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345"/>
  </bookViews>
  <sheets>
    <sheet name="15ª med" sheetId="2" r:id="rId1"/>
    <sheet name="Plan1" sheetId="3" r:id="rId2"/>
  </sheets>
  <definedNames>
    <definedName name="_xlnm._FilterDatabase" localSheetId="0" hidden="1">'15ª med'!$AK$1:$AK$1261</definedName>
    <definedName name="_xlnm.Print_Area" localSheetId="0">'15ª med'!$A$1:$AO$1258</definedName>
    <definedName name="_xlnm.Print_Titles" localSheetId="0">'15ª med'!$1:$7</definedName>
  </definedNames>
  <calcPr calcId="145621"/>
</workbook>
</file>

<file path=xl/calcChain.xml><?xml version="1.0" encoding="utf-8"?>
<calcChain xmlns="http://schemas.openxmlformats.org/spreadsheetml/2006/main">
  <c r="X1256" i="2" l="1"/>
  <c r="X1255" i="2"/>
  <c r="V1256" i="2"/>
  <c r="V1255" i="2"/>
  <c r="AM1253" i="2"/>
  <c r="AM1252" i="2"/>
  <c r="AM1112" i="2"/>
  <c r="AM1113" i="2"/>
  <c r="AM1114" i="2"/>
  <c r="AM1115" i="2"/>
  <c r="AM1116" i="2"/>
  <c r="AM1117" i="2"/>
  <c r="AM1118" i="2"/>
  <c r="AN1118" i="2"/>
  <c r="AM1119" i="2"/>
  <c r="AN1119" i="2"/>
  <c r="AM1120" i="2"/>
  <c r="AM1121" i="2"/>
  <c r="AM1122" i="2"/>
  <c r="AM1123" i="2"/>
  <c r="AM1124" i="2"/>
  <c r="AM1125" i="2"/>
  <c r="AM1126" i="2"/>
  <c r="AM1127" i="2"/>
  <c r="AM1128" i="2"/>
  <c r="AM1129" i="2"/>
  <c r="AN1129" i="2"/>
  <c r="AM1130" i="2"/>
  <c r="AN1130" i="2"/>
  <c r="AM1131" i="2"/>
  <c r="AN1131" i="2"/>
  <c r="AM1132" i="2"/>
  <c r="AM1133" i="2"/>
  <c r="AM1134" i="2"/>
  <c r="AM1135" i="2"/>
  <c r="AN1135" i="2"/>
  <c r="AM1136" i="2"/>
  <c r="AM1137" i="2"/>
  <c r="AN1137" i="2"/>
  <c r="AM1138" i="2"/>
  <c r="AM1139" i="2"/>
  <c r="AN1139" i="2"/>
  <c r="AM1140" i="2"/>
  <c r="AM1141" i="2"/>
  <c r="AM1142" i="2"/>
  <c r="AM1143" i="2"/>
  <c r="AM1144" i="2"/>
  <c r="AM1145" i="2"/>
  <c r="AM1146" i="2"/>
  <c r="AM1147" i="2"/>
  <c r="AM1148" i="2"/>
  <c r="AM1149" i="2"/>
  <c r="AM1150" i="2"/>
  <c r="AM1151" i="2"/>
  <c r="AM1152" i="2"/>
  <c r="AM1153" i="2"/>
  <c r="AM1154" i="2"/>
  <c r="AN1154" i="2"/>
  <c r="AM1155" i="2"/>
  <c r="AN1155" i="2"/>
  <c r="AM1156" i="2"/>
  <c r="AM1157" i="2"/>
  <c r="AN1157" i="2"/>
  <c r="AM1158" i="2"/>
  <c r="AN1158" i="2"/>
  <c r="AM1159" i="2"/>
  <c r="AM1160" i="2"/>
  <c r="AM1161" i="2"/>
  <c r="AM1162" i="2"/>
  <c r="AN1162" i="2"/>
  <c r="AM1163" i="2"/>
  <c r="AN1163" i="2"/>
  <c r="AM1164" i="2"/>
  <c r="AM1165" i="2"/>
  <c r="AM1166" i="2"/>
  <c r="AN1166" i="2"/>
  <c r="AM1167" i="2"/>
  <c r="AN1167" i="2"/>
  <c r="AM1168" i="2"/>
  <c r="AM1169" i="2"/>
  <c r="AM1170" i="2"/>
  <c r="AM1171" i="2"/>
  <c r="AN1171" i="2"/>
  <c r="AM1172" i="2"/>
  <c r="AN1172" i="2"/>
  <c r="AM1173" i="2"/>
  <c r="AM1174" i="2"/>
  <c r="AN1174" i="2"/>
  <c r="AM1175" i="2"/>
  <c r="AN1175" i="2"/>
  <c r="AM1176" i="2"/>
  <c r="AN1176" i="2"/>
  <c r="AM1177" i="2"/>
  <c r="AM1178" i="2"/>
  <c r="AM1179" i="2"/>
  <c r="AM1180" i="2"/>
  <c r="AN1180" i="2"/>
  <c r="AM1181" i="2"/>
  <c r="AN1181" i="2"/>
  <c r="AM1182" i="2"/>
  <c r="AN1182" i="2"/>
  <c r="AM1183" i="2"/>
  <c r="AM1184" i="2"/>
  <c r="AM1185" i="2"/>
  <c r="AM1186" i="2"/>
  <c r="AN1186" i="2"/>
  <c r="AM1187" i="2"/>
  <c r="AM1188" i="2"/>
  <c r="AM1189" i="2"/>
  <c r="AM1190" i="2"/>
  <c r="AM1191" i="2"/>
  <c r="AN1191" i="2"/>
  <c r="AM1192" i="2"/>
  <c r="AM1193" i="2"/>
  <c r="AM1194" i="2"/>
  <c r="AN1194" i="2"/>
  <c r="AM1195" i="2"/>
  <c r="AN1195" i="2"/>
  <c r="AM1196" i="2"/>
  <c r="AM1197" i="2"/>
  <c r="AN1197" i="2"/>
  <c r="AM1198" i="2"/>
  <c r="AN1198" i="2"/>
  <c r="AM1199" i="2"/>
  <c r="AM1200" i="2"/>
  <c r="AM1201" i="2"/>
  <c r="AM1202" i="2"/>
  <c r="AM1203" i="2"/>
  <c r="AN1203" i="2"/>
  <c r="AM1204" i="2"/>
  <c r="AN1204" i="2"/>
  <c r="AM1205" i="2"/>
  <c r="AN1205" i="2"/>
  <c r="AM1206" i="2"/>
  <c r="AM1207" i="2"/>
  <c r="AM1208" i="2"/>
  <c r="AM1209" i="2"/>
  <c r="AM1210" i="2"/>
  <c r="AM1211" i="2"/>
  <c r="AN1211" i="2"/>
  <c r="AM1212" i="2"/>
  <c r="AM1213" i="2"/>
  <c r="AM1214" i="2"/>
  <c r="AM1215" i="2"/>
  <c r="AN1215" i="2"/>
  <c r="AM1216" i="2"/>
  <c r="AN1216" i="2"/>
  <c r="AM1217" i="2"/>
  <c r="AM1218" i="2"/>
  <c r="AM1219" i="2"/>
  <c r="AN1219" i="2"/>
  <c r="AM1220" i="2"/>
  <c r="AN1220" i="2"/>
  <c r="AM1221" i="2"/>
  <c r="AN1221" i="2"/>
  <c r="AM1222" i="2"/>
  <c r="AM1223" i="2"/>
  <c r="AN1223" i="2"/>
  <c r="AM1224" i="2"/>
  <c r="AM1225" i="2"/>
  <c r="AM1226" i="2"/>
  <c r="AM1227" i="2"/>
  <c r="AN1227" i="2"/>
  <c r="AM1228" i="2"/>
  <c r="AM1229" i="2"/>
  <c r="AM1230" i="2"/>
  <c r="AM1231" i="2"/>
  <c r="AN1231" i="2"/>
  <c r="AM1232" i="2"/>
  <c r="AM1233" i="2"/>
  <c r="AN1233" i="2"/>
  <c r="AM1234" i="2"/>
  <c r="AN1234" i="2"/>
  <c r="AM1235" i="2"/>
  <c r="AM1236" i="2"/>
  <c r="AM1237" i="2"/>
  <c r="AM1238" i="2"/>
  <c r="AM1239" i="2"/>
  <c r="AM1240" i="2"/>
  <c r="AM1241" i="2"/>
  <c r="AM1242" i="2"/>
  <c r="AM1243" i="2"/>
  <c r="AM1244" i="2"/>
  <c r="AM1245" i="2"/>
  <c r="AN1245" i="2"/>
  <c r="AM1111" i="2"/>
  <c r="AM881" i="2"/>
  <c r="AM882" i="2"/>
  <c r="AM883" i="2"/>
  <c r="AN883" i="2"/>
  <c r="AM884" i="2"/>
  <c r="AN884" i="2"/>
  <c r="AM885" i="2"/>
  <c r="AM886" i="2"/>
  <c r="AM887" i="2"/>
  <c r="AN887" i="2"/>
  <c r="AM888" i="2"/>
  <c r="AN888" i="2"/>
  <c r="AM889" i="2"/>
  <c r="AN889" i="2"/>
  <c r="AM890" i="2"/>
  <c r="AN890" i="2"/>
  <c r="AM891" i="2"/>
  <c r="AN891" i="2"/>
  <c r="AM892" i="2"/>
  <c r="AN892" i="2"/>
  <c r="AM893" i="2"/>
  <c r="AM894" i="2"/>
  <c r="AN894" i="2"/>
  <c r="AM895" i="2"/>
  <c r="AM896" i="2"/>
  <c r="AM897" i="2"/>
  <c r="AM898" i="2"/>
  <c r="AM899" i="2"/>
  <c r="AM900" i="2"/>
  <c r="AN900" i="2"/>
  <c r="AM901" i="2"/>
  <c r="AN901" i="2"/>
  <c r="AM902" i="2"/>
  <c r="AM903" i="2"/>
  <c r="AN903" i="2"/>
  <c r="AM904" i="2"/>
  <c r="AM905" i="2"/>
  <c r="AM906" i="2"/>
  <c r="AM907" i="2"/>
  <c r="AM908" i="2"/>
  <c r="AM909" i="2"/>
  <c r="AN909" i="2"/>
  <c r="AM910" i="2"/>
  <c r="AN910" i="2"/>
  <c r="AM911" i="2"/>
  <c r="AM912" i="2"/>
  <c r="AN912" i="2"/>
  <c r="AM913" i="2"/>
  <c r="AM914" i="2"/>
  <c r="AM915" i="2"/>
  <c r="AM916" i="2"/>
  <c r="AM917" i="2"/>
  <c r="AM918" i="2"/>
  <c r="AN918" i="2"/>
  <c r="AM919" i="2"/>
  <c r="AN919" i="2"/>
  <c r="AM920" i="2"/>
  <c r="AM921" i="2"/>
  <c r="AN921" i="2"/>
  <c r="AM922" i="2"/>
  <c r="AM923" i="2"/>
  <c r="AM924" i="2"/>
  <c r="AM925" i="2"/>
  <c r="AM926" i="2"/>
  <c r="AM927" i="2"/>
  <c r="AM928" i="2"/>
  <c r="AN928" i="2"/>
  <c r="AM929" i="2"/>
  <c r="AM930" i="2"/>
  <c r="AM931" i="2"/>
  <c r="AM932" i="2"/>
  <c r="AM933" i="2"/>
  <c r="AM934" i="2"/>
  <c r="AM935" i="2"/>
  <c r="AN935" i="2"/>
  <c r="AM936" i="2"/>
  <c r="AM937" i="2"/>
  <c r="AM938" i="2"/>
  <c r="AM939" i="2"/>
  <c r="AN939" i="2"/>
  <c r="AM940" i="2"/>
  <c r="AM941" i="2"/>
  <c r="AM942" i="2"/>
  <c r="AM943" i="2"/>
  <c r="AM944" i="2"/>
  <c r="AM945" i="2"/>
  <c r="AN945" i="2"/>
  <c r="AM946" i="2"/>
  <c r="AM947" i="2"/>
  <c r="AM948" i="2"/>
  <c r="AM949" i="2"/>
  <c r="AM950" i="2"/>
  <c r="AM951" i="2"/>
  <c r="AM952" i="2"/>
  <c r="AM953" i="2"/>
  <c r="AN953" i="2"/>
  <c r="AM954" i="2"/>
  <c r="AM955" i="2"/>
  <c r="AM956" i="2"/>
  <c r="AM957" i="2"/>
  <c r="AM958" i="2"/>
  <c r="AM959" i="2"/>
  <c r="AN959" i="2"/>
  <c r="AM960" i="2"/>
  <c r="AM961" i="2"/>
  <c r="AM962" i="2"/>
  <c r="AM963" i="2"/>
  <c r="AM964" i="2"/>
  <c r="AM965" i="2"/>
  <c r="AM966" i="2"/>
  <c r="AN966" i="2"/>
  <c r="AM967" i="2"/>
  <c r="AM968" i="2"/>
  <c r="AM969" i="2"/>
  <c r="AM970" i="2"/>
  <c r="AM971" i="2"/>
  <c r="AM972" i="2"/>
  <c r="AN972" i="2"/>
  <c r="AM973" i="2"/>
  <c r="AM974" i="2"/>
  <c r="AM975" i="2"/>
  <c r="AM976" i="2"/>
  <c r="AN976" i="2"/>
  <c r="AM977" i="2"/>
  <c r="AM978" i="2"/>
  <c r="AM979" i="2"/>
  <c r="AM980" i="2"/>
  <c r="AM981" i="2"/>
  <c r="AN981" i="2"/>
  <c r="AM982" i="2"/>
  <c r="AM983" i="2"/>
  <c r="AM984" i="2"/>
  <c r="AM985" i="2"/>
  <c r="AM986" i="2"/>
  <c r="AN986" i="2"/>
  <c r="AM987" i="2"/>
  <c r="AM988" i="2"/>
  <c r="AM989" i="2"/>
  <c r="AM990" i="2"/>
  <c r="AM991" i="2"/>
  <c r="AN991" i="2"/>
  <c r="AM992" i="2"/>
  <c r="AM993" i="2"/>
  <c r="AM994" i="2"/>
  <c r="AM995" i="2"/>
  <c r="AM996" i="2"/>
  <c r="AM997" i="2"/>
  <c r="AM998" i="2"/>
  <c r="AM999" i="2"/>
  <c r="AM1000" i="2"/>
  <c r="AM1001" i="2"/>
  <c r="AM1002" i="2"/>
  <c r="AN1002" i="2"/>
  <c r="AM1003" i="2"/>
  <c r="AM1004" i="2"/>
  <c r="AM1005" i="2"/>
  <c r="AM1006" i="2"/>
  <c r="AM1007" i="2"/>
  <c r="AN1007" i="2"/>
  <c r="AM1008" i="2"/>
  <c r="AM1009" i="2"/>
  <c r="AM1010" i="2"/>
  <c r="AM1011" i="2"/>
  <c r="AM1012" i="2"/>
  <c r="AM1013" i="2"/>
  <c r="AN1013" i="2"/>
  <c r="AM1014" i="2"/>
  <c r="AM1015" i="2"/>
  <c r="AM1016" i="2"/>
  <c r="AM1017" i="2"/>
  <c r="AM1018" i="2"/>
  <c r="AM1019" i="2"/>
  <c r="AM1020" i="2"/>
  <c r="AM1021" i="2"/>
  <c r="AM1022" i="2"/>
  <c r="AM1023" i="2"/>
  <c r="AM1024" i="2"/>
  <c r="AN1024" i="2"/>
  <c r="AM1025" i="2"/>
  <c r="AM1026" i="2"/>
  <c r="AN1026" i="2"/>
  <c r="AM1027" i="2"/>
  <c r="AM1028" i="2"/>
  <c r="AN1028" i="2"/>
  <c r="AM1029" i="2"/>
  <c r="AM1030" i="2"/>
  <c r="AN1030" i="2"/>
  <c r="AM1031" i="2"/>
  <c r="AM1032" i="2"/>
  <c r="AN1032" i="2"/>
  <c r="AM1033" i="2"/>
  <c r="AM1034" i="2"/>
  <c r="AM1035" i="2"/>
  <c r="AM1036" i="2"/>
  <c r="AM1037" i="2"/>
  <c r="AM1038" i="2"/>
  <c r="AM1039" i="2"/>
  <c r="AN1039" i="2"/>
  <c r="AM1040" i="2"/>
  <c r="AM1041" i="2"/>
  <c r="AM1042" i="2"/>
  <c r="AM1043" i="2"/>
  <c r="AN1043" i="2"/>
  <c r="AM1044" i="2"/>
  <c r="AN1044" i="2"/>
  <c r="AM1045" i="2"/>
  <c r="AM1046" i="2"/>
  <c r="AM1047" i="2"/>
  <c r="AM1048" i="2"/>
  <c r="AM1049" i="2"/>
  <c r="AM1050" i="2"/>
  <c r="AM1051" i="2"/>
  <c r="AM1052" i="2"/>
  <c r="AM1053" i="2"/>
  <c r="AM1054" i="2"/>
  <c r="AM1055" i="2"/>
  <c r="AM1056" i="2"/>
  <c r="AM1057" i="2"/>
  <c r="AM1058" i="2"/>
  <c r="AM1059" i="2"/>
  <c r="AM1060" i="2"/>
  <c r="AM1061" i="2"/>
  <c r="AM1062" i="2"/>
  <c r="AM1063" i="2"/>
  <c r="AM1064" i="2"/>
  <c r="AM1065" i="2"/>
  <c r="AM1066" i="2"/>
  <c r="AM1067" i="2"/>
  <c r="AM1068" i="2"/>
  <c r="AM1069" i="2"/>
  <c r="AM1070" i="2"/>
  <c r="AM1071" i="2"/>
  <c r="AM1072" i="2"/>
  <c r="AM1073" i="2"/>
  <c r="AM1074" i="2"/>
  <c r="AM1075" i="2"/>
  <c r="AN1075" i="2"/>
  <c r="AM1076" i="2"/>
  <c r="AM1077" i="2"/>
  <c r="AM1078" i="2"/>
  <c r="AM1079" i="2"/>
  <c r="AN1079" i="2"/>
  <c r="AM1080" i="2"/>
  <c r="AM1081" i="2"/>
  <c r="AM1082" i="2"/>
  <c r="AM1083" i="2"/>
  <c r="AM1084" i="2"/>
  <c r="AM1085" i="2"/>
  <c r="AM1086" i="2"/>
  <c r="AN1086" i="2"/>
  <c r="AM1087" i="2"/>
  <c r="AM1088" i="2"/>
  <c r="AM1089" i="2"/>
  <c r="AM1090" i="2"/>
  <c r="AM1091" i="2"/>
  <c r="AM1092" i="2"/>
  <c r="AN1092" i="2"/>
  <c r="AM1093" i="2"/>
  <c r="AM1094" i="2"/>
  <c r="AM1095" i="2"/>
  <c r="AN1095" i="2"/>
  <c r="AM1096" i="2"/>
  <c r="AN1096" i="2"/>
  <c r="AM1097" i="2"/>
  <c r="AM1098" i="2"/>
  <c r="AN1098" i="2"/>
  <c r="AM1099" i="2"/>
  <c r="AN1099" i="2"/>
  <c r="AM1100" i="2"/>
  <c r="AM1101" i="2"/>
  <c r="AM1102" i="2"/>
  <c r="AM1103" i="2"/>
  <c r="AN1103" i="2"/>
  <c r="AM880" i="2"/>
  <c r="X1257" i="2" l="1"/>
  <c r="V1257" i="2"/>
  <c r="AM11" i="2"/>
  <c r="AM13" i="2"/>
  <c r="AM14" i="2"/>
  <c r="AM15" i="2"/>
  <c r="AM16" i="2"/>
  <c r="AM17" i="2"/>
  <c r="AM18" i="2"/>
  <c r="AM19" i="2"/>
  <c r="AM20" i="2"/>
  <c r="AM21" i="2"/>
  <c r="AM22" i="2"/>
  <c r="AM23" i="2"/>
  <c r="AM24" i="2"/>
  <c r="AM25" i="2"/>
  <c r="AM26" i="2"/>
  <c r="AM27" i="2"/>
  <c r="AM28" i="2"/>
  <c r="AM29" i="2"/>
  <c r="AM30" i="2"/>
  <c r="AM31" i="2"/>
  <c r="AM34" i="2"/>
  <c r="AM35" i="2"/>
  <c r="AM36" i="2"/>
  <c r="AM37"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70" i="2"/>
  <c r="AM71" i="2"/>
  <c r="AM72" i="2"/>
  <c r="AM73" i="2"/>
  <c r="AM75" i="2"/>
  <c r="AM76" i="2"/>
  <c r="AM77" i="2"/>
  <c r="AM78" i="2"/>
  <c r="AM79" i="2"/>
  <c r="AM80" i="2"/>
  <c r="AM81" i="2"/>
  <c r="AM82" i="2"/>
  <c r="AM83" i="2"/>
  <c r="AM84" i="2"/>
  <c r="AM85" i="2"/>
  <c r="AM86" i="2"/>
  <c r="AM87" i="2"/>
  <c r="AM88" i="2"/>
  <c r="AM89" i="2"/>
  <c r="AM90" i="2"/>
  <c r="AM91" i="2"/>
  <c r="AM93" i="2"/>
  <c r="AM94" i="2"/>
  <c r="AM95" i="2"/>
  <c r="AM97" i="2"/>
  <c r="AM102" i="2"/>
  <c r="AM103" i="2"/>
  <c r="AM106" i="2"/>
  <c r="AM107" i="2"/>
  <c r="AM108" i="2"/>
  <c r="AM111" i="2"/>
  <c r="AM112" i="2"/>
  <c r="AM113" i="2"/>
  <c r="AM114" i="2"/>
  <c r="AM115" i="2"/>
  <c r="AM116" i="2"/>
  <c r="AM117" i="2"/>
  <c r="AM118" i="2"/>
  <c r="AM119" i="2"/>
  <c r="AM120" i="2"/>
  <c r="AM121" i="2"/>
  <c r="AM124" i="2"/>
  <c r="AM125" i="2"/>
  <c r="AM126" i="2"/>
  <c r="AM127" i="2"/>
  <c r="AM130" i="2"/>
  <c r="AM131" i="2"/>
  <c r="AM132" i="2"/>
  <c r="AM133" i="2"/>
  <c r="AM134" i="2"/>
  <c r="AM135" i="2"/>
  <c r="AM136" i="2"/>
  <c r="AM137" i="2"/>
  <c r="AM138" i="2"/>
  <c r="AM139" i="2"/>
  <c r="AM140" i="2"/>
  <c r="AM141" i="2"/>
  <c r="AM142" i="2"/>
  <c r="AM143" i="2"/>
  <c r="AM144" i="2"/>
  <c r="AM145" i="2"/>
  <c r="AM146" i="2"/>
  <c r="AM147" i="2"/>
  <c r="AM150" i="2"/>
  <c r="AM151" i="2"/>
  <c r="AM152" i="2"/>
  <c r="AM153" i="2"/>
  <c r="AM154" i="2"/>
  <c r="AM155" i="2"/>
  <c r="AM156" i="2"/>
  <c r="AM157" i="2"/>
  <c r="AM158" i="2"/>
  <c r="AM159" i="2"/>
  <c r="AM160" i="2"/>
  <c r="AM161" i="2"/>
  <c r="AM164" i="2"/>
  <c r="AM165" i="2"/>
  <c r="AM166" i="2"/>
  <c r="AM167" i="2"/>
  <c r="AM168" i="2"/>
  <c r="AM169" i="2"/>
  <c r="AM170" i="2"/>
  <c r="AM173" i="2"/>
  <c r="AM174" i="2"/>
  <c r="AM175" i="2"/>
  <c r="AM176" i="2"/>
  <c r="AM177" i="2"/>
  <c r="AM178" i="2"/>
  <c r="AM179" i="2"/>
  <c r="AM182" i="2"/>
  <c r="AM183" i="2"/>
  <c r="AM186" i="2"/>
  <c r="AM187" i="2"/>
  <c r="AM191" i="2"/>
  <c r="AM192" i="2"/>
  <c r="AM193" i="2"/>
  <c r="AM194" i="2"/>
  <c r="AM197" i="2"/>
  <c r="AM198" i="2"/>
  <c r="AM202" i="2"/>
  <c r="AM203" i="2"/>
  <c r="AM204" i="2"/>
  <c r="AM205" i="2"/>
  <c r="AM206" i="2"/>
  <c r="AM207" i="2"/>
  <c r="AM208" i="2"/>
  <c r="AM209" i="2"/>
  <c r="AM210" i="2"/>
  <c r="AM211" i="2"/>
  <c r="AM212" i="2"/>
  <c r="AM213" i="2"/>
  <c r="AM214" i="2"/>
  <c r="AM215" i="2"/>
  <c r="AM218" i="2"/>
  <c r="AM219" i="2"/>
  <c r="AM220" i="2"/>
  <c r="AM221" i="2"/>
  <c r="AM222" i="2"/>
  <c r="AM223" i="2"/>
  <c r="AM224" i="2"/>
  <c r="AM227" i="2"/>
  <c r="AM228" i="2"/>
  <c r="AM229" i="2"/>
  <c r="AM230" i="2"/>
  <c r="AM231" i="2"/>
  <c r="AM232" i="2"/>
  <c r="AM233" i="2"/>
  <c r="AM234" i="2"/>
  <c r="AM235" i="2"/>
  <c r="AM236" i="2"/>
  <c r="AM237" i="2"/>
  <c r="AM238" i="2"/>
  <c r="AM239" i="2"/>
  <c r="AM240" i="2"/>
  <c r="AM241" i="2"/>
  <c r="AM242" i="2"/>
  <c r="AM243"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M403" i="2"/>
  <c r="AM404" i="2"/>
  <c r="AM405" i="2"/>
  <c r="AM406" i="2"/>
  <c r="AM407" i="2"/>
  <c r="AM408" i="2"/>
  <c r="AM409" i="2"/>
  <c r="AM410" i="2"/>
  <c r="AM411" i="2"/>
  <c r="AM412" i="2"/>
  <c r="AM413" i="2"/>
  <c r="AM414" i="2"/>
  <c r="AM415" i="2"/>
  <c r="AM416" i="2"/>
  <c r="AM417" i="2"/>
  <c r="AM418" i="2"/>
  <c r="AM419" i="2"/>
  <c r="AM420" i="2"/>
  <c r="AM421" i="2"/>
  <c r="AM422" i="2"/>
  <c r="AM423" i="2"/>
  <c r="AM424" i="2"/>
  <c r="AM425" i="2"/>
  <c r="AM426" i="2"/>
  <c r="AM427" i="2"/>
  <c r="AM428" i="2"/>
  <c r="AM429" i="2"/>
  <c r="AM430" i="2"/>
  <c r="AM431" i="2"/>
  <c r="AM432" i="2"/>
  <c r="AM433" i="2"/>
  <c r="AM434" i="2"/>
  <c r="AM435" i="2"/>
  <c r="AM436" i="2"/>
  <c r="AM437" i="2"/>
  <c r="AM438" i="2"/>
  <c r="AM439" i="2"/>
  <c r="AM440" i="2"/>
  <c r="AM441" i="2"/>
  <c r="AM442" i="2"/>
  <c r="AM443" i="2"/>
  <c r="AM444" i="2"/>
  <c r="AM445" i="2"/>
  <c r="AM446" i="2"/>
  <c r="AM447" i="2"/>
  <c r="AM448" i="2"/>
  <c r="AM449" i="2"/>
  <c r="AM450" i="2"/>
  <c r="AM451" i="2"/>
  <c r="AM452" i="2"/>
  <c r="AM453" i="2"/>
  <c r="AM454" i="2"/>
  <c r="AM455" i="2"/>
  <c r="AM456" i="2"/>
  <c r="AM457" i="2"/>
  <c r="AM458" i="2"/>
  <c r="AM459" i="2"/>
  <c r="AM460" i="2"/>
  <c r="AM461" i="2"/>
  <c r="AM462" i="2"/>
  <c r="AM463" i="2"/>
  <c r="AM464" i="2"/>
  <c r="AM465" i="2"/>
  <c r="AM466" i="2"/>
  <c r="AM467" i="2"/>
  <c r="AM468" i="2"/>
  <c r="AM469" i="2"/>
  <c r="AM470" i="2"/>
  <c r="AM471" i="2"/>
  <c r="AM472" i="2"/>
  <c r="AM473" i="2"/>
  <c r="AM474" i="2"/>
  <c r="AM475" i="2"/>
  <c r="AM476" i="2"/>
  <c r="AM477" i="2"/>
  <c r="AM478" i="2"/>
  <c r="AM479" i="2"/>
  <c r="AM480" i="2"/>
  <c r="AM481" i="2"/>
  <c r="AM482" i="2"/>
  <c r="AM483" i="2"/>
  <c r="AM484" i="2"/>
  <c r="AM485" i="2"/>
  <c r="AM486" i="2"/>
  <c r="AM487" i="2"/>
  <c r="AM488" i="2"/>
  <c r="AM489" i="2"/>
  <c r="AM490" i="2"/>
  <c r="AM491" i="2"/>
  <c r="AM492" i="2"/>
  <c r="AM493" i="2"/>
  <c r="AM494" i="2"/>
  <c r="AM495" i="2"/>
  <c r="AM496" i="2"/>
  <c r="AM497" i="2"/>
  <c r="AM498" i="2"/>
  <c r="AM499" i="2"/>
  <c r="AM500" i="2"/>
  <c r="AM501" i="2"/>
  <c r="AM502" i="2"/>
  <c r="AM503" i="2"/>
  <c r="AM504" i="2"/>
  <c r="AM505" i="2"/>
  <c r="AM506" i="2"/>
  <c r="AM507" i="2"/>
  <c r="AM508" i="2"/>
  <c r="AM509" i="2"/>
  <c r="AM510" i="2"/>
  <c r="AM511" i="2"/>
  <c r="AM512" i="2"/>
  <c r="AM513" i="2"/>
  <c r="AM514" i="2"/>
  <c r="AM515" i="2"/>
  <c r="AM516" i="2"/>
  <c r="AM517" i="2"/>
  <c r="AM518" i="2"/>
  <c r="AM519" i="2"/>
  <c r="AM520" i="2"/>
  <c r="AM521" i="2"/>
  <c r="AM522" i="2"/>
  <c r="AM523" i="2"/>
  <c r="AM524" i="2"/>
  <c r="AM525" i="2"/>
  <c r="AM526" i="2"/>
  <c r="AM527" i="2"/>
  <c r="AM528" i="2"/>
  <c r="AM529" i="2"/>
  <c r="AM530" i="2"/>
  <c r="AM531" i="2"/>
  <c r="AM532" i="2"/>
  <c r="AM533" i="2"/>
  <c r="AM534" i="2"/>
  <c r="AM535" i="2"/>
  <c r="AM536" i="2"/>
  <c r="AM537" i="2"/>
  <c r="AM538" i="2"/>
  <c r="AM539" i="2"/>
  <c r="AM540" i="2"/>
  <c r="AM541" i="2"/>
  <c r="AM542" i="2"/>
  <c r="AM543" i="2"/>
  <c r="AM544" i="2"/>
  <c r="AM545" i="2"/>
  <c r="AM546" i="2"/>
  <c r="AM547" i="2"/>
  <c r="AM548" i="2"/>
  <c r="AM549" i="2"/>
  <c r="AM550" i="2"/>
  <c r="AM551" i="2"/>
  <c r="AM552" i="2"/>
  <c r="AM553" i="2"/>
  <c r="AM554" i="2"/>
  <c r="AM555" i="2"/>
  <c r="AM556" i="2"/>
  <c r="AM557" i="2"/>
  <c r="AM558" i="2"/>
  <c r="AM559" i="2"/>
  <c r="AM560" i="2"/>
  <c r="AM561" i="2"/>
  <c r="AM562" i="2"/>
  <c r="AM563" i="2"/>
  <c r="AM564" i="2"/>
  <c r="AM565" i="2"/>
  <c r="AM566" i="2"/>
  <c r="AM567" i="2"/>
  <c r="AM568" i="2"/>
  <c r="AM569" i="2"/>
  <c r="AM570" i="2"/>
  <c r="AM571" i="2"/>
  <c r="AM572" i="2"/>
  <c r="AM573" i="2"/>
  <c r="AM574" i="2"/>
  <c r="AM575" i="2"/>
  <c r="AM576" i="2"/>
  <c r="AM577" i="2"/>
  <c r="AM578" i="2"/>
  <c r="AM579" i="2"/>
  <c r="AM580" i="2"/>
  <c r="AM581" i="2"/>
  <c r="AM582" i="2"/>
  <c r="AM583" i="2"/>
  <c r="AM584" i="2"/>
  <c r="AM585" i="2"/>
  <c r="AM586" i="2"/>
  <c r="AM587" i="2"/>
  <c r="AM588" i="2"/>
  <c r="AM589" i="2"/>
  <c r="AM590" i="2"/>
  <c r="AM591" i="2"/>
  <c r="AM592" i="2"/>
  <c r="AM593" i="2"/>
  <c r="AM594" i="2"/>
  <c r="AM595" i="2"/>
  <c r="AM596" i="2"/>
  <c r="AM597" i="2"/>
  <c r="AM598" i="2"/>
  <c r="AM599" i="2"/>
  <c r="AM600" i="2"/>
  <c r="AM601" i="2"/>
  <c r="AM602" i="2"/>
  <c r="AM603" i="2"/>
  <c r="AM604" i="2"/>
  <c r="AM605" i="2"/>
  <c r="AM606" i="2"/>
  <c r="AM607" i="2"/>
  <c r="AM608" i="2"/>
  <c r="AM609" i="2"/>
  <c r="AM610" i="2"/>
  <c r="AM611" i="2"/>
  <c r="AM612" i="2"/>
  <c r="AM613" i="2"/>
  <c r="AM614" i="2"/>
  <c r="AM615" i="2"/>
  <c r="AM616" i="2"/>
  <c r="AM617" i="2"/>
  <c r="AM618" i="2"/>
  <c r="AM619" i="2"/>
  <c r="AM620" i="2"/>
  <c r="AM621" i="2"/>
  <c r="AM622" i="2"/>
  <c r="AM623" i="2"/>
  <c r="AM624" i="2"/>
  <c r="AM625" i="2"/>
  <c r="AM626" i="2"/>
  <c r="AM627" i="2"/>
  <c r="AM628" i="2"/>
  <c r="AM629" i="2"/>
  <c r="AM630" i="2"/>
  <c r="AM631" i="2"/>
  <c r="AM632" i="2"/>
  <c r="AM633" i="2"/>
  <c r="AM634" i="2"/>
  <c r="AM635" i="2"/>
  <c r="AM636" i="2"/>
  <c r="AM637" i="2"/>
  <c r="AM638" i="2"/>
  <c r="AM639" i="2"/>
  <c r="AM640" i="2"/>
  <c r="AM641" i="2"/>
  <c r="AM642" i="2"/>
  <c r="AM643" i="2"/>
  <c r="AM644" i="2"/>
  <c r="AM645" i="2"/>
  <c r="AM646" i="2"/>
  <c r="AM647" i="2"/>
  <c r="AM648" i="2"/>
  <c r="AM649" i="2"/>
  <c r="AM650" i="2"/>
  <c r="AM651" i="2"/>
  <c r="AM652" i="2"/>
  <c r="AM653" i="2"/>
  <c r="AM654" i="2"/>
  <c r="AM655" i="2"/>
  <c r="AM656" i="2"/>
  <c r="AM657" i="2"/>
  <c r="AM658" i="2"/>
  <c r="AM659" i="2"/>
  <c r="AM660" i="2"/>
  <c r="AM661" i="2"/>
  <c r="AM662" i="2"/>
  <c r="AM663" i="2"/>
  <c r="AM664" i="2"/>
  <c r="AM665" i="2"/>
  <c r="AM666" i="2"/>
  <c r="AM667" i="2"/>
  <c r="AM668" i="2"/>
  <c r="AM669" i="2"/>
  <c r="AM670" i="2"/>
  <c r="AM671" i="2"/>
  <c r="AM672" i="2"/>
  <c r="AM673" i="2"/>
  <c r="AM674" i="2"/>
  <c r="AM675" i="2"/>
  <c r="AM676" i="2"/>
  <c r="AM677" i="2"/>
  <c r="AM678" i="2"/>
  <c r="AM679" i="2"/>
  <c r="AM680" i="2"/>
  <c r="AM681" i="2"/>
  <c r="AM682" i="2"/>
  <c r="AM683" i="2"/>
  <c r="AM684" i="2"/>
  <c r="AM685" i="2"/>
  <c r="AM686" i="2"/>
  <c r="AM687" i="2"/>
  <c r="AM688" i="2"/>
  <c r="AM689" i="2"/>
  <c r="AM690" i="2"/>
  <c r="AM691" i="2"/>
  <c r="AM692" i="2"/>
  <c r="AM693" i="2"/>
  <c r="AM694" i="2"/>
  <c r="AM695" i="2"/>
  <c r="AM696" i="2"/>
  <c r="AM697" i="2"/>
  <c r="AM698" i="2"/>
  <c r="AM699" i="2"/>
  <c r="AM700" i="2"/>
  <c r="AM701" i="2"/>
  <c r="AM702" i="2"/>
  <c r="AM703" i="2"/>
  <c r="AM704" i="2"/>
  <c r="AM705" i="2"/>
  <c r="AM706" i="2"/>
  <c r="AM707" i="2"/>
  <c r="AM708" i="2"/>
  <c r="AM709" i="2"/>
  <c r="AM710" i="2"/>
  <c r="AM711" i="2"/>
  <c r="AM712" i="2"/>
  <c r="AM713" i="2"/>
  <c r="AM714" i="2"/>
  <c r="AM715" i="2"/>
  <c r="AM716" i="2"/>
  <c r="AM717" i="2"/>
  <c r="AM718" i="2"/>
  <c r="AM719" i="2"/>
  <c r="AM720" i="2"/>
  <c r="AM721" i="2"/>
  <c r="AM722" i="2"/>
  <c r="AM723" i="2"/>
  <c r="AM724" i="2"/>
  <c r="AM725" i="2"/>
  <c r="AM726" i="2"/>
  <c r="AM727" i="2"/>
  <c r="AM728" i="2"/>
  <c r="AM729" i="2"/>
  <c r="AM730" i="2"/>
  <c r="AM731" i="2"/>
  <c r="AM732" i="2"/>
  <c r="AM733" i="2"/>
  <c r="AM734" i="2"/>
  <c r="AM735" i="2"/>
  <c r="AM736" i="2"/>
  <c r="AM737" i="2"/>
  <c r="AM738" i="2"/>
  <c r="AM739" i="2"/>
  <c r="AM740" i="2"/>
  <c r="AM741" i="2"/>
  <c r="AM742" i="2"/>
  <c r="AM743" i="2"/>
  <c r="AM744" i="2"/>
  <c r="AM745" i="2"/>
  <c r="AM746" i="2"/>
  <c r="AM747" i="2"/>
  <c r="AM748" i="2"/>
  <c r="AM749" i="2"/>
  <c r="AM750" i="2"/>
  <c r="AM751" i="2"/>
  <c r="AM752" i="2"/>
  <c r="AM753" i="2"/>
  <c r="AM754" i="2"/>
  <c r="AM755" i="2"/>
  <c r="AM756" i="2"/>
  <c r="AM757" i="2"/>
  <c r="AM758" i="2"/>
  <c r="AM759" i="2"/>
  <c r="AM760" i="2"/>
  <c r="AM761" i="2"/>
  <c r="AM762" i="2"/>
  <c r="AM763" i="2"/>
  <c r="AM764" i="2"/>
  <c r="AM765" i="2"/>
  <c r="AM766" i="2"/>
  <c r="AM767" i="2"/>
  <c r="AM768" i="2"/>
  <c r="AM769" i="2"/>
  <c r="AM770" i="2"/>
  <c r="AM771" i="2"/>
  <c r="AM772" i="2"/>
  <c r="AM773" i="2"/>
  <c r="AM774" i="2"/>
  <c r="AM775" i="2"/>
  <c r="AM776" i="2"/>
  <c r="AM777" i="2"/>
  <c r="AM778" i="2"/>
  <c r="AM779" i="2"/>
  <c r="AM780" i="2"/>
  <c r="AM781" i="2"/>
  <c r="AM782" i="2"/>
  <c r="AM783" i="2"/>
  <c r="AM784" i="2"/>
  <c r="AM785" i="2"/>
  <c r="AM786" i="2"/>
  <c r="AM787" i="2"/>
  <c r="AM788" i="2"/>
  <c r="AM789" i="2"/>
  <c r="AM790" i="2"/>
  <c r="AM791" i="2"/>
  <c r="AM792" i="2"/>
  <c r="AM793" i="2"/>
  <c r="AM794" i="2"/>
  <c r="AM795" i="2"/>
  <c r="AM796" i="2"/>
  <c r="AM797" i="2"/>
  <c r="AM798" i="2"/>
  <c r="AM799" i="2"/>
  <c r="AM800" i="2"/>
  <c r="AM801" i="2"/>
  <c r="AM802" i="2"/>
  <c r="AM803" i="2"/>
  <c r="AM804" i="2"/>
  <c r="AM805" i="2"/>
  <c r="AM806" i="2"/>
  <c r="AM807" i="2"/>
  <c r="AM808" i="2"/>
  <c r="AM809" i="2"/>
  <c r="AM810" i="2"/>
  <c r="AM811" i="2"/>
  <c r="AM812" i="2"/>
  <c r="AM813" i="2"/>
  <c r="AM814" i="2"/>
  <c r="AM815" i="2"/>
  <c r="AM816" i="2"/>
  <c r="AM817" i="2"/>
  <c r="AM818" i="2"/>
  <c r="AM819" i="2"/>
  <c r="AM820" i="2"/>
  <c r="AM821" i="2"/>
  <c r="AM822" i="2"/>
  <c r="AM823" i="2"/>
  <c r="AM824" i="2"/>
  <c r="AM825" i="2"/>
  <c r="AM826" i="2"/>
  <c r="AM827" i="2"/>
  <c r="AM828" i="2"/>
  <c r="AM829" i="2"/>
  <c r="AM830" i="2"/>
  <c r="AM831" i="2"/>
  <c r="AM832" i="2"/>
  <c r="AM833" i="2"/>
  <c r="AM834" i="2"/>
  <c r="AM835" i="2"/>
  <c r="AM836" i="2"/>
  <c r="AM837" i="2"/>
  <c r="AM838" i="2"/>
  <c r="AM839" i="2"/>
  <c r="AM840" i="2"/>
  <c r="AM841" i="2"/>
  <c r="AM842" i="2"/>
  <c r="AM843" i="2"/>
  <c r="AM844" i="2"/>
  <c r="AM845" i="2"/>
  <c r="AM846" i="2"/>
  <c r="AM847" i="2"/>
  <c r="AM848" i="2"/>
  <c r="AM849" i="2"/>
  <c r="AM850" i="2"/>
  <c r="AM851" i="2"/>
  <c r="AM852" i="2"/>
  <c r="AM853" i="2"/>
  <c r="AM854" i="2"/>
  <c r="AM855" i="2"/>
  <c r="AM856" i="2"/>
  <c r="AM857" i="2"/>
  <c r="AM858" i="2"/>
  <c r="AM859" i="2"/>
  <c r="AM860" i="2"/>
  <c r="AM861" i="2"/>
  <c r="AM862" i="2"/>
  <c r="AM863" i="2"/>
  <c r="AM864" i="2"/>
  <c r="AM865" i="2"/>
  <c r="AM866" i="2"/>
  <c r="AM867" i="2"/>
  <c r="AM868" i="2"/>
  <c r="AM869" i="2"/>
  <c r="AM870" i="2"/>
  <c r="AM871" i="2"/>
  <c r="AM872" i="2"/>
  <c r="AM873" i="2"/>
  <c r="AM874" i="2"/>
  <c r="AM10" i="2"/>
  <c r="AM9" i="2"/>
  <c r="AL1253" i="2"/>
  <c r="AL1256" i="2" s="1"/>
  <c r="AL1252" i="2"/>
  <c r="AL1255" i="2" s="1"/>
  <c r="AL1244" i="2"/>
  <c r="AL1243" i="2"/>
  <c r="AL1242" i="2"/>
  <c r="AL1241" i="2"/>
  <c r="AL1240" i="2"/>
  <c r="AL1239" i="2"/>
  <c r="AL1238" i="2"/>
  <c r="AL1237" i="2"/>
  <c r="AL1236" i="2"/>
  <c r="AL1235" i="2"/>
  <c r="AL1232" i="2"/>
  <c r="AL1230" i="2"/>
  <c r="AL1229" i="2"/>
  <c r="AL1228" i="2"/>
  <c r="AL1226" i="2"/>
  <c r="AL1225" i="2"/>
  <c r="AL1224" i="2"/>
  <c r="AL1222" i="2"/>
  <c r="AL1218" i="2"/>
  <c r="AL1217" i="2"/>
  <c r="AL1214" i="2"/>
  <c r="AL1213" i="2"/>
  <c r="AL1212" i="2"/>
  <c r="AL1210" i="2"/>
  <c r="AL1209" i="2"/>
  <c r="AL1208" i="2"/>
  <c r="AL1207" i="2"/>
  <c r="AL1206" i="2"/>
  <c r="AL1202" i="2"/>
  <c r="AL1201" i="2"/>
  <c r="AL1200" i="2"/>
  <c r="AL1199" i="2"/>
  <c r="AL1196" i="2"/>
  <c r="AL1193" i="2"/>
  <c r="AL1192" i="2"/>
  <c r="AL1190" i="2"/>
  <c r="AL1189" i="2"/>
  <c r="AL1188" i="2"/>
  <c r="AL1187" i="2"/>
  <c r="AL1185" i="2"/>
  <c r="AL1184" i="2"/>
  <c r="AL1183" i="2"/>
  <c r="AL1179" i="2"/>
  <c r="AL1178" i="2"/>
  <c r="AL1177" i="2"/>
  <c r="AL1173" i="2"/>
  <c r="AL1170" i="2"/>
  <c r="AL1169" i="2"/>
  <c r="AL1168" i="2"/>
  <c r="AL1165" i="2"/>
  <c r="AL1164" i="2"/>
  <c r="AL1161" i="2"/>
  <c r="AL1160" i="2"/>
  <c r="AL1159" i="2"/>
  <c r="AL1156" i="2"/>
  <c r="AL1153" i="2"/>
  <c r="AL1152" i="2"/>
  <c r="AL1151" i="2"/>
  <c r="AL1150" i="2"/>
  <c r="AL1149" i="2"/>
  <c r="AL1148" i="2"/>
  <c r="AL1147" i="2"/>
  <c r="AL1146" i="2"/>
  <c r="AL1145" i="2"/>
  <c r="AL1144" i="2"/>
  <c r="AL1143" i="2"/>
  <c r="AL1142" i="2"/>
  <c r="AL1141" i="2"/>
  <c r="AL1140" i="2"/>
  <c r="AL1138" i="2"/>
  <c r="AL1136" i="2"/>
  <c r="AL1134" i="2"/>
  <c r="AL1133" i="2"/>
  <c r="AL1132" i="2"/>
  <c r="AL1128" i="2"/>
  <c r="AL1127" i="2"/>
  <c r="AL1126" i="2"/>
  <c r="AL1125" i="2"/>
  <c r="AL1124" i="2"/>
  <c r="AL1123" i="2"/>
  <c r="AL1122" i="2"/>
  <c r="AL1121" i="2"/>
  <c r="AL1120" i="2"/>
  <c r="AL1117" i="2"/>
  <c r="AL1116" i="2"/>
  <c r="AL1115" i="2"/>
  <c r="AL1114" i="2"/>
  <c r="AL1113" i="2"/>
  <c r="AL1112" i="2"/>
  <c r="AL1111" i="2"/>
  <c r="AL1102" i="2"/>
  <c r="AL1101" i="2"/>
  <c r="AL1100" i="2"/>
  <c r="AL1097" i="2"/>
  <c r="AL1094" i="2"/>
  <c r="AL1093" i="2"/>
  <c r="AL1091" i="2"/>
  <c r="AL1090" i="2"/>
  <c r="AL1089" i="2"/>
  <c r="AL1088" i="2"/>
  <c r="AL1087" i="2"/>
  <c r="AL1085" i="2"/>
  <c r="AL1084" i="2"/>
  <c r="AL1083" i="2"/>
  <c r="AL1082" i="2"/>
  <c r="AL1081" i="2"/>
  <c r="AL1080" i="2"/>
  <c r="AL1078" i="2"/>
  <c r="AL1077" i="2"/>
  <c r="AL1076" i="2"/>
  <c r="AL1074" i="2"/>
  <c r="AL1073" i="2"/>
  <c r="AL1072" i="2"/>
  <c r="AL1071" i="2"/>
  <c r="AL1070" i="2"/>
  <c r="AL1069" i="2"/>
  <c r="AL1068" i="2"/>
  <c r="AL1067" i="2"/>
  <c r="AL1066" i="2"/>
  <c r="AL1065" i="2"/>
  <c r="AL1064" i="2"/>
  <c r="AL1063" i="2"/>
  <c r="AL1057" i="2"/>
  <c r="AL1056" i="2"/>
  <c r="AL1054" i="2"/>
  <c r="AL1053" i="2"/>
  <c r="AL1052" i="2"/>
  <c r="AL1051" i="2"/>
  <c r="AL1050" i="2"/>
  <c r="AL1049" i="2"/>
  <c r="AL1048" i="2"/>
  <c r="AL1047" i="2"/>
  <c r="AL1046" i="2"/>
  <c r="AL1045" i="2"/>
  <c r="AL1042" i="2"/>
  <c r="AL1041" i="2"/>
  <c r="AL1040" i="2"/>
  <c r="AL1038" i="2"/>
  <c r="AL1037" i="2"/>
  <c r="AL1036" i="2"/>
  <c r="AL1035" i="2"/>
  <c r="AL1034" i="2"/>
  <c r="AL1033" i="2"/>
  <c r="AL1031" i="2"/>
  <c r="AL1029" i="2"/>
  <c r="AL1027" i="2"/>
  <c r="AL1025" i="2"/>
  <c r="AL1023" i="2"/>
  <c r="AL1022" i="2"/>
  <c r="AL1021" i="2"/>
  <c r="AL1020" i="2"/>
  <c r="AL1019" i="2"/>
  <c r="AL1018" i="2"/>
  <c r="AL1017" i="2"/>
  <c r="AL1016" i="2"/>
  <c r="AL1015" i="2"/>
  <c r="AL1014" i="2"/>
  <c r="AL1012" i="2"/>
  <c r="AL1011" i="2"/>
  <c r="AL1010" i="2"/>
  <c r="AL1009" i="2"/>
  <c r="AL1008" i="2"/>
  <c r="AL1006" i="2"/>
  <c r="AL1005" i="2"/>
  <c r="AL1004" i="2"/>
  <c r="AL1003" i="2"/>
  <c r="AL1001" i="2"/>
  <c r="AL1000" i="2"/>
  <c r="AL999" i="2"/>
  <c r="AL998" i="2"/>
  <c r="AL997" i="2"/>
  <c r="AL996" i="2"/>
  <c r="AL995" i="2"/>
  <c r="AL994" i="2"/>
  <c r="AL993" i="2"/>
  <c r="AL992" i="2"/>
  <c r="AL990" i="2"/>
  <c r="AL989" i="2"/>
  <c r="AL988" i="2"/>
  <c r="AL987" i="2"/>
  <c r="AL985" i="2"/>
  <c r="AL984" i="2"/>
  <c r="AL983" i="2"/>
  <c r="AL982" i="2"/>
  <c r="AL980" i="2"/>
  <c r="AL979" i="2"/>
  <c r="AL978" i="2"/>
  <c r="AL977" i="2"/>
  <c r="AL975" i="2"/>
  <c r="AL974" i="2"/>
  <c r="AL973" i="2"/>
  <c r="AL971" i="2"/>
  <c r="AL970" i="2"/>
  <c r="AL969" i="2"/>
  <c r="AL968" i="2"/>
  <c r="AL967" i="2"/>
  <c r="AL965" i="2"/>
  <c r="AL964" i="2"/>
  <c r="AL963" i="2"/>
  <c r="AL962" i="2"/>
  <c r="AL961" i="2"/>
  <c r="AL960" i="2"/>
  <c r="AL958" i="2"/>
  <c r="AL957" i="2"/>
  <c r="AL956" i="2"/>
  <c r="AL955" i="2"/>
  <c r="AL954" i="2"/>
  <c r="AL952" i="2"/>
  <c r="AL951" i="2"/>
  <c r="AL950" i="2"/>
  <c r="AL949" i="2"/>
  <c r="AL948" i="2"/>
  <c r="AL947" i="2"/>
  <c r="AL946" i="2"/>
  <c r="AL944" i="2"/>
  <c r="AL943" i="2"/>
  <c r="AL942" i="2"/>
  <c r="AL941" i="2"/>
  <c r="AL940" i="2"/>
  <c r="AL938" i="2"/>
  <c r="AL937" i="2"/>
  <c r="AL936" i="2"/>
  <c r="AL934" i="2"/>
  <c r="AL933" i="2"/>
  <c r="AL932" i="2"/>
  <c r="AL931" i="2"/>
  <c r="AL930" i="2"/>
  <c r="AL929" i="2"/>
  <c r="AL927" i="2"/>
  <c r="AL926" i="2"/>
  <c r="AL925" i="2"/>
  <c r="AL924" i="2"/>
  <c r="AL923" i="2"/>
  <c r="AL922" i="2"/>
  <c r="AL920" i="2"/>
  <c r="AL917" i="2"/>
  <c r="AL916" i="2"/>
  <c r="AL915" i="2"/>
  <c r="AL914" i="2"/>
  <c r="AL913" i="2"/>
  <c r="AL911" i="2"/>
  <c r="AL908" i="2"/>
  <c r="AL907" i="2"/>
  <c r="AL906" i="2"/>
  <c r="AL905" i="2"/>
  <c r="AL904" i="2"/>
  <c r="AL902" i="2"/>
  <c r="AL899" i="2"/>
  <c r="AL898" i="2"/>
  <c r="AL897" i="2"/>
  <c r="AL896" i="2"/>
  <c r="AL895" i="2"/>
  <c r="AL893" i="2"/>
  <c r="AL886" i="2"/>
  <c r="AL885" i="2"/>
  <c r="AL882" i="2"/>
  <c r="AL881" i="2"/>
  <c r="AL880" i="2"/>
  <c r="AL1104" i="2" s="1"/>
  <c r="AL1105" i="2" s="1"/>
  <c r="AL1106" i="2" s="1"/>
  <c r="AL874" i="2"/>
  <c r="AL873" i="2"/>
  <c r="AL871" i="2"/>
  <c r="AL870" i="2"/>
  <c r="AL869" i="2"/>
  <c r="AL868" i="2"/>
  <c r="AL867" i="2"/>
  <c r="AL866" i="2"/>
  <c r="AL865" i="2"/>
  <c r="AL864" i="2"/>
  <c r="AL863" i="2"/>
  <c r="AL862" i="2"/>
  <c r="AL861" i="2"/>
  <c r="AL860" i="2"/>
  <c r="AL859" i="2"/>
  <c r="AL858" i="2"/>
  <c r="AL857" i="2"/>
  <c r="AL856" i="2"/>
  <c r="AL855" i="2"/>
  <c r="AL854" i="2"/>
  <c r="AL853" i="2"/>
  <c r="AL852" i="2"/>
  <c r="AL851" i="2"/>
  <c r="AL850" i="2"/>
  <c r="AL848" i="2"/>
  <c r="AL847" i="2"/>
  <c r="AL846" i="2"/>
  <c r="AL845" i="2"/>
  <c r="AL844" i="2"/>
  <c r="AL843" i="2"/>
  <c r="AL841" i="2"/>
  <c r="AL840" i="2"/>
  <c r="AL838" i="2"/>
  <c r="AL837" i="2"/>
  <c r="AL835" i="2"/>
  <c r="AL834" i="2"/>
  <c r="AL833" i="2"/>
  <c r="AL831" i="2"/>
  <c r="AL829" i="2"/>
  <c r="AL825" i="2"/>
  <c r="AL823" i="2"/>
  <c r="AL822" i="2"/>
  <c r="AL821" i="2"/>
  <c r="AL820" i="2"/>
  <c r="AL819" i="2"/>
  <c r="AL817" i="2"/>
  <c r="AL816" i="2"/>
  <c r="AL815" i="2"/>
  <c r="AL814" i="2"/>
  <c r="AL813" i="2"/>
  <c r="AL811" i="2"/>
  <c r="AL810" i="2"/>
  <c r="AL809" i="2"/>
  <c r="AL808" i="2"/>
  <c r="AL807" i="2"/>
  <c r="AL806" i="2"/>
  <c r="AL805" i="2"/>
  <c r="AL804" i="2"/>
  <c r="AL803" i="2"/>
  <c r="AL802" i="2"/>
  <c r="AL800" i="2"/>
  <c r="AL799" i="2"/>
  <c r="AL798" i="2"/>
  <c r="AL797" i="2"/>
  <c r="AL796" i="2"/>
  <c r="AL795" i="2"/>
  <c r="AL794" i="2"/>
  <c r="AL793" i="2"/>
  <c r="AL792" i="2"/>
  <c r="AL791" i="2"/>
  <c r="AL790" i="2"/>
  <c r="AL786" i="2"/>
  <c r="AL785" i="2"/>
  <c r="AL784" i="2"/>
  <c r="AL783" i="2"/>
  <c r="AL782" i="2"/>
  <c r="AL781" i="2"/>
  <c r="AL780" i="2"/>
  <c r="AL778" i="2"/>
  <c r="AL777" i="2"/>
  <c r="AL776" i="2"/>
  <c r="AL775" i="2"/>
  <c r="AL774" i="2"/>
  <c r="AL773" i="2"/>
  <c r="AL772" i="2"/>
  <c r="AL770" i="2"/>
  <c r="AL769" i="2"/>
  <c r="AL768" i="2"/>
  <c r="AL767" i="2"/>
  <c r="AL765" i="2"/>
  <c r="AL764" i="2"/>
  <c r="AL763" i="2"/>
  <c r="AL761" i="2"/>
  <c r="AL760" i="2"/>
  <c r="AL759" i="2"/>
  <c r="AL758" i="2"/>
  <c r="AL757" i="2"/>
  <c r="AL756" i="2"/>
  <c r="AL755" i="2"/>
  <c r="AL754" i="2"/>
  <c r="AL753" i="2"/>
  <c r="AL752" i="2"/>
  <c r="AL751" i="2"/>
  <c r="AL750" i="2"/>
  <c r="AL749" i="2"/>
  <c r="AL748" i="2"/>
  <c r="AL747" i="2"/>
  <c r="AL746" i="2"/>
  <c r="AL745" i="2"/>
  <c r="AL744" i="2"/>
  <c r="AL743" i="2"/>
  <c r="AL742" i="2"/>
  <c r="AL741" i="2"/>
  <c r="AL740" i="2"/>
  <c r="AL739" i="2"/>
  <c r="AL738" i="2"/>
  <c r="AL737" i="2"/>
  <c r="AL736" i="2"/>
  <c r="AL735" i="2"/>
  <c r="AL734" i="2"/>
  <c r="AL733" i="2"/>
  <c r="AL732" i="2"/>
  <c r="AL731" i="2"/>
  <c r="AL730" i="2"/>
  <c r="AL729" i="2"/>
  <c r="AL725" i="2"/>
  <c r="AL724" i="2"/>
  <c r="AL723" i="2"/>
  <c r="AL722" i="2"/>
  <c r="AL721" i="2"/>
  <c r="AL720" i="2"/>
  <c r="AL719" i="2"/>
  <c r="AL718" i="2"/>
  <c r="AL716" i="2"/>
  <c r="AL715" i="2"/>
  <c r="AL714" i="2"/>
  <c r="AL713" i="2"/>
  <c r="AL712" i="2"/>
  <c r="AL711" i="2"/>
  <c r="AL710" i="2"/>
  <c r="AL709" i="2"/>
  <c r="AL708" i="2"/>
  <c r="AL707" i="2"/>
  <c r="AL706" i="2"/>
  <c r="AL705" i="2"/>
  <c r="AL704" i="2"/>
  <c r="AL703" i="2"/>
  <c r="AL702" i="2"/>
  <c r="AL701" i="2"/>
  <c r="AL700" i="2"/>
  <c r="AL698" i="2"/>
  <c r="AL697" i="2"/>
  <c r="AL696" i="2"/>
  <c r="AL695" i="2"/>
  <c r="AL694" i="2"/>
  <c r="AL693" i="2"/>
  <c r="AL692" i="2"/>
  <c r="AL691" i="2"/>
  <c r="AL690" i="2"/>
  <c r="AL689" i="2"/>
  <c r="AL688" i="2"/>
  <c r="AL687" i="2"/>
  <c r="AL686" i="2"/>
  <c r="AL685" i="2"/>
  <c r="AL684" i="2"/>
  <c r="AL683" i="2"/>
  <c r="AL682" i="2"/>
  <c r="AL681" i="2"/>
  <c r="AL680" i="2"/>
  <c r="AL679" i="2"/>
  <c r="AL678" i="2"/>
  <c r="AL677" i="2"/>
  <c r="AL676" i="2"/>
  <c r="AL675" i="2"/>
  <c r="AL674" i="2"/>
  <c r="AL673" i="2"/>
  <c r="AL672" i="2"/>
  <c r="AL671" i="2"/>
  <c r="AL670" i="2"/>
  <c r="AL669" i="2"/>
  <c r="AL668" i="2"/>
  <c r="AL667" i="2"/>
  <c r="AL666" i="2"/>
  <c r="AL665" i="2"/>
  <c r="AL664" i="2"/>
  <c r="AL663" i="2"/>
  <c r="AL662" i="2"/>
  <c r="AL661" i="2"/>
  <c r="AL660" i="2"/>
  <c r="AL659" i="2"/>
  <c r="AL658" i="2"/>
  <c r="AL657" i="2"/>
  <c r="AL656" i="2"/>
  <c r="AL655" i="2"/>
  <c r="AL654" i="2"/>
  <c r="AL653" i="2"/>
  <c r="AL652" i="2"/>
  <c r="AL651" i="2"/>
  <c r="AL650" i="2"/>
  <c r="AL649" i="2"/>
  <c r="AL648" i="2"/>
  <c r="AL647" i="2"/>
  <c r="AL646" i="2"/>
  <c r="AL645" i="2"/>
  <c r="AL644" i="2"/>
  <c r="AL643" i="2"/>
  <c r="AL642" i="2"/>
  <c r="AL640" i="2"/>
  <c r="AL639" i="2"/>
  <c r="AL637" i="2"/>
  <c r="AL636" i="2"/>
  <c r="AL635" i="2"/>
  <c r="AL634" i="2"/>
  <c r="AL633" i="2"/>
  <c r="AL632" i="2"/>
  <c r="AL631" i="2"/>
  <c r="AL630" i="2"/>
  <c r="AL629" i="2"/>
  <c r="AL628" i="2"/>
  <c r="AL627" i="2"/>
  <c r="AL626" i="2"/>
  <c r="AL625" i="2"/>
  <c r="AL624" i="2"/>
  <c r="AL623" i="2"/>
  <c r="AL622" i="2"/>
  <c r="AL620" i="2"/>
  <c r="AL619" i="2"/>
  <c r="AL618" i="2"/>
  <c r="AL617" i="2"/>
  <c r="AL616" i="2"/>
  <c r="AL615" i="2"/>
  <c r="AL614" i="2"/>
  <c r="AL613" i="2"/>
  <c r="AL612" i="2"/>
  <c r="AL611" i="2"/>
  <c r="AL610" i="2"/>
  <c r="AL609" i="2"/>
  <c r="AL608" i="2"/>
  <c r="AL607" i="2"/>
  <c r="AL606" i="2"/>
  <c r="AL605" i="2"/>
  <c r="AL604" i="2"/>
  <c r="AL603" i="2"/>
  <c r="AL602" i="2"/>
  <c r="AL601" i="2"/>
  <c r="AL600" i="2"/>
  <c r="AL598" i="2"/>
  <c r="AL597" i="2"/>
  <c r="AL596" i="2"/>
  <c r="AL593" i="2"/>
  <c r="AL592" i="2"/>
  <c r="AL591" i="2"/>
  <c r="AL590" i="2"/>
  <c r="AL589" i="2"/>
  <c r="AL588" i="2"/>
  <c r="AL587" i="2"/>
  <c r="AL586" i="2"/>
  <c r="AL585" i="2"/>
  <c r="AL584" i="2"/>
  <c r="AL583" i="2"/>
  <c r="AL582" i="2"/>
  <c r="AL581" i="2"/>
  <c r="AL580" i="2"/>
  <c r="AL579" i="2"/>
  <c r="AL578" i="2"/>
  <c r="AL577" i="2"/>
  <c r="AL576" i="2"/>
  <c r="AL575" i="2"/>
  <c r="AL574" i="2"/>
  <c r="AL573" i="2"/>
  <c r="AL572" i="2"/>
  <c r="AL571" i="2"/>
  <c r="AL570" i="2"/>
  <c r="AL569" i="2"/>
  <c r="AL568" i="2"/>
  <c r="AL567" i="2"/>
  <c r="AL566" i="2"/>
  <c r="AL564" i="2"/>
  <c r="AL563" i="2"/>
  <c r="AL562" i="2"/>
  <c r="AL561" i="2"/>
  <c r="AL560" i="2"/>
  <c r="AL559" i="2"/>
  <c r="AL558" i="2"/>
  <c r="AL557" i="2"/>
  <c r="AL556" i="2"/>
  <c r="AL555" i="2"/>
  <c r="AL554" i="2"/>
  <c r="AL553" i="2"/>
  <c r="AL552" i="2"/>
  <c r="AL551" i="2"/>
  <c r="AL550" i="2"/>
  <c r="AL549" i="2"/>
  <c r="AL548" i="2"/>
  <c r="AL547" i="2"/>
  <c r="AL546" i="2"/>
  <c r="AL545" i="2"/>
  <c r="AL544" i="2"/>
  <c r="AL543" i="2"/>
  <c r="AL542" i="2"/>
  <c r="AL541" i="2"/>
  <c r="AL540" i="2"/>
  <c r="AL539" i="2"/>
  <c r="AL538" i="2"/>
  <c r="AL537" i="2"/>
  <c r="AL536" i="2"/>
  <c r="AL535" i="2"/>
  <c r="AL534" i="2"/>
  <c r="AL533" i="2"/>
  <c r="AL532" i="2"/>
  <c r="AL528" i="2"/>
  <c r="AL527" i="2"/>
  <c r="AL526" i="2"/>
  <c r="AL525" i="2"/>
  <c r="AL524" i="2"/>
  <c r="AL523" i="2"/>
  <c r="AL521" i="2"/>
  <c r="AL520" i="2"/>
  <c r="AL519" i="2"/>
  <c r="AL518" i="2"/>
  <c r="AL517" i="2"/>
  <c r="AL516" i="2"/>
  <c r="AL515" i="2"/>
  <c r="AL514" i="2"/>
  <c r="AL513" i="2"/>
  <c r="AL512" i="2"/>
  <c r="AL511" i="2"/>
  <c r="AL510" i="2"/>
  <c r="AL509" i="2"/>
  <c r="AL508" i="2"/>
  <c r="AL507" i="2"/>
  <c r="AL506" i="2"/>
  <c r="AL505" i="2"/>
  <c r="AL504" i="2"/>
  <c r="AL503" i="2"/>
  <c r="AL502" i="2"/>
  <c r="AL501" i="2"/>
  <c r="AL500" i="2"/>
  <c r="AL499" i="2"/>
  <c r="AL498" i="2"/>
  <c r="AL495" i="2"/>
  <c r="AL494" i="2"/>
  <c r="AL493" i="2"/>
  <c r="AL492" i="2"/>
  <c r="AL490" i="2"/>
  <c r="AL489" i="2"/>
  <c r="AL488" i="2"/>
  <c r="AL486" i="2"/>
  <c r="AL484" i="2"/>
  <c r="AL483" i="2"/>
  <c r="AL482" i="2"/>
  <c r="AL480" i="2"/>
  <c r="AL479" i="2"/>
  <c r="AL478" i="2"/>
  <c r="AL477" i="2"/>
  <c r="AL476" i="2"/>
  <c r="AL475" i="2"/>
  <c r="AL474" i="2"/>
  <c r="AL473" i="2"/>
  <c r="AL472" i="2"/>
  <c r="AL471" i="2"/>
  <c r="AL470" i="2"/>
  <c r="AL469" i="2"/>
  <c r="AL468" i="2"/>
  <c r="AL467" i="2"/>
  <c r="AL466" i="2"/>
  <c r="AL465" i="2"/>
  <c r="AL464" i="2"/>
  <c r="AL463" i="2"/>
  <c r="AL462" i="2"/>
  <c r="AL461" i="2"/>
  <c r="AL460" i="2"/>
  <c r="AL459" i="2"/>
  <c r="AL456" i="2"/>
  <c r="AL455" i="2"/>
  <c r="AL454" i="2"/>
  <c r="AL453" i="2"/>
  <c r="AL452" i="2"/>
  <c r="AL451" i="2"/>
  <c r="AL450" i="2"/>
  <c r="AL448" i="2"/>
  <c r="AL446" i="2"/>
  <c r="AL445" i="2"/>
  <c r="AL444" i="2"/>
  <c r="AL443" i="2"/>
  <c r="AL442"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78" i="2"/>
  <c r="AL377" i="2"/>
  <c r="AL376" i="2"/>
  <c r="AL375" i="2"/>
  <c r="AL374" i="2"/>
  <c r="AL373" i="2"/>
  <c r="AL371" i="2"/>
  <c r="AL370" i="2"/>
  <c r="AL369" i="2"/>
  <c r="AL368" i="2"/>
  <c r="AL366" i="2"/>
  <c r="AL364" i="2"/>
  <c r="AL363" i="2"/>
  <c r="AL362" i="2"/>
  <c r="AL361" i="2"/>
  <c r="AL359" i="2"/>
  <c r="AL358" i="2"/>
  <c r="AL356" i="2"/>
  <c r="AL355" i="2"/>
  <c r="AL354" i="2"/>
  <c r="AL353" i="2"/>
  <c r="AL352" i="2"/>
  <c r="AL351"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1" i="2"/>
  <c r="AL260" i="2"/>
  <c r="AL259" i="2"/>
  <c r="AL257" i="2"/>
  <c r="AL256" i="2"/>
  <c r="AL255" i="2"/>
  <c r="AL253" i="2"/>
  <c r="AL252" i="2"/>
  <c r="AL251" i="2"/>
  <c r="AL250" i="2"/>
  <c r="AL249" i="2"/>
  <c r="AL248" i="2"/>
  <c r="AL247" i="2"/>
  <c r="AL243" i="2"/>
  <c r="AL242" i="2"/>
  <c r="AL241" i="2"/>
  <c r="AL240" i="2"/>
  <c r="AL239" i="2"/>
  <c r="AL238" i="2"/>
  <c r="AL237" i="2"/>
  <c r="AL236" i="2"/>
  <c r="AL235" i="2"/>
  <c r="AL234" i="2"/>
  <c r="AL233" i="2"/>
  <c r="AL232" i="2"/>
  <c r="AL231" i="2"/>
  <c r="AL230" i="2"/>
  <c r="AL229" i="2"/>
  <c r="AL228" i="2"/>
  <c r="AL227" i="2"/>
  <c r="AL224" i="2"/>
  <c r="AL223" i="2"/>
  <c r="AL222" i="2"/>
  <c r="AL221" i="2"/>
  <c r="AL220" i="2"/>
  <c r="AL219" i="2"/>
  <c r="AL218" i="2"/>
  <c r="AL215" i="2"/>
  <c r="AL214" i="2"/>
  <c r="AL213" i="2"/>
  <c r="AL212" i="2"/>
  <c r="AL211" i="2"/>
  <c r="AL210" i="2"/>
  <c r="AL209" i="2"/>
  <c r="AL208" i="2"/>
  <c r="AL207" i="2"/>
  <c r="AL206" i="2"/>
  <c r="AL205" i="2"/>
  <c r="AL204" i="2"/>
  <c r="AL203" i="2"/>
  <c r="AL202" i="2"/>
  <c r="AL198" i="2"/>
  <c r="AL197" i="2"/>
  <c r="AL194" i="2"/>
  <c r="AL193" i="2"/>
  <c r="AL192" i="2"/>
  <c r="AL191" i="2"/>
  <c r="AL187" i="2"/>
  <c r="AL186" i="2"/>
  <c r="AL183" i="2"/>
  <c r="AL182" i="2"/>
  <c r="AL179" i="2"/>
  <c r="AL178" i="2"/>
  <c r="AL177" i="2"/>
  <c r="AL176" i="2"/>
  <c r="AL175" i="2"/>
  <c r="AL174" i="2"/>
  <c r="AL173" i="2"/>
  <c r="AL170" i="2"/>
  <c r="AL169" i="2"/>
  <c r="AL168" i="2"/>
  <c r="AL167" i="2"/>
  <c r="AL166" i="2"/>
  <c r="AL165" i="2"/>
  <c r="AL164" i="2"/>
  <c r="AL161" i="2"/>
  <c r="AL160" i="2"/>
  <c r="AL159" i="2"/>
  <c r="AL158" i="2"/>
  <c r="AL157" i="2"/>
  <c r="AL156" i="2"/>
  <c r="AL155" i="2"/>
  <c r="AL154" i="2"/>
  <c r="AL153" i="2"/>
  <c r="AL152" i="2"/>
  <c r="AL151" i="2"/>
  <c r="AL150" i="2"/>
  <c r="AL147" i="2"/>
  <c r="AL146" i="2"/>
  <c r="AL145" i="2"/>
  <c r="AL144" i="2"/>
  <c r="AL143" i="2"/>
  <c r="AL142" i="2"/>
  <c r="AL141" i="2"/>
  <c r="AL140" i="2"/>
  <c r="AL139" i="2"/>
  <c r="AL138" i="2"/>
  <c r="AL137" i="2"/>
  <c r="AL136" i="2"/>
  <c r="AL135" i="2"/>
  <c r="AL134" i="2"/>
  <c r="AL133" i="2"/>
  <c r="AL132" i="2"/>
  <c r="AL131" i="2"/>
  <c r="AL130" i="2"/>
  <c r="AL127" i="2"/>
  <c r="AL126" i="2"/>
  <c r="AL125" i="2"/>
  <c r="AL124" i="2"/>
  <c r="AL121" i="2"/>
  <c r="AL120" i="2"/>
  <c r="AL119" i="2"/>
  <c r="AL118" i="2"/>
  <c r="AL117" i="2"/>
  <c r="AL116" i="2"/>
  <c r="AL115" i="2"/>
  <c r="AL114" i="2"/>
  <c r="AL113" i="2"/>
  <c r="AL112" i="2"/>
  <c r="AL111" i="2"/>
  <c r="AL108" i="2"/>
  <c r="AL107" i="2"/>
  <c r="AL106" i="2"/>
  <c r="AL103" i="2"/>
  <c r="AL102" i="2"/>
  <c r="AL97" i="2"/>
  <c r="AL95" i="2"/>
  <c r="AL94" i="2"/>
  <c r="AL93" i="2"/>
  <c r="AL91" i="2"/>
  <c r="AL90" i="2"/>
  <c r="AL89" i="2"/>
  <c r="AL88" i="2"/>
  <c r="AL87" i="2"/>
  <c r="AL86" i="2"/>
  <c r="AL85" i="2"/>
  <c r="AL84" i="2"/>
  <c r="AL83" i="2"/>
  <c r="AL82" i="2"/>
  <c r="AL81" i="2"/>
  <c r="AL80" i="2"/>
  <c r="AL79" i="2"/>
  <c r="AL78" i="2"/>
  <c r="AL77" i="2"/>
  <c r="AL76" i="2"/>
  <c r="AL75" i="2"/>
  <c r="AL73" i="2"/>
  <c r="AL72" i="2"/>
  <c r="AL71" i="2"/>
  <c r="AL70" i="2"/>
  <c r="AL66" i="2"/>
  <c r="AL64" i="2"/>
  <c r="AL63" i="2"/>
  <c r="AL62" i="2"/>
  <c r="AL61" i="2"/>
  <c r="AL60" i="2"/>
  <c r="AL59" i="2"/>
  <c r="AL58" i="2"/>
  <c r="AL57" i="2"/>
  <c r="AL56" i="2"/>
  <c r="AL55" i="2"/>
  <c r="AL54" i="2"/>
  <c r="AL53" i="2"/>
  <c r="AL52" i="2"/>
  <c r="AL50" i="2"/>
  <c r="AL49" i="2"/>
  <c r="AL48" i="2"/>
  <c r="AL47" i="2"/>
  <c r="AL46" i="2"/>
  <c r="AL45" i="2"/>
  <c r="AL37" i="2"/>
  <c r="AL36" i="2"/>
  <c r="AL35" i="2"/>
  <c r="AL34" i="2"/>
  <c r="AL31" i="2"/>
  <c r="AL30" i="2"/>
  <c r="AL29" i="2"/>
  <c r="AL28" i="2"/>
  <c r="AL27" i="2"/>
  <c r="AL26" i="2"/>
  <c r="AL25" i="2"/>
  <c r="AL24" i="2"/>
  <c r="AL23" i="2"/>
  <c r="AL22" i="2"/>
  <c r="AL21" i="2"/>
  <c r="AL20" i="2"/>
  <c r="AL19" i="2"/>
  <c r="AL18" i="2"/>
  <c r="AL17" i="2"/>
  <c r="AL16" i="2"/>
  <c r="AL15" i="2"/>
  <c r="AL14" i="2"/>
  <c r="AL13" i="2"/>
  <c r="AL10" i="2"/>
  <c r="AL9" i="2"/>
  <c r="AM1249" i="2"/>
  <c r="AM1250" i="2"/>
  <c r="AM1251" i="2"/>
  <c r="AL1257" i="2" l="1"/>
  <c r="AL875" i="2"/>
  <c r="AL876" i="2" s="1"/>
  <c r="AL877" i="2" s="1"/>
  <c r="AN79" i="2"/>
  <c r="H79" i="2"/>
  <c r="AJ10" i="2"/>
  <c r="AJ13" i="2"/>
  <c r="AJ14" i="2"/>
  <c r="AJ15" i="2"/>
  <c r="AJ16" i="2"/>
  <c r="AJ17" i="2"/>
  <c r="AJ18" i="2"/>
  <c r="AJ19" i="2"/>
  <c r="AJ20" i="2"/>
  <c r="AJ21" i="2"/>
  <c r="AJ22" i="2"/>
  <c r="AJ23" i="2"/>
  <c r="AJ24" i="2"/>
  <c r="AJ25" i="2"/>
  <c r="AJ26" i="2"/>
  <c r="AJ27" i="2"/>
  <c r="AJ28" i="2"/>
  <c r="AJ29" i="2"/>
  <c r="AJ30" i="2"/>
  <c r="AJ31" i="2"/>
  <c r="AJ34" i="2"/>
  <c r="AJ35" i="2"/>
  <c r="AJ36" i="2"/>
  <c r="AJ37" i="2"/>
  <c r="AJ45" i="2"/>
  <c r="AJ46" i="2"/>
  <c r="AJ47" i="2"/>
  <c r="AJ48" i="2"/>
  <c r="AJ49" i="2"/>
  <c r="AJ50" i="2"/>
  <c r="AJ52" i="2"/>
  <c r="AJ53" i="2"/>
  <c r="AJ54" i="2"/>
  <c r="AJ55" i="2"/>
  <c r="AJ56" i="2"/>
  <c r="AJ57" i="2"/>
  <c r="AJ58" i="2"/>
  <c r="AJ59" i="2"/>
  <c r="AJ60" i="2"/>
  <c r="AJ61" i="2"/>
  <c r="AJ62" i="2"/>
  <c r="AJ63" i="2"/>
  <c r="AJ64" i="2"/>
  <c r="AJ66" i="2"/>
  <c r="AJ70" i="2"/>
  <c r="AJ71" i="2"/>
  <c r="AJ72" i="2"/>
  <c r="AJ73" i="2"/>
  <c r="AJ75" i="2"/>
  <c r="AJ76" i="2"/>
  <c r="AJ77" i="2"/>
  <c r="AJ78" i="2"/>
  <c r="AJ79" i="2"/>
  <c r="AJ80" i="2"/>
  <c r="AJ81" i="2"/>
  <c r="AJ82" i="2"/>
  <c r="AJ83" i="2"/>
  <c r="AJ84" i="2"/>
  <c r="AJ85" i="2"/>
  <c r="AJ86" i="2"/>
  <c r="AJ87" i="2"/>
  <c r="AJ88" i="2"/>
  <c r="AJ89" i="2"/>
  <c r="AJ90" i="2"/>
  <c r="AJ91" i="2"/>
  <c r="AJ93" i="2"/>
  <c r="AJ94" i="2"/>
  <c r="AJ95" i="2"/>
  <c r="AJ97" i="2"/>
  <c r="AJ102" i="2"/>
  <c r="AJ103" i="2"/>
  <c r="AJ106" i="2"/>
  <c r="AJ107" i="2"/>
  <c r="AJ108" i="2"/>
  <c r="AJ111" i="2"/>
  <c r="AJ112" i="2"/>
  <c r="AJ113" i="2"/>
  <c r="AJ114" i="2"/>
  <c r="AJ115" i="2"/>
  <c r="AJ116" i="2"/>
  <c r="AJ117" i="2"/>
  <c r="AJ118" i="2"/>
  <c r="AJ119" i="2"/>
  <c r="AJ120" i="2"/>
  <c r="AJ121" i="2"/>
  <c r="AJ124" i="2"/>
  <c r="AJ125" i="2"/>
  <c r="AJ126" i="2"/>
  <c r="AJ127" i="2"/>
  <c r="AJ130" i="2"/>
  <c r="AJ131" i="2"/>
  <c r="AJ132" i="2"/>
  <c r="AJ133" i="2"/>
  <c r="AJ134" i="2"/>
  <c r="AJ135" i="2"/>
  <c r="AJ136" i="2"/>
  <c r="AJ137" i="2"/>
  <c r="AJ138" i="2"/>
  <c r="AJ139" i="2"/>
  <c r="AJ140" i="2"/>
  <c r="AJ141" i="2"/>
  <c r="AJ142" i="2"/>
  <c r="AJ143" i="2"/>
  <c r="AJ144" i="2"/>
  <c r="AJ145" i="2"/>
  <c r="AJ146" i="2"/>
  <c r="AJ147" i="2"/>
  <c r="AJ150" i="2"/>
  <c r="AJ151" i="2"/>
  <c r="AJ152" i="2"/>
  <c r="AJ153" i="2"/>
  <c r="AJ154" i="2"/>
  <c r="AJ155" i="2"/>
  <c r="AJ156" i="2"/>
  <c r="AJ157" i="2"/>
  <c r="AJ158" i="2"/>
  <c r="AJ159" i="2"/>
  <c r="AJ160" i="2"/>
  <c r="AJ161" i="2"/>
  <c r="AJ164" i="2"/>
  <c r="AJ165" i="2"/>
  <c r="AJ166" i="2"/>
  <c r="AJ167" i="2"/>
  <c r="AJ168" i="2"/>
  <c r="AJ169" i="2"/>
  <c r="AJ170" i="2"/>
  <c r="AJ173" i="2"/>
  <c r="AJ174" i="2"/>
  <c r="AJ175" i="2"/>
  <c r="AJ176" i="2"/>
  <c r="AJ177" i="2"/>
  <c r="AJ178" i="2"/>
  <c r="AJ179" i="2"/>
  <c r="AJ182" i="2"/>
  <c r="AJ183" i="2"/>
  <c r="AJ186" i="2"/>
  <c r="AJ187" i="2"/>
  <c r="AJ191" i="2"/>
  <c r="AJ192" i="2"/>
  <c r="AJ193" i="2"/>
  <c r="AJ194" i="2"/>
  <c r="AJ197" i="2"/>
  <c r="AJ198" i="2"/>
  <c r="AJ202" i="2"/>
  <c r="AJ203" i="2"/>
  <c r="AJ204" i="2"/>
  <c r="AJ205" i="2"/>
  <c r="AJ206" i="2"/>
  <c r="AJ207" i="2"/>
  <c r="AJ208" i="2"/>
  <c r="AJ209" i="2"/>
  <c r="AJ210" i="2"/>
  <c r="AJ211" i="2"/>
  <c r="AJ212" i="2"/>
  <c r="AJ213" i="2"/>
  <c r="AJ214" i="2"/>
  <c r="AJ215" i="2"/>
  <c r="AJ218" i="2"/>
  <c r="AJ219" i="2"/>
  <c r="AJ220" i="2"/>
  <c r="AJ221" i="2"/>
  <c r="AJ222" i="2"/>
  <c r="AJ223" i="2"/>
  <c r="AJ224" i="2"/>
  <c r="AJ227" i="2"/>
  <c r="AJ228" i="2"/>
  <c r="AJ229" i="2"/>
  <c r="AJ230" i="2"/>
  <c r="AJ231" i="2"/>
  <c r="AJ232" i="2"/>
  <c r="AJ233" i="2"/>
  <c r="AJ234" i="2"/>
  <c r="AJ235" i="2"/>
  <c r="AJ236" i="2"/>
  <c r="AJ237" i="2"/>
  <c r="AJ238" i="2"/>
  <c r="AJ239" i="2"/>
  <c r="AJ240" i="2"/>
  <c r="AJ241" i="2"/>
  <c r="AJ242" i="2"/>
  <c r="AJ243" i="2"/>
  <c r="AJ247" i="2"/>
  <c r="AJ248" i="2"/>
  <c r="AJ249" i="2"/>
  <c r="AJ250" i="2"/>
  <c r="AJ251" i="2"/>
  <c r="AJ252" i="2"/>
  <c r="AJ253" i="2"/>
  <c r="AJ255" i="2"/>
  <c r="AJ256" i="2"/>
  <c r="AJ257" i="2"/>
  <c r="AJ259" i="2"/>
  <c r="AJ260" i="2"/>
  <c r="AJ261" i="2"/>
  <c r="AJ266" i="2"/>
  <c r="AJ267" i="2"/>
  <c r="AJ268" i="2"/>
  <c r="AJ269" i="2"/>
  <c r="AJ270" i="2"/>
  <c r="AJ271" i="2"/>
  <c r="AJ272" i="2"/>
  <c r="AJ273" i="2"/>
  <c r="AJ274" i="2"/>
  <c r="AJ275" i="2"/>
  <c r="AJ276"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J304" i="2"/>
  <c r="AJ305" i="2"/>
  <c r="AJ306" i="2"/>
  <c r="AJ307" i="2"/>
  <c r="AJ308" i="2"/>
  <c r="AJ309" i="2"/>
  <c r="AJ310" i="2"/>
  <c r="AJ311" i="2"/>
  <c r="AJ312" i="2"/>
  <c r="AJ313" i="2"/>
  <c r="AJ314" i="2"/>
  <c r="AJ315" i="2"/>
  <c r="AJ316" i="2"/>
  <c r="AJ317" i="2"/>
  <c r="AJ318" i="2"/>
  <c r="AJ319" i="2"/>
  <c r="AJ320" i="2"/>
  <c r="AJ321" i="2"/>
  <c r="AJ322" i="2"/>
  <c r="AJ323" i="2"/>
  <c r="AJ324" i="2"/>
  <c r="AJ325" i="2"/>
  <c r="AJ326" i="2"/>
  <c r="AJ327" i="2"/>
  <c r="AJ328" i="2"/>
  <c r="AJ329" i="2"/>
  <c r="AJ330" i="2"/>
  <c r="AJ331" i="2"/>
  <c r="AJ332" i="2"/>
  <c r="AJ333" i="2"/>
  <c r="AJ334" i="2"/>
  <c r="AJ335" i="2"/>
  <c r="AJ336" i="2"/>
  <c r="AJ337" i="2"/>
  <c r="AJ338" i="2"/>
  <c r="AJ339" i="2"/>
  <c r="AJ340" i="2"/>
  <c r="AJ341" i="2"/>
  <c r="AJ342" i="2"/>
  <c r="AJ343" i="2"/>
  <c r="AJ344" i="2"/>
  <c r="AJ345" i="2"/>
  <c r="AJ346" i="2"/>
  <c r="AJ347" i="2"/>
  <c r="AJ348" i="2"/>
  <c r="AJ349" i="2"/>
  <c r="AJ351" i="2"/>
  <c r="AJ352" i="2"/>
  <c r="AJ353" i="2"/>
  <c r="AJ354" i="2"/>
  <c r="AJ355" i="2"/>
  <c r="AJ356" i="2"/>
  <c r="AJ358" i="2"/>
  <c r="AJ359" i="2"/>
  <c r="AJ361" i="2"/>
  <c r="AJ362" i="2"/>
  <c r="AJ363" i="2"/>
  <c r="AJ364" i="2"/>
  <c r="AJ366" i="2"/>
  <c r="AJ368" i="2"/>
  <c r="AJ369" i="2"/>
  <c r="AJ370" i="2"/>
  <c r="AJ371" i="2"/>
  <c r="AJ373" i="2"/>
  <c r="AJ374" i="2"/>
  <c r="AJ375" i="2"/>
  <c r="AJ376" i="2"/>
  <c r="AJ377" i="2"/>
  <c r="AJ378" i="2"/>
  <c r="AJ381" i="2"/>
  <c r="AJ382" i="2"/>
  <c r="AJ383" i="2"/>
  <c r="AJ384" i="2"/>
  <c r="AJ385" i="2"/>
  <c r="AJ386" i="2"/>
  <c r="AJ387" i="2"/>
  <c r="AJ388" i="2"/>
  <c r="AJ389" i="2"/>
  <c r="AJ390" i="2"/>
  <c r="AJ391" i="2"/>
  <c r="AJ392" i="2"/>
  <c r="AJ393" i="2"/>
  <c r="AJ394" i="2"/>
  <c r="AJ395" i="2"/>
  <c r="AJ396" i="2"/>
  <c r="AJ397" i="2"/>
  <c r="AJ398" i="2"/>
  <c r="AJ399" i="2"/>
  <c r="AJ400" i="2"/>
  <c r="AJ401" i="2"/>
  <c r="AJ402" i="2"/>
  <c r="AJ403" i="2"/>
  <c r="AJ404" i="2"/>
  <c r="AJ405" i="2"/>
  <c r="AJ406" i="2"/>
  <c r="AJ407" i="2"/>
  <c r="AJ408" i="2"/>
  <c r="AJ409" i="2"/>
  <c r="AJ410" i="2"/>
  <c r="AJ411" i="2"/>
  <c r="AJ412" i="2"/>
  <c r="AJ413" i="2"/>
  <c r="AJ414" i="2"/>
  <c r="AJ415" i="2"/>
  <c r="AJ416" i="2"/>
  <c r="AJ417" i="2"/>
  <c r="AJ418" i="2"/>
  <c r="AJ419" i="2"/>
  <c r="AJ420" i="2"/>
  <c r="AJ421" i="2"/>
  <c r="AJ422" i="2"/>
  <c r="AJ423" i="2"/>
  <c r="AJ424" i="2"/>
  <c r="AJ425" i="2"/>
  <c r="AJ426" i="2"/>
  <c r="AJ427" i="2"/>
  <c r="AJ428" i="2"/>
  <c r="AJ429" i="2"/>
  <c r="AJ430" i="2"/>
  <c r="AJ431" i="2"/>
  <c r="AJ432" i="2"/>
  <c r="AJ433" i="2"/>
  <c r="AJ434" i="2"/>
  <c r="AJ435" i="2"/>
  <c r="AJ436" i="2"/>
  <c r="AJ437" i="2"/>
  <c r="AJ438" i="2"/>
  <c r="AJ439" i="2"/>
  <c r="AJ440" i="2"/>
  <c r="AJ442" i="2"/>
  <c r="AJ443" i="2"/>
  <c r="AJ444" i="2"/>
  <c r="AJ445" i="2"/>
  <c r="AJ446" i="2"/>
  <c r="AJ448" i="2"/>
  <c r="AJ450" i="2"/>
  <c r="AJ451" i="2"/>
  <c r="AJ452" i="2"/>
  <c r="AJ453" i="2"/>
  <c r="AJ454" i="2"/>
  <c r="AJ455" i="2"/>
  <c r="AJ456" i="2"/>
  <c r="AJ459" i="2"/>
  <c r="AJ460" i="2"/>
  <c r="AJ461" i="2"/>
  <c r="AJ462" i="2"/>
  <c r="AJ463" i="2"/>
  <c r="AJ464" i="2"/>
  <c r="AJ465" i="2"/>
  <c r="AJ466" i="2"/>
  <c r="AJ467" i="2"/>
  <c r="AJ468" i="2"/>
  <c r="AJ469" i="2"/>
  <c r="AJ470" i="2"/>
  <c r="AJ471" i="2"/>
  <c r="AJ472" i="2"/>
  <c r="AJ473" i="2"/>
  <c r="AJ474" i="2"/>
  <c r="AJ475" i="2"/>
  <c r="AJ476" i="2"/>
  <c r="AJ477" i="2"/>
  <c r="AJ478" i="2"/>
  <c r="AJ479" i="2"/>
  <c r="AJ480" i="2"/>
  <c r="AJ482" i="2"/>
  <c r="AJ483" i="2"/>
  <c r="AJ484" i="2"/>
  <c r="AJ486" i="2"/>
  <c r="AJ488" i="2"/>
  <c r="AJ489" i="2"/>
  <c r="AJ490" i="2"/>
  <c r="AJ492" i="2"/>
  <c r="AJ493" i="2"/>
  <c r="AJ494" i="2"/>
  <c r="AJ495" i="2"/>
  <c r="AJ498" i="2"/>
  <c r="AJ499" i="2"/>
  <c r="AJ500" i="2"/>
  <c r="AJ501" i="2"/>
  <c r="AJ502" i="2"/>
  <c r="AJ503" i="2"/>
  <c r="AJ504" i="2"/>
  <c r="AJ505" i="2"/>
  <c r="AJ506" i="2"/>
  <c r="AJ507" i="2"/>
  <c r="AJ508" i="2"/>
  <c r="AJ509" i="2"/>
  <c r="AJ510" i="2"/>
  <c r="AJ511" i="2"/>
  <c r="AJ512" i="2"/>
  <c r="AJ513" i="2"/>
  <c r="AJ514" i="2"/>
  <c r="AJ515" i="2"/>
  <c r="AJ516" i="2"/>
  <c r="AJ517" i="2"/>
  <c r="AJ518" i="2"/>
  <c r="AJ519" i="2"/>
  <c r="AJ520" i="2"/>
  <c r="AJ521" i="2"/>
  <c r="AJ523" i="2"/>
  <c r="AJ524" i="2"/>
  <c r="AJ525" i="2"/>
  <c r="AJ526" i="2"/>
  <c r="AJ527" i="2"/>
  <c r="AJ528" i="2"/>
  <c r="AJ532" i="2"/>
  <c r="AJ533" i="2"/>
  <c r="AJ534" i="2"/>
  <c r="AJ535" i="2"/>
  <c r="AJ536" i="2"/>
  <c r="AJ537" i="2"/>
  <c r="AJ538" i="2"/>
  <c r="AJ539" i="2"/>
  <c r="AJ540" i="2"/>
  <c r="AJ541" i="2"/>
  <c r="AJ542" i="2"/>
  <c r="AJ543" i="2"/>
  <c r="AJ544" i="2"/>
  <c r="AJ545" i="2"/>
  <c r="AJ546" i="2"/>
  <c r="AJ547" i="2"/>
  <c r="AJ548" i="2"/>
  <c r="AJ549" i="2"/>
  <c r="AJ550" i="2"/>
  <c r="AJ551" i="2"/>
  <c r="AJ552" i="2"/>
  <c r="AJ553" i="2"/>
  <c r="AJ554" i="2"/>
  <c r="AJ555" i="2"/>
  <c r="AJ556" i="2"/>
  <c r="AJ557" i="2"/>
  <c r="AJ558" i="2"/>
  <c r="AJ559" i="2"/>
  <c r="AJ560" i="2"/>
  <c r="AJ561" i="2"/>
  <c r="AJ562" i="2"/>
  <c r="AJ563" i="2"/>
  <c r="AJ564" i="2"/>
  <c r="AJ566" i="2"/>
  <c r="AJ567" i="2"/>
  <c r="AJ568" i="2"/>
  <c r="AJ569" i="2"/>
  <c r="AJ570" i="2"/>
  <c r="AJ571" i="2"/>
  <c r="AJ572" i="2"/>
  <c r="AJ573" i="2"/>
  <c r="AJ574" i="2"/>
  <c r="AJ575" i="2"/>
  <c r="AJ576" i="2"/>
  <c r="AJ577" i="2"/>
  <c r="AJ578" i="2"/>
  <c r="AJ579" i="2"/>
  <c r="AJ580" i="2"/>
  <c r="AJ581" i="2"/>
  <c r="AJ582" i="2"/>
  <c r="AJ583" i="2"/>
  <c r="AJ584" i="2"/>
  <c r="AJ585" i="2"/>
  <c r="AJ586" i="2"/>
  <c r="AJ587" i="2"/>
  <c r="AJ588" i="2"/>
  <c r="AJ589" i="2"/>
  <c r="AJ590" i="2"/>
  <c r="AJ591" i="2"/>
  <c r="AJ592" i="2"/>
  <c r="AJ593" i="2"/>
  <c r="AJ596" i="2"/>
  <c r="AJ597" i="2"/>
  <c r="AJ598" i="2"/>
  <c r="AJ600" i="2"/>
  <c r="AJ601" i="2"/>
  <c r="AJ602" i="2"/>
  <c r="AJ603" i="2"/>
  <c r="AJ604" i="2"/>
  <c r="AJ605" i="2"/>
  <c r="AJ606" i="2"/>
  <c r="AJ607" i="2"/>
  <c r="AJ608" i="2"/>
  <c r="AJ609" i="2"/>
  <c r="AJ610" i="2"/>
  <c r="AJ611" i="2"/>
  <c r="AJ612" i="2"/>
  <c r="AJ613" i="2"/>
  <c r="AJ614" i="2"/>
  <c r="AJ615" i="2"/>
  <c r="AJ616" i="2"/>
  <c r="AJ617" i="2"/>
  <c r="AJ618" i="2"/>
  <c r="AJ619" i="2"/>
  <c r="AJ620" i="2"/>
  <c r="AJ622" i="2"/>
  <c r="AJ623" i="2"/>
  <c r="AJ624" i="2"/>
  <c r="AJ625" i="2"/>
  <c r="AJ626" i="2"/>
  <c r="AJ627" i="2"/>
  <c r="AJ628" i="2"/>
  <c r="AJ629" i="2"/>
  <c r="AJ630" i="2"/>
  <c r="AJ631" i="2"/>
  <c r="AJ632" i="2"/>
  <c r="AJ633" i="2"/>
  <c r="AJ634" i="2"/>
  <c r="AJ635" i="2"/>
  <c r="AJ636" i="2"/>
  <c r="AJ637" i="2"/>
  <c r="AJ639" i="2"/>
  <c r="AJ640" i="2"/>
  <c r="AJ642" i="2"/>
  <c r="AJ643" i="2"/>
  <c r="AJ644" i="2"/>
  <c r="AJ645" i="2"/>
  <c r="AJ646" i="2"/>
  <c r="AJ647" i="2"/>
  <c r="AJ648" i="2"/>
  <c r="AJ649" i="2"/>
  <c r="AJ650" i="2"/>
  <c r="AJ651" i="2"/>
  <c r="AJ652" i="2"/>
  <c r="AJ653" i="2"/>
  <c r="AJ654" i="2"/>
  <c r="AJ655" i="2"/>
  <c r="AJ656" i="2"/>
  <c r="AJ657" i="2"/>
  <c r="AJ658" i="2"/>
  <c r="AJ659" i="2"/>
  <c r="AJ660" i="2"/>
  <c r="AJ661" i="2"/>
  <c r="AJ662" i="2"/>
  <c r="AJ663" i="2"/>
  <c r="AJ664" i="2"/>
  <c r="AJ665" i="2"/>
  <c r="AJ666" i="2"/>
  <c r="AJ667" i="2"/>
  <c r="AJ668" i="2"/>
  <c r="AJ669" i="2"/>
  <c r="AJ670" i="2"/>
  <c r="AJ671" i="2"/>
  <c r="AJ672" i="2"/>
  <c r="AJ673" i="2"/>
  <c r="AJ674" i="2"/>
  <c r="AJ675" i="2"/>
  <c r="AJ676" i="2"/>
  <c r="AJ677" i="2"/>
  <c r="AJ678" i="2"/>
  <c r="AJ679" i="2"/>
  <c r="AJ680" i="2"/>
  <c r="AJ681" i="2"/>
  <c r="AJ682" i="2"/>
  <c r="AJ683" i="2"/>
  <c r="AJ684" i="2"/>
  <c r="AJ685" i="2"/>
  <c r="AJ686" i="2"/>
  <c r="AJ687" i="2"/>
  <c r="AJ688" i="2"/>
  <c r="AJ689" i="2"/>
  <c r="AJ690" i="2"/>
  <c r="AJ691" i="2"/>
  <c r="AJ692" i="2"/>
  <c r="AJ693" i="2"/>
  <c r="AJ694" i="2"/>
  <c r="AJ695" i="2"/>
  <c r="AJ696" i="2"/>
  <c r="AJ697" i="2"/>
  <c r="AJ698" i="2"/>
  <c r="AJ700" i="2"/>
  <c r="AJ701" i="2"/>
  <c r="AJ702" i="2"/>
  <c r="AJ703" i="2"/>
  <c r="AJ704" i="2"/>
  <c r="AJ705" i="2"/>
  <c r="AJ706" i="2"/>
  <c r="AJ707" i="2"/>
  <c r="AJ708" i="2"/>
  <c r="AJ709" i="2"/>
  <c r="AJ710" i="2"/>
  <c r="AJ711" i="2"/>
  <c r="AJ712" i="2"/>
  <c r="AJ713" i="2"/>
  <c r="AJ714" i="2"/>
  <c r="AJ715" i="2"/>
  <c r="AJ716" i="2"/>
  <c r="AJ718" i="2"/>
  <c r="AJ719" i="2"/>
  <c r="AJ720" i="2"/>
  <c r="AJ721" i="2"/>
  <c r="AJ722" i="2"/>
  <c r="AJ723" i="2"/>
  <c r="AJ724" i="2"/>
  <c r="AJ725" i="2"/>
  <c r="AJ729" i="2"/>
  <c r="AJ730" i="2"/>
  <c r="AJ731" i="2"/>
  <c r="AJ732" i="2"/>
  <c r="AJ733" i="2"/>
  <c r="AJ734" i="2"/>
  <c r="AJ735" i="2"/>
  <c r="AJ736" i="2"/>
  <c r="AJ737" i="2"/>
  <c r="AJ738" i="2"/>
  <c r="AJ739" i="2"/>
  <c r="AJ740" i="2"/>
  <c r="AJ741" i="2"/>
  <c r="AJ742" i="2"/>
  <c r="AJ743" i="2"/>
  <c r="AJ744" i="2"/>
  <c r="AJ745" i="2"/>
  <c r="AJ746" i="2"/>
  <c r="AJ747" i="2"/>
  <c r="AJ748" i="2"/>
  <c r="AJ749" i="2"/>
  <c r="AJ750" i="2"/>
  <c r="AJ751" i="2"/>
  <c r="AJ752" i="2"/>
  <c r="AJ753" i="2"/>
  <c r="AJ754" i="2"/>
  <c r="AJ755" i="2"/>
  <c r="AJ756" i="2"/>
  <c r="AJ757" i="2"/>
  <c r="AJ758" i="2"/>
  <c r="AJ759" i="2"/>
  <c r="AJ760" i="2"/>
  <c r="AJ761" i="2"/>
  <c r="AJ763" i="2"/>
  <c r="AJ764" i="2"/>
  <c r="AJ765" i="2"/>
  <c r="AJ767" i="2"/>
  <c r="AJ768" i="2"/>
  <c r="AJ769" i="2"/>
  <c r="AJ770" i="2"/>
  <c r="AJ772" i="2"/>
  <c r="AJ773" i="2"/>
  <c r="AJ774" i="2"/>
  <c r="AJ775" i="2"/>
  <c r="AJ776" i="2"/>
  <c r="AJ777" i="2"/>
  <c r="AJ778" i="2"/>
  <c r="AJ780" i="2"/>
  <c r="AJ781" i="2"/>
  <c r="AJ782" i="2"/>
  <c r="AJ783" i="2"/>
  <c r="AJ784" i="2"/>
  <c r="AJ785" i="2"/>
  <c r="AJ786" i="2"/>
  <c r="AJ790" i="2"/>
  <c r="AJ791" i="2"/>
  <c r="AJ792" i="2"/>
  <c r="AJ793" i="2"/>
  <c r="AJ794" i="2"/>
  <c r="AJ795" i="2"/>
  <c r="AJ796" i="2"/>
  <c r="AJ797" i="2"/>
  <c r="AJ798" i="2"/>
  <c r="AJ799" i="2"/>
  <c r="AJ800" i="2"/>
  <c r="AJ802" i="2"/>
  <c r="AJ803" i="2"/>
  <c r="AJ804" i="2"/>
  <c r="AJ805" i="2"/>
  <c r="AJ806" i="2"/>
  <c r="AJ807" i="2"/>
  <c r="AJ808" i="2"/>
  <c r="AJ809" i="2"/>
  <c r="AJ810" i="2"/>
  <c r="AJ811" i="2"/>
  <c r="AJ813" i="2"/>
  <c r="AJ814" i="2"/>
  <c r="AJ815" i="2"/>
  <c r="AJ816" i="2"/>
  <c r="AJ817" i="2"/>
  <c r="AJ819" i="2"/>
  <c r="AJ820" i="2"/>
  <c r="AJ821" i="2"/>
  <c r="AJ822" i="2"/>
  <c r="AJ823" i="2"/>
  <c r="AJ825" i="2"/>
  <c r="AJ829" i="2"/>
  <c r="AJ831" i="2"/>
  <c r="AJ833" i="2"/>
  <c r="AJ834" i="2"/>
  <c r="AJ835" i="2"/>
  <c r="AJ837" i="2"/>
  <c r="AJ838" i="2"/>
  <c r="AJ840" i="2"/>
  <c r="AJ841" i="2"/>
  <c r="AJ843" i="2"/>
  <c r="AJ844" i="2"/>
  <c r="AJ845" i="2"/>
  <c r="AJ846" i="2"/>
  <c r="AJ847" i="2"/>
  <c r="AJ848" i="2"/>
  <c r="AJ850" i="2"/>
  <c r="AJ851" i="2"/>
  <c r="AJ852" i="2"/>
  <c r="AJ853" i="2"/>
  <c r="AJ854" i="2"/>
  <c r="AJ855" i="2"/>
  <c r="AJ856" i="2"/>
  <c r="AJ857" i="2"/>
  <c r="AJ858" i="2"/>
  <c r="AJ859" i="2"/>
  <c r="AJ860" i="2"/>
  <c r="AJ861" i="2"/>
  <c r="AJ862" i="2"/>
  <c r="AJ863" i="2"/>
  <c r="AJ864" i="2"/>
  <c r="AJ865" i="2"/>
  <c r="AJ866" i="2"/>
  <c r="AJ867" i="2"/>
  <c r="AJ868" i="2"/>
  <c r="AJ869" i="2"/>
  <c r="AJ870" i="2"/>
  <c r="AJ871" i="2"/>
  <c r="AJ873" i="2"/>
  <c r="AJ874" i="2"/>
  <c r="AJ880" i="2"/>
  <c r="AJ881" i="2"/>
  <c r="AJ882" i="2"/>
  <c r="AJ885" i="2"/>
  <c r="AJ886" i="2"/>
  <c r="AJ893" i="2"/>
  <c r="AJ895" i="2"/>
  <c r="AJ896" i="2"/>
  <c r="AJ897" i="2"/>
  <c r="AJ898" i="2"/>
  <c r="AJ899" i="2"/>
  <c r="AJ902" i="2"/>
  <c r="AJ904" i="2"/>
  <c r="AJ905" i="2"/>
  <c r="AJ906" i="2"/>
  <c r="AJ907" i="2"/>
  <c r="AJ908" i="2"/>
  <c r="AJ911" i="2"/>
  <c r="AJ913" i="2"/>
  <c r="AJ914" i="2"/>
  <c r="AJ915" i="2"/>
  <c r="AJ916" i="2"/>
  <c r="AJ917" i="2"/>
  <c r="AJ920" i="2"/>
  <c r="AJ922" i="2"/>
  <c r="AJ923" i="2"/>
  <c r="AJ924" i="2"/>
  <c r="AJ925" i="2"/>
  <c r="AJ926" i="2"/>
  <c r="AJ927" i="2"/>
  <c r="AJ929" i="2"/>
  <c r="AJ930" i="2"/>
  <c r="AJ931" i="2"/>
  <c r="AJ932" i="2"/>
  <c r="AJ933" i="2"/>
  <c r="AJ934" i="2"/>
  <c r="AJ936" i="2"/>
  <c r="AJ937" i="2"/>
  <c r="AJ938" i="2"/>
  <c r="AJ940" i="2"/>
  <c r="AJ941" i="2"/>
  <c r="AJ942" i="2"/>
  <c r="AJ943" i="2"/>
  <c r="AJ944" i="2"/>
  <c r="AJ946" i="2"/>
  <c r="AJ947" i="2"/>
  <c r="AJ948" i="2"/>
  <c r="AJ949" i="2"/>
  <c r="AJ950" i="2"/>
  <c r="AJ951" i="2"/>
  <c r="AJ952" i="2"/>
  <c r="AJ954" i="2"/>
  <c r="AJ955" i="2"/>
  <c r="AJ956" i="2"/>
  <c r="AJ957" i="2"/>
  <c r="AJ958" i="2"/>
  <c r="AJ960" i="2"/>
  <c r="AJ961" i="2"/>
  <c r="AJ962" i="2"/>
  <c r="AJ963" i="2"/>
  <c r="AJ964" i="2"/>
  <c r="AJ965" i="2"/>
  <c r="AJ967" i="2"/>
  <c r="AJ968" i="2"/>
  <c r="AJ969" i="2"/>
  <c r="AJ970" i="2"/>
  <c r="AJ971" i="2"/>
  <c r="AJ973" i="2"/>
  <c r="AJ974" i="2"/>
  <c r="AJ975" i="2"/>
  <c r="AJ977" i="2"/>
  <c r="AJ978" i="2"/>
  <c r="AJ979" i="2"/>
  <c r="AJ980" i="2"/>
  <c r="AJ982" i="2"/>
  <c r="AJ983" i="2"/>
  <c r="AJ984" i="2"/>
  <c r="AJ985" i="2"/>
  <c r="AJ987" i="2"/>
  <c r="AJ988" i="2"/>
  <c r="AJ989" i="2"/>
  <c r="AJ990" i="2"/>
  <c r="AJ992" i="2"/>
  <c r="AJ993" i="2"/>
  <c r="AJ994" i="2"/>
  <c r="AJ995" i="2"/>
  <c r="AJ996" i="2"/>
  <c r="AJ997" i="2"/>
  <c r="AJ998" i="2"/>
  <c r="AJ999" i="2"/>
  <c r="AJ1000" i="2"/>
  <c r="AJ1001" i="2"/>
  <c r="AJ1003" i="2"/>
  <c r="AJ1004" i="2"/>
  <c r="AJ1005" i="2"/>
  <c r="AJ1006" i="2"/>
  <c r="AJ1008" i="2"/>
  <c r="AJ1009" i="2"/>
  <c r="AJ1010" i="2"/>
  <c r="AJ1011" i="2"/>
  <c r="AJ1012" i="2"/>
  <c r="AJ1014" i="2"/>
  <c r="AJ1015" i="2"/>
  <c r="AJ1016" i="2"/>
  <c r="AJ1017" i="2"/>
  <c r="AJ1018" i="2"/>
  <c r="AJ1019" i="2"/>
  <c r="AJ1020" i="2"/>
  <c r="AJ1021" i="2"/>
  <c r="AJ1022" i="2"/>
  <c r="AJ1023" i="2"/>
  <c r="AJ1025" i="2"/>
  <c r="AJ1027" i="2"/>
  <c r="AJ1029" i="2"/>
  <c r="AJ1031" i="2"/>
  <c r="AJ1033" i="2"/>
  <c r="AJ1034" i="2"/>
  <c r="AJ1035" i="2"/>
  <c r="AJ1036" i="2"/>
  <c r="AJ1037" i="2"/>
  <c r="AJ1038" i="2"/>
  <c r="AJ1040" i="2"/>
  <c r="AJ1041" i="2"/>
  <c r="AJ1042" i="2"/>
  <c r="AJ1045" i="2"/>
  <c r="AJ1046" i="2"/>
  <c r="AJ1047" i="2"/>
  <c r="AJ1048" i="2"/>
  <c r="AJ1049" i="2"/>
  <c r="AJ1050" i="2"/>
  <c r="AJ1051" i="2"/>
  <c r="AJ1052" i="2"/>
  <c r="AJ1053" i="2"/>
  <c r="AJ1054" i="2"/>
  <c r="AJ1056" i="2"/>
  <c r="AJ1057" i="2"/>
  <c r="AJ1063" i="2"/>
  <c r="AJ1064" i="2"/>
  <c r="AJ1065" i="2"/>
  <c r="AJ1066" i="2"/>
  <c r="AJ1067" i="2"/>
  <c r="AJ1068" i="2"/>
  <c r="AJ1069" i="2"/>
  <c r="AJ1070" i="2"/>
  <c r="AJ1071" i="2"/>
  <c r="AJ1072" i="2"/>
  <c r="AJ1073" i="2"/>
  <c r="AJ1074" i="2"/>
  <c r="AJ1076" i="2"/>
  <c r="AJ1077" i="2"/>
  <c r="AJ1078" i="2"/>
  <c r="AJ1080" i="2"/>
  <c r="AJ1081" i="2"/>
  <c r="AJ1082" i="2"/>
  <c r="AJ1083" i="2"/>
  <c r="AJ1084" i="2"/>
  <c r="AJ1085" i="2"/>
  <c r="AJ1087" i="2"/>
  <c r="AJ1088" i="2"/>
  <c r="AJ1089" i="2"/>
  <c r="AJ1090" i="2"/>
  <c r="AJ1091" i="2"/>
  <c r="AJ1093" i="2"/>
  <c r="AJ1094" i="2"/>
  <c r="AJ1097" i="2"/>
  <c r="AJ1100" i="2"/>
  <c r="AJ1101" i="2"/>
  <c r="AJ1102" i="2"/>
  <c r="AJ1111" i="2"/>
  <c r="AJ1112" i="2"/>
  <c r="AJ1113" i="2"/>
  <c r="AJ1114" i="2"/>
  <c r="AJ1115" i="2"/>
  <c r="AJ1116" i="2"/>
  <c r="AJ1117" i="2"/>
  <c r="AJ1120" i="2"/>
  <c r="AJ1121" i="2"/>
  <c r="AJ1122" i="2"/>
  <c r="AJ1123" i="2"/>
  <c r="AJ1124" i="2"/>
  <c r="AJ1125" i="2"/>
  <c r="AJ1126" i="2"/>
  <c r="AJ1127" i="2"/>
  <c r="AJ1128" i="2"/>
  <c r="AJ1132" i="2"/>
  <c r="AJ1133" i="2"/>
  <c r="AJ1134" i="2"/>
  <c r="AJ1136" i="2"/>
  <c r="AJ1138" i="2"/>
  <c r="AJ1140" i="2"/>
  <c r="AJ1141" i="2"/>
  <c r="AJ1142" i="2"/>
  <c r="AJ1143" i="2"/>
  <c r="AJ1144" i="2"/>
  <c r="AJ1145" i="2"/>
  <c r="AJ1146" i="2"/>
  <c r="AJ1147" i="2"/>
  <c r="AJ1148" i="2"/>
  <c r="AJ1149" i="2"/>
  <c r="AJ1150" i="2"/>
  <c r="AJ1151" i="2"/>
  <c r="AJ1152" i="2"/>
  <c r="AJ1153" i="2"/>
  <c r="AJ1156" i="2"/>
  <c r="AJ1159" i="2"/>
  <c r="AJ1160" i="2"/>
  <c r="AJ1161" i="2"/>
  <c r="AJ1164" i="2"/>
  <c r="AJ1165" i="2"/>
  <c r="AJ1168" i="2"/>
  <c r="AJ1169" i="2"/>
  <c r="AJ1170" i="2"/>
  <c r="AJ1173" i="2"/>
  <c r="AJ1177" i="2"/>
  <c r="AJ1178" i="2"/>
  <c r="AJ1179" i="2"/>
  <c r="AJ1183" i="2"/>
  <c r="AJ1184" i="2"/>
  <c r="AJ1185" i="2"/>
  <c r="AJ1187" i="2"/>
  <c r="AJ1188" i="2"/>
  <c r="AJ1189" i="2"/>
  <c r="AJ1190" i="2"/>
  <c r="AJ1192" i="2"/>
  <c r="AJ1193" i="2"/>
  <c r="AJ1196" i="2"/>
  <c r="AJ1199" i="2"/>
  <c r="AJ1200" i="2"/>
  <c r="AJ1201" i="2"/>
  <c r="AJ1202" i="2"/>
  <c r="AJ1206" i="2"/>
  <c r="AJ1207" i="2"/>
  <c r="AJ1208" i="2"/>
  <c r="AJ1209" i="2"/>
  <c r="AJ1210" i="2"/>
  <c r="AJ1212" i="2"/>
  <c r="AJ1213" i="2"/>
  <c r="AJ1214" i="2"/>
  <c r="AJ1217" i="2"/>
  <c r="AJ1218" i="2"/>
  <c r="AJ1222" i="2"/>
  <c r="AJ1224" i="2"/>
  <c r="AJ1225" i="2"/>
  <c r="AJ1226" i="2"/>
  <c r="AJ1228" i="2"/>
  <c r="AJ1229" i="2"/>
  <c r="AJ1230" i="2"/>
  <c r="AJ1232" i="2"/>
  <c r="AJ1235" i="2"/>
  <c r="AJ1236" i="2"/>
  <c r="AJ1237" i="2"/>
  <c r="AJ1238" i="2"/>
  <c r="AJ1239" i="2"/>
  <c r="AJ1240" i="2"/>
  <c r="AJ1241" i="2"/>
  <c r="AJ1242" i="2"/>
  <c r="AJ1243" i="2"/>
  <c r="AJ1244" i="2"/>
  <c r="AJ1252" i="2"/>
  <c r="AJ1255" i="2" s="1"/>
  <c r="AJ1253" i="2"/>
  <c r="AJ1256" i="2" s="1"/>
  <c r="AJ9" i="2"/>
  <c r="AO1253" i="2"/>
  <c r="AO1256" i="2" s="1"/>
  <c r="AH1253" i="2"/>
  <c r="AH1256" i="2" s="1"/>
  <c r="AF1253" i="2"/>
  <c r="AF1256" i="2" s="1"/>
  <c r="AD1253" i="2"/>
  <c r="AD1256" i="2" s="1"/>
  <c r="AB1253" i="2"/>
  <c r="AB1256" i="2" s="1"/>
  <c r="Z1253" i="2"/>
  <c r="Z1256" i="2" s="1"/>
  <c r="T1253" i="2"/>
  <c r="T1256" i="2" s="1"/>
  <c r="R1253" i="2"/>
  <c r="R1256" i="2" s="1"/>
  <c r="P1253" i="2"/>
  <c r="P1256" i="2" s="1"/>
  <c r="N1253" i="2"/>
  <c r="N1256" i="2" s="1"/>
  <c r="L1253" i="2"/>
  <c r="L1256" i="2" s="1"/>
  <c r="J1253" i="2"/>
  <c r="J1256" i="2" s="1"/>
  <c r="F1253" i="2"/>
  <c r="AO1252" i="2"/>
  <c r="AH1252" i="2"/>
  <c r="AF1252" i="2"/>
  <c r="AF1255" i="2" s="1"/>
  <c r="AD1252" i="2"/>
  <c r="AB1252" i="2"/>
  <c r="AB1255" i="2" s="1"/>
  <c r="Z1252" i="2"/>
  <c r="T1252" i="2"/>
  <c r="T1255" i="2" s="1"/>
  <c r="R1252" i="2"/>
  <c r="P1252" i="2"/>
  <c r="P1255" i="2" s="1"/>
  <c r="N1252" i="2"/>
  <c r="L1252" i="2"/>
  <c r="L1255" i="2" s="1"/>
  <c r="J1252" i="2"/>
  <c r="F1252" i="2"/>
  <c r="AO1244" i="2"/>
  <c r="AH1244" i="2"/>
  <c r="AF1244" i="2"/>
  <c r="AD1244" i="2"/>
  <c r="AB1244" i="2"/>
  <c r="Z1244" i="2"/>
  <c r="X1244" i="2"/>
  <c r="V1244" i="2"/>
  <c r="T1244" i="2"/>
  <c r="R1244" i="2"/>
  <c r="P1244" i="2"/>
  <c r="N1244" i="2"/>
  <c r="L1244" i="2"/>
  <c r="J1244" i="2"/>
  <c r="F1244" i="2"/>
  <c r="AO1243" i="2"/>
  <c r="AH1243" i="2"/>
  <c r="AF1243" i="2"/>
  <c r="AD1243" i="2"/>
  <c r="AB1243" i="2"/>
  <c r="Z1243" i="2"/>
  <c r="X1243" i="2"/>
  <c r="V1243" i="2"/>
  <c r="T1243" i="2"/>
  <c r="R1243" i="2"/>
  <c r="P1243" i="2"/>
  <c r="N1243" i="2"/>
  <c r="L1243" i="2"/>
  <c r="J1243" i="2"/>
  <c r="F1243" i="2"/>
  <c r="AH1242" i="2"/>
  <c r="AF1242" i="2"/>
  <c r="AD1242" i="2"/>
  <c r="AB1242" i="2"/>
  <c r="Z1242" i="2"/>
  <c r="X1242" i="2"/>
  <c r="V1242" i="2"/>
  <c r="T1242" i="2"/>
  <c r="R1242" i="2"/>
  <c r="P1242" i="2"/>
  <c r="N1242" i="2"/>
  <c r="L1242" i="2"/>
  <c r="J1242" i="2"/>
  <c r="F1242" i="2"/>
  <c r="AH1241" i="2"/>
  <c r="AF1241" i="2"/>
  <c r="AD1241" i="2"/>
  <c r="AB1241" i="2"/>
  <c r="Z1241" i="2"/>
  <c r="X1241" i="2"/>
  <c r="V1241" i="2"/>
  <c r="T1241" i="2"/>
  <c r="R1241" i="2"/>
  <c r="P1241" i="2"/>
  <c r="N1241" i="2"/>
  <c r="L1241" i="2"/>
  <c r="J1241" i="2"/>
  <c r="F1241" i="2"/>
  <c r="AH1240" i="2"/>
  <c r="AF1240" i="2"/>
  <c r="AD1240" i="2"/>
  <c r="AB1240" i="2"/>
  <c r="Z1240" i="2"/>
  <c r="X1240" i="2"/>
  <c r="V1240" i="2"/>
  <c r="T1240" i="2"/>
  <c r="R1240" i="2"/>
  <c r="P1240" i="2"/>
  <c r="N1240" i="2"/>
  <c r="L1240" i="2"/>
  <c r="J1240" i="2"/>
  <c r="F1240" i="2"/>
  <c r="AO1239" i="2"/>
  <c r="AH1239" i="2"/>
  <c r="AF1239" i="2"/>
  <c r="AD1239" i="2"/>
  <c r="AB1239" i="2"/>
  <c r="Z1239" i="2"/>
  <c r="X1239" i="2"/>
  <c r="V1239" i="2"/>
  <c r="T1239" i="2"/>
  <c r="R1239" i="2"/>
  <c r="P1239" i="2"/>
  <c r="N1239" i="2"/>
  <c r="L1239" i="2"/>
  <c r="J1239" i="2"/>
  <c r="F1239" i="2"/>
  <c r="AO1238" i="2"/>
  <c r="AH1238" i="2"/>
  <c r="AF1238" i="2"/>
  <c r="AD1238" i="2"/>
  <c r="AB1238" i="2"/>
  <c r="Z1238" i="2"/>
  <c r="X1238" i="2"/>
  <c r="V1238" i="2"/>
  <c r="T1238" i="2"/>
  <c r="R1238" i="2"/>
  <c r="P1238" i="2"/>
  <c r="N1238" i="2"/>
  <c r="L1238" i="2"/>
  <c r="J1238" i="2"/>
  <c r="F1238" i="2"/>
  <c r="AO1237" i="2"/>
  <c r="AH1237" i="2"/>
  <c r="AF1237" i="2"/>
  <c r="AD1237" i="2"/>
  <c r="AB1237" i="2"/>
  <c r="Z1237" i="2"/>
  <c r="X1237" i="2"/>
  <c r="V1237" i="2"/>
  <c r="T1237" i="2"/>
  <c r="R1237" i="2"/>
  <c r="P1237" i="2"/>
  <c r="N1237" i="2"/>
  <c r="L1237" i="2"/>
  <c r="J1237" i="2"/>
  <c r="F1237" i="2"/>
  <c r="AO1236" i="2"/>
  <c r="AH1236" i="2"/>
  <c r="AF1236" i="2"/>
  <c r="AD1236" i="2"/>
  <c r="AB1236" i="2"/>
  <c r="Z1236" i="2"/>
  <c r="X1236" i="2"/>
  <c r="V1236" i="2"/>
  <c r="T1236" i="2"/>
  <c r="R1236" i="2"/>
  <c r="P1236" i="2"/>
  <c r="N1236" i="2"/>
  <c r="L1236" i="2"/>
  <c r="J1236" i="2"/>
  <c r="F1236" i="2"/>
  <c r="AO1235" i="2"/>
  <c r="AH1235" i="2"/>
  <c r="AF1235" i="2"/>
  <c r="AD1235" i="2"/>
  <c r="AB1235" i="2"/>
  <c r="Z1235" i="2"/>
  <c r="X1235" i="2"/>
  <c r="V1235" i="2"/>
  <c r="T1235" i="2"/>
  <c r="R1235" i="2"/>
  <c r="P1235" i="2"/>
  <c r="N1235" i="2"/>
  <c r="L1235" i="2"/>
  <c r="J1235" i="2"/>
  <c r="F1235" i="2"/>
  <c r="AH1232" i="2"/>
  <c r="AF1232" i="2"/>
  <c r="AD1232" i="2"/>
  <c r="AB1232" i="2"/>
  <c r="Z1232" i="2"/>
  <c r="X1232" i="2"/>
  <c r="V1232" i="2"/>
  <c r="T1232" i="2"/>
  <c r="R1232" i="2"/>
  <c r="P1232" i="2"/>
  <c r="N1232" i="2"/>
  <c r="L1232" i="2"/>
  <c r="J1232" i="2"/>
  <c r="F1232" i="2"/>
  <c r="AH1230" i="2"/>
  <c r="AF1230" i="2"/>
  <c r="AD1230" i="2"/>
  <c r="AB1230" i="2"/>
  <c r="Z1230" i="2"/>
  <c r="X1230" i="2"/>
  <c r="V1230" i="2"/>
  <c r="T1230" i="2"/>
  <c r="R1230" i="2"/>
  <c r="P1230" i="2"/>
  <c r="N1230" i="2"/>
  <c r="L1230" i="2"/>
  <c r="J1230" i="2"/>
  <c r="F1230" i="2"/>
  <c r="AH1229" i="2"/>
  <c r="AF1229" i="2"/>
  <c r="AD1229" i="2"/>
  <c r="AB1229" i="2"/>
  <c r="Z1229" i="2"/>
  <c r="X1229" i="2"/>
  <c r="V1229" i="2"/>
  <c r="T1229" i="2"/>
  <c r="R1229" i="2"/>
  <c r="P1229" i="2"/>
  <c r="N1229" i="2"/>
  <c r="L1229" i="2"/>
  <c r="J1229" i="2"/>
  <c r="F1229" i="2"/>
  <c r="AO1228" i="2"/>
  <c r="AH1228" i="2"/>
  <c r="AF1228" i="2"/>
  <c r="AD1228" i="2"/>
  <c r="AB1228" i="2"/>
  <c r="Z1228" i="2"/>
  <c r="X1228" i="2"/>
  <c r="V1228" i="2"/>
  <c r="T1228" i="2"/>
  <c r="R1228" i="2"/>
  <c r="P1228" i="2"/>
  <c r="N1228" i="2"/>
  <c r="L1228" i="2"/>
  <c r="J1228" i="2"/>
  <c r="F1228" i="2"/>
  <c r="AO1227" i="2"/>
  <c r="AO1226" i="2"/>
  <c r="AH1226" i="2"/>
  <c r="AF1226" i="2"/>
  <c r="AD1226" i="2"/>
  <c r="AB1226" i="2"/>
  <c r="Z1226" i="2"/>
  <c r="X1226" i="2"/>
  <c r="V1226" i="2"/>
  <c r="T1226" i="2"/>
  <c r="R1226" i="2"/>
  <c r="P1226" i="2"/>
  <c r="N1226" i="2"/>
  <c r="L1226" i="2"/>
  <c r="J1226" i="2"/>
  <c r="F1226" i="2"/>
  <c r="AO1225" i="2"/>
  <c r="AH1225" i="2"/>
  <c r="AF1225" i="2"/>
  <c r="AD1225" i="2"/>
  <c r="AB1225" i="2"/>
  <c r="Z1225" i="2"/>
  <c r="X1225" i="2"/>
  <c r="V1225" i="2"/>
  <c r="T1225" i="2"/>
  <c r="R1225" i="2"/>
  <c r="P1225" i="2"/>
  <c r="N1225" i="2"/>
  <c r="L1225" i="2"/>
  <c r="J1225" i="2"/>
  <c r="F1225" i="2"/>
  <c r="AO1224" i="2"/>
  <c r="AH1224" i="2"/>
  <c r="AF1224" i="2"/>
  <c r="AD1224" i="2"/>
  <c r="AB1224" i="2"/>
  <c r="Z1224" i="2"/>
  <c r="X1224" i="2"/>
  <c r="V1224" i="2"/>
  <c r="T1224" i="2"/>
  <c r="R1224" i="2"/>
  <c r="P1224" i="2"/>
  <c r="N1224" i="2"/>
  <c r="L1224" i="2"/>
  <c r="J1224" i="2"/>
  <c r="F1224" i="2"/>
  <c r="AO1222" i="2"/>
  <c r="AH1222" i="2"/>
  <c r="AF1222" i="2"/>
  <c r="AD1222" i="2"/>
  <c r="AB1222" i="2"/>
  <c r="Z1222" i="2"/>
  <c r="X1222" i="2"/>
  <c r="V1222" i="2"/>
  <c r="T1222" i="2"/>
  <c r="R1222" i="2"/>
  <c r="P1222" i="2"/>
  <c r="N1222" i="2"/>
  <c r="L1222" i="2"/>
  <c r="J1222" i="2"/>
  <c r="F1222" i="2"/>
  <c r="AO1221" i="2"/>
  <c r="AO1218" i="2"/>
  <c r="AH1218" i="2"/>
  <c r="AF1218" i="2"/>
  <c r="AD1218" i="2"/>
  <c r="AB1218" i="2"/>
  <c r="Z1218" i="2"/>
  <c r="X1218" i="2"/>
  <c r="V1218" i="2"/>
  <c r="T1218" i="2"/>
  <c r="R1218" i="2"/>
  <c r="P1218" i="2"/>
  <c r="N1218" i="2"/>
  <c r="L1218" i="2"/>
  <c r="J1218" i="2"/>
  <c r="F1218" i="2"/>
  <c r="AH1217" i="2"/>
  <c r="AF1217" i="2"/>
  <c r="AD1217" i="2"/>
  <c r="AB1217" i="2"/>
  <c r="Z1217" i="2"/>
  <c r="X1217" i="2"/>
  <c r="V1217" i="2"/>
  <c r="T1217" i="2"/>
  <c r="R1217" i="2"/>
  <c r="P1217" i="2"/>
  <c r="N1217" i="2"/>
  <c r="L1217" i="2"/>
  <c r="J1217" i="2"/>
  <c r="F1217" i="2"/>
  <c r="AO1214" i="2"/>
  <c r="AH1214" i="2"/>
  <c r="AF1214" i="2"/>
  <c r="AD1214" i="2"/>
  <c r="AB1214" i="2"/>
  <c r="Z1214" i="2"/>
  <c r="X1214" i="2"/>
  <c r="V1214" i="2"/>
  <c r="T1214" i="2"/>
  <c r="R1214" i="2"/>
  <c r="P1214" i="2"/>
  <c r="N1214" i="2"/>
  <c r="L1214" i="2"/>
  <c r="J1214" i="2"/>
  <c r="F1214" i="2"/>
  <c r="AH1213" i="2"/>
  <c r="AF1213" i="2"/>
  <c r="AD1213" i="2"/>
  <c r="AB1213" i="2"/>
  <c r="Z1213" i="2"/>
  <c r="X1213" i="2"/>
  <c r="V1213" i="2"/>
  <c r="T1213" i="2"/>
  <c r="R1213" i="2"/>
  <c r="P1213" i="2"/>
  <c r="N1213" i="2"/>
  <c r="L1213" i="2"/>
  <c r="J1213" i="2"/>
  <c r="F1213" i="2"/>
  <c r="AH1212" i="2"/>
  <c r="AF1212" i="2"/>
  <c r="AD1212" i="2"/>
  <c r="AB1212" i="2"/>
  <c r="Z1212" i="2"/>
  <c r="X1212" i="2"/>
  <c r="V1212" i="2"/>
  <c r="T1212" i="2"/>
  <c r="R1212" i="2"/>
  <c r="P1212" i="2"/>
  <c r="N1212" i="2"/>
  <c r="L1212" i="2"/>
  <c r="J1212" i="2"/>
  <c r="F1212" i="2"/>
  <c r="AO1211" i="2"/>
  <c r="AH1210" i="2"/>
  <c r="AF1210" i="2"/>
  <c r="AD1210" i="2"/>
  <c r="AB1210" i="2"/>
  <c r="Z1210" i="2"/>
  <c r="X1210" i="2"/>
  <c r="V1210" i="2"/>
  <c r="T1210" i="2"/>
  <c r="R1210" i="2"/>
  <c r="P1210" i="2"/>
  <c r="N1210" i="2"/>
  <c r="L1210" i="2"/>
  <c r="J1210" i="2"/>
  <c r="F1210" i="2"/>
  <c r="AH1209" i="2"/>
  <c r="AF1209" i="2"/>
  <c r="AD1209" i="2"/>
  <c r="AB1209" i="2"/>
  <c r="Z1209" i="2"/>
  <c r="X1209" i="2"/>
  <c r="V1209" i="2"/>
  <c r="T1209" i="2"/>
  <c r="R1209" i="2"/>
  <c r="P1209" i="2"/>
  <c r="N1209" i="2"/>
  <c r="L1209" i="2"/>
  <c r="J1209" i="2"/>
  <c r="F1209" i="2"/>
  <c r="AH1208" i="2"/>
  <c r="AF1208" i="2"/>
  <c r="AD1208" i="2"/>
  <c r="AB1208" i="2"/>
  <c r="Z1208" i="2"/>
  <c r="X1208" i="2"/>
  <c r="V1208" i="2"/>
  <c r="T1208" i="2"/>
  <c r="R1208" i="2"/>
  <c r="P1208" i="2"/>
  <c r="N1208" i="2"/>
  <c r="L1208" i="2"/>
  <c r="J1208" i="2"/>
  <c r="F1208" i="2"/>
  <c r="AO1207" i="2"/>
  <c r="AH1207" i="2"/>
  <c r="AF1207" i="2"/>
  <c r="AD1207" i="2"/>
  <c r="AB1207" i="2"/>
  <c r="Z1207" i="2"/>
  <c r="X1207" i="2"/>
  <c r="V1207" i="2"/>
  <c r="T1207" i="2"/>
  <c r="R1207" i="2"/>
  <c r="P1207" i="2"/>
  <c r="N1207" i="2"/>
  <c r="L1207" i="2"/>
  <c r="J1207" i="2"/>
  <c r="F1207" i="2"/>
  <c r="AO1206" i="2"/>
  <c r="AH1206" i="2"/>
  <c r="AF1206" i="2"/>
  <c r="AD1206" i="2"/>
  <c r="AB1206" i="2"/>
  <c r="Z1206" i="2"/>
  <c r="X1206" i="2"/>
  <c r="V1206" i="2"/>
  <c r="T1206" i="2"/>
  <c r="R1206" i="2"/>
  <c r="P1206" i="2"/>
  <c r="N1206" i="2"/>
  <c r="L1206" i="2"/>
  <c r="J1206" i="2"/>
  <c r="F1206" i="2"/>
  <c r="AH1202" i="2"/>
  <c r="AF1202" i="2"/>
  <c r="AD1202" i="2"/>
  <c r="AB1202" i="2"/>
  <c r="Z1202" i="2"/>
  <c r="X1202" i="2"/>
  <c r="V1202" i="2"/>
  <c r="T1202" i="2"/>
  <c r="R1202" i="2"/>
  <c r="P1202" i="2"/>
  <c r="N1202" i="2"/>
  <c r="L1202" i="2"/>
  <c r="J1202" i="2"/>
  <c r="F1202" i="2"/>
  <c r="AO1201" i="2"/>
  <c r="AH1201" i="2"/>
  <c r="AF1201" i="2"/>
  <c r="AD1201" i="2"/>
  <c r="AB1201" i="2"/>
  <c r="Z1201" i="2"/>
  <c r="X1201" i="2"/>
  <c r="V1201" i="2"/>
  <c r="T1201" i="2"/>
  <c r="R1201" i="2"/>
  <c r="P1201" i="2"/>
  <c r="N1201" i="2"/>
  <c r="L1201" i="2"/>
  <c r="J1201" i="2"/>
  <c r="F1201" i="2"/>
  <c r="AH1200" i="2"/>
  <c r="AF1200" i="2"/>
  <c r="AD1200" i="2"/>
  <c r="AB1200" i="2"/>
  <c r="Z1200" i="2"/>
  <c r="X1200" i="2"/>
  <c r="V1200" i="2"/>
  <c r="T1200" i="2"/>
  <c r="R1200" i="2"/>
  <c r="P1200" i="2"/>
  <c r="N1200" i="2"/>
  <c r="L1200" i="2"/>
  <c r="J1200" i="2"/>
  <c r="F1200" i="2"/>
  <c r="AH1199" i="2"/>
  <c r="AF1199" i="2"/>
  <c r="AD1199" i="2"/>
  <c r="AB1199" i="2"/>
  <c r="Z1199" i="2"/>
  <c r="X1199" i="2"/>
  <c r="V1199" i="2"/>
  <c r="T1199" i="2"/>
  <c r="R1199" i="2"/>
  <c r="P1199" i="2"/>
  <c r="N1199" i="2"/>
  <c r="L1199" i="2"/>
  <c r="J1199" i="2"/>
  <c r="F1199" i="2"/>
  <c r="AO1198" i="2"/>
  <c r="AO1197" i="2"/>
  <c r="AH1196" i="2"/>
  <c r="AF1196" i="2"/>
  <c r="AD1196" i="2"/>
  <c r="AB1196" i="2"/>
  <c r="Z1196" i="2"/>
  <c r="X1196" i="2"/>
  <c r="V1196" i="2"/>
  <c r="T1196" i="2"/>
  <c r="R1196" i="2"/>
  <c r="P1196" i="2"/>
  <c r="N1196" i="2"/>
  <c r="L1196" i="2"/>
  <c r="J1196" i="2"/>
  <c r="F1196" i="2"/>
  <c r="AO1195" i="2"/>
  <c r="AO1194" i="2"/>
  <c r="AO1193" i="2"/>
  <c r="AH1193" i="2"/>
  <c r="AF1193" i="2"/>
  <c r="AD1193" i="2"/>
  <c r="AB1193" i="2"/>
  <c r="Z1193" i="2"/>
  <c r="X1193" i="2"/>
  <c r="V1193" i="2"/>
  <c r="T1193" i="2"/>
  <c r="R1193" i="2"/>
  <c r="P1193" i="2"/>
  <c r="N1193" i="2"/>
  <c r="L1193" i="2"/>
  <c r="J1193" i="2"/>
  <c r="F1193" i="2"/>
  <c r="AO1192" i="2"/>
  <c r="AH1192" i="2"/>
  <c r="AF1192" i="2"/>
  <c r="AD1192" i="2"/>
  <c r="AB1192" i="2"/>
  <c r="Z1192" i="2"/>
  <c r="X1192" i="2"/>
  <c r="V1192" i="2"/>
  <c r="T1192" i="2"/>
  <c r="R1192" i="2"/>
  <c r="P1192" i="2"/>
  <c r="N1192" i="2"/>
  <c r="L1192" i="2"/>
  <c r="J1192" i="2"/>
  <c r="F1192" i="2"/>
  <c r="AO1191" i="2"/>
  <c r="AO1190" i="2"/>
  <c r="AH1190" i="2"/>
  <c r="AF1190" i="2"/>
  <c r="AD1190" i="2"/>
  <c r="AB1190" i="2"/>
  <c r="Z1190" i="2"/>
  <c r="X1190" i="2"/>
  <c r="V1190" i="2"/>
  <c r="T1190" i="2"/>
  <c r="R1190" i="2"/>
  <c r="P1190" i="2"/>
  <c r="N1190" i="2"/>
  <c r="L1190" i="2"/>
  <c r="J1190" i="2"/>
  <c r="F1190" i="2"/>
  <c r="AO1189" i="2"/>
  <c r="AH1189" i="2"/>
  <c r="AF1189" i="2"/>
  <c r="AD1189" i="2"/>
  <c r="AB1189" i="2"/>
  <c r="Z1189" i="2"/>
  <c r="X1189" i="2"/>
  <c r="V1189" i="2"/>
  <c r="T1189" i="2"/>
  <c r="R1189" i="2"/>
  <c r="P1189" i="2"/>
  <c r="N1189" i="2"/>
  <c r="L1189" i="2"/>
  <c r="J1189" i="2"/>
  <c r="F1189" i="2"/>
  <c r="AO1188" i="2"/>
  <c r="AH1188" i="2"/>
  <c r="AF1188" i="2"/>
  <c r="AD1188" i="2"/>
  <c r="AB1188" i="2"/>
  <c r="Z1188" i="2"/>
  <c r="X1188" i="2"/>
  <c r="V1188" i="2"/>
  <c r="T1188" i="2"/>
  <c r="R1188" i="2"/>
  <c r="P1188" i="2"/>
  <c r="N1188" i="2"/>
  <c r="L1188" i="2"/>
  <c r="J1188" i="2"/>
  <c r="F1188" i="2"/>
  <c r="AO1187" i="2"/>
  <c r="AH1187" i="2"/>
  <c r="AF1187" i="2"/>
  <c r="AD1187" i="2"/>
  <c r="AB1187" i="2"/>
  <c r="Z1187" i="2"/>
  <c r="X1187" i="2"/>
  <c r="V1187" i="2"/>
  <c r="T1187" i="2"/>
  <c r="R1187" i="2"/>
  <c r="P1187" i="2"/>
  <c r="N1187" i="2"/>
  <c r="L1187" i="2"/>
  <c r="J1187" i="2"/>
  <c r="F1187" i="2"/>
  <c r="AO1186" i="2"/>
  <c r="AO1185" i="2"/>
  <c r="AH1185" i="2"/>
  <c r="AF1185" i="2"/>
  <c r="AD1185" i="2"/>
  <c r="AB1185" i="2"/>
  <c r="Z1185" i="2"/>
  <c r="X1185" i="2"/>
  <c r="V1185" i="2"/>
  <c r="T1185" i="2"/>
  <c r="R1185" i="2"/>
  <c r="P1185" i="2"/>
  <c r="N1185" i="2"/>
  <c r="L1185" i="2"/>
  <c r="J1185" i="2"/>
  <c r="F1185" i="2"/>
  <c r="AO1184" i="2"/>
  <c r="AH1184" i="2"/>
  <c r="AF1184" i="2"/>
  <c r="AD1184" i="2"/>
  <c r="AB1184" i="2"/>
  <c r="Z1184" i="2"/>
  <c r="X1184" i="2"/>
  <c r="V1184" i="2"/>
  <c r="T1184" i="2"/>
  <c r="R1184" i="2"/>
  <c r="P1184" i="2"/>
  <c r="N1184" i="2"/>
  <c r="L1184" i="2"/>
  <c r="J1184" i="2"/>
  <c r="F1184" i="2"/>
  <c r="AH1183" i="2"/>
  <c r="AF1183" i="2"/>
  <c r="AD1183" i="2"/>
  <c r="AB1183" i="2"/>
  <c r="Z1183" i="2"/>
  <c r="X1183" i="2"/>
  <c r="V1183" i="2"/>
  <c r="T1183" i="2"/>
  <c r="R1183" i="2"/>
  <c r="P1183" i="2"/>
  <c r="N1183" i="2"/>
  <c r="L1183" i="2"/>
  <c r="J1183" i="2"/>
  <c r="F1183" i="2"/>
  <c r="AO1179" i="2"/>
  <c r="AH1179" i="2"/>
  <c r="AF1179" i="2"/>
  <c r="AD1179" i="2"/>
  <c r="AB1179" i="2"/>
  <c r="Z1179" i="2"/>
  <c r="X1179" i="2"/>
  <c r="V1179" i="2"/>
  <c r="T1179" i="2"/>
  <c r="R1179" i="2"/>
  <c r="P1179" i="2"/>
  <c r="N1179" i="2"/>
  <c r="L1179" i="2"/>
  <c r="J1179" i="2"/>
  <c r="F1179" i="2"/>
  <c r="AH1178" i="2"/>
  <c r="AF1178" i="2"/>
  <c r="AD1178" i="2"/>
  <c r="AB1178" i="2"/>
  <c r="Z1178" i="2"/>
  <c r="X1178" i="2"/>
  <c r="V1178" i="2"/>
  <c r="T1178" i="2"/>
  <c r="R1178" i="2"/>
  <c r="P1178" i="2"/>
  <c r="N1178" i="2"/>
  <c r="L1178" i="2"/>
  <c r="J1178" i="2"/>
  <c r="F1178" i="2"/>
  <c r="AO1177" i="2"/>
  <c r="AH1177" i="2"/>
  <c r="AF1177" i="2"/>
  <c r="AD1177" i="2"/>
  <c r="AB1177" i="2"/>
  <c r="Z1177" i="2"/>
  <c r="X1177" i="2"/>
  <c r="V1177" i="2"/>
  <c r="T1177" i="2"/>
  <c r="R1177" i="2"/>
  <c r="P1177" i="2"/>
  <c r="N1177" i="2"/>
  <c r="L1177" i="2"/>
  <c r="J1177" i="2"/>
  <c r="F1177" i="2"/>
  <c r="AH1173" i="2"/>
  <c r="AF1173" i="2"/>
  <c r="AD1173" i="2"/>
  <c r="AB1173" i="2"/>
  <c r="Z1173" i="2"/>
  <c r="X1173" i="2"/>
  <c r="V1173" i="2"/>
  <c r="T1173" i="2"/>
  <c r="R1173" i="2"/>
  <c r="P1173" i="2"/>
  <c r="N1173" i="2"/>
  <c r="L1173" i="2"/>
  <c r="J1173" i="2"/>
  <c r="F1173" i="2"/>
  <c r="AO1170" i="2"/>
  <c r="AH1170" i="2"/>
  <c r="AF1170" i="2"/>
  <c r="AD1170" i="2"/>
  <c r="AB1170" i="2"/>
  <c r="Z1170" i="2"/>
  <c r="X1170" i="2"/>
  <c r="V1170" i="2"/>
  <c r="T1170" i="2"/>
  <c r="R1170" i="2"/>
  <c r="P1170" i="2"/>
  <c r="N1170" i="2"/>
  <c r="L1170" i="2"/>
  <c r="J1170" i="2"/>
  <c r="F1170" i="2"/>
  <c r="AO1169" i="2"/>
  <c r="AH1169" i="2"/>
  <c r="AF1169" i="2"/>
  <c r="AD1169" i="2"/>
  <c r="AB1169" i="2"/>
  <c r="Z1169" i="2"/>
  <c r="X1169" i="2"/>
  <c r="V1169" i="2"/>
  <c r="T1169" i="2"/>
  <c r="R1169" i="2"/>
  <c r="P1169" i="2"/>
  <c r="N1169" i="2"/>
  <c r="L1169" i="2"/>
  <c r="J1169" i="2"/>
  <c r="F1169" i="2"/>
  <c r="AO1168" i="2"/>
  <c r="AH1168" i="2"/>
  <c r="AF1168" i="2"/>
  <c r="AD1168" i="2"/>
  <c r="AB1168" i="2"/>
  <c r="Z1168" i="2"/>
  <c r="X1168" i="2"/>
  <c r="V1168" i="2"/>
  <c r="T1168" i="2"/>
  <c r="R1168" i="2"/>
  <c r="P1168" i="2"/>
  <c r="N1168" i="2"/>
  <c r="L1168" i="2"/>
  <c r="J1168" i="2"/>
  <c r="F1168" i="2"/>
  <c r="AO1165" i="2"/>
  <c r="AH1165" i="2"/>
  <c r="AF1165" i="2"/>
  <c r="AD1165" i="2"/>
  <c r="AB1165" i="2"/>
  <c r="Z1165" i="2"/>
  <c r="X1165" i="2"/>
  <c r="V1165" i="2"/>
  <c r="T1165" i="2"/>
  <c r="R1165" i="2"/>
  <c r="P1165" i="2"/>
  <c r="N1165" i="2"/>
  <c r="L1165" i="2"/>
  <c r="J1165" i="2"/>
  <c r="F1165" i="2"/>
  <c r="AH1164" i="2"/>
  <c r="AF1164" i="2"/>
  <c r="AD1164" i="2"/>
  <c r="AB1164" i="2"/>
  <c r="Z1164" i="2"/>
  <c r="X1164" i="2"/>
  <c r="V1164" i="2"/>
  <c r="T1164" i="2"/>
  <c r="R1164" i="2"/>
  <c r="P1164" i="2"/>
  <c r="N1164" i="2"/>
  <c r="L1164" i="2"/>
  <c r="J1164" i="2"/>
  <c r="F1164" i="2"/>
  <c r="AO1161" i="2"/>
  <c r="AH1161" i="2"/>
  <c r="AF1161" i="2"/>
  <c r="AD1161" i="2"/>
  <c r="AB1161" i="2"/>
  <c r="Z1161" i="2"/>
  <c r="X1161" i="2"/>
  <c r="V1161" i="2"/>
  <c r="T1161" i="2"/>
  <c r="R1161" i="2"/>
  <c r="P1161" i="2"/>
  <c r="N1161" i="2"/>
  <c r="L1161" i="2"/>
  <c r="J1161" i="2"/>
  <c r="F1161" i="2"/>
  <c r="AO1160" i="2"/>
  <c r="AH1160" i="2"/>
  <c r="AF1160" i="2"/>
  <c r="AD1160" i="2"/>
  <c r="AB1160" i="2"/>
  <c r="Z1160" i="2"/>
  <c r="X1160" i="2"/>
  <c r="V1160" i="2"/>
  <c r="T1160" i="2"/>
  <c r="R1160" i="2"/>
  <c r="P1160" i="2"/>
  <c r="N1160" i="2"/>
  <c r="L1160" i="2"/>
  <c r="J1160" i="2"/>
  <c r="F1160" i="2"/>
  <c r="AH1159" i="2"/>
  <c r="AF1159" i="2"/>
  <c r="AD1159" i="2"/>
  <c r="AB1159" i="2"/>
  <c r="Z1159" i="2"/>
  <c r="X1159" i="2"/>
  <c r="V1159" i="2"/>
  <c r="T1159" i="2"/>
  <c r="R1159" i="2"/>
  <c r="P1159" i="2"/>
  <c r="N1159" i="2"/>
  <c r="L1159" i="2"/>
  <c r="J1159" i="2"/>
  <c r="F1159" i="2"/>
  <c r="AO1158" i="2"/>
  <c r="AO1157" i="2"/>
  <c r="AH1156" i="2"/>
  <c r="AF1156" i="2"/>
  <c r="AD1156" i="2"/>
  <c r="AB1156" i="2"/>
  <c r="Z1156" i="2"/>
  <c r="X1156" i="2"/>
  <c r="V1156" i="2"/>
  <c r="T1156" i="2"/>
  <c r="R1156" i="2"/>
  <c r="P1156" i="2"/>
  <c r="N1156" i="2"/>
  <c r="L1156" i="2"/>
  <c r="J1156" i="2"/>
  <c r="F1156" i="2"/>
  <c r="AO1155" i="2"/>
  <c r="AO1154" i="2"/>
  <c r="AO1153" i="2"/>
  <c r="AH1153" i="2"/>
  <c r="AF1153" i="2"/>
  <c r="AD1153" i="2"/>
  <c r="AB1153" i="2"/>
  <c r="Z1153" i="2"/>
  <c r="X1153" i="2"/>
  <c r="V1153" i="2"/>
  <c r="T1153" i="2"/>
  <c r="R1153" i="2"/>
  <c r="P1153" i="2"/>
  <c r="N1153" i="2"/>
  <c r="L1153" i="2"/>
  <c r="J1153" i="2"/>
  <c r="F1153" i="2"/>
  <c r="AO1152" i="2"/>
  <c r="AH1152" i="2"/>
  <c r="AF1152" i="2"/>
  <c r="AD1152" i="2"/>
  <c r="AB1152" i="2"/>
  <c r="Z1152" i="2"/>
  <c r="X1152" i="2"/>
  <c r="V1152" i="2"/>
  <c r="T1152" i="2"/>
  <c r="R1152" i="2"/>
  <c r="P1152" i="2"/>
  <c r="N1152" i="2"/>
  <c r="L1152" i="2"/>
  <c r="J1152" i="2"/>
  <c r="F1152" i="2"/>
  <c r="AO1151" i="2"/>
  <c r="AH1151" i="2"/>
  <c r="AF1151" i="2"/>
  <c r="AD1151" i="2"/>
  <c r="AB1151" i="2"/>
  <c r="Z1151" i="2"/>
  <c r="X1151" i="2"/>
  <c r="V1151" i="2"/>
  <c r="T1151" i="2"/>
  <c r="R1151" i="2"/>
  <c r="P1151" i="2"/>
  <c r="N1151" i="2"/>
  <c r="L1151" i="2"/>
  <c r="J1151" i="2"/>
  <c r="F1151" i="2"/>
  <c r="AH1150" i="2"/>
  <c r="AF1150" i="2"/>
  <c r="AD1150" i="2"/>
  <c r="AB1150" i="2"/>
  <c r="Z1150" i="2"/>
  <c r="X1150" i="2"/>
  <c r="V1150" i="2"/>
  <c r="T1150" i="2"/>
  <c r="R1150" i="2"/>
  <c r="P1150" i="2"/>
  <c r="N1150" i="2"/>
  <c r="L1150" i="2"/>
  <c r="J1150" i="2"/>
  <c r="F1150" i="2"/>
  <c r="AO1149" i="2"/>
  <c r="AH1149" i="2"/>
  <c r="AF1149" i="2"/>
  <c r="AD1149" i="2"/>
  <c r="AB1149" i="2"/>
  <c r="Z1149" i="2"/>
  <c r="X1149" i="2"/>
  <c r="V1149" i="2"/>
  <c r="T1149" i="2"/>
  <c r="R1149" i="2"/>
  <c r="P1149" i="2"/>
  <c r="N1149" i="2"/>
  <c r="L1149" i="2"/>
  <c r="J1149" i="2"/>
  <c r="F1149" i="2"/>
  <c r="AH1148" i="2"/>
  <c r="AF1148" i="2"/>
  <c r="AD1148" i="2"/>
  <c r="AB1148" i="2"/>
  <c r="Z1148" i="2"/>
  <c r="X1148" i="2"/>
  <c r="V1148" i="2"/>
  <c r="T1148" i="2"/>
  <c r="R1148" i="2"/>
  <c r="P1148" i="2"/>
  <c r="N1148" i="2"/>
  <c r="L1148" i="2"/>
  <c r="J1148" i="2"/>
  <c r="F1148" i="2"/>
  <c r="AH1147" i="2"/>
  <c r="AF1147" i="2"/>
  <c r="AD1147" i="2"/>
  <c r="AB1147" i="2"/>
  <c r="Z1147" i="2"/>
  <c r="X1147" i="2"/>
  <c r="V1147" i="2"/>
  <c r="T1147" i="2"/>
  <c r="R1147" i="2"/>
  <c r="P1147" i="2"/>
  <c r="N1147" i="2"/>
  <c r="L1147" i="2"/>
  <c r="J1147" i="2"/>
  <c r="F1147" i="2"/>
  <c r="AO1146" i="2"/>
  <c r="AH1146" i="2"/>
  <c r="AF1146" i="2"/>
  <c r="AD1146" i="2"/>
  <c r="AB1146" i="2"/>
  <c r="Z1146" i="2"/>
  <c r="X1146" i="2"/>
  <c r="V1146" i="2"/>
  <c r="T1146" i="2"/>
  <c r="R1146" i="2"/>
  <c r="P1146" i="2"/>
  <c r="N1146" i="2"/>
  <c r="L1146" i="2"/>
  <c r="J1146" i="2"/>
  <c r="F1146" i="2"/>
  <c r="AO1145" i="2"/>
  <c r="AH1145" i="2"/>
  <c r="AF1145" i="2"/>
  <c r="AD1145" i="2"/>
  <c r="AB1145" i="2"/>
  <c r="Z1145" i="2"/>
  <c r="X1145" i="2"/>
  <c r="V1145" i="2"/>
  <c r="T1145" i="2"/>
  <c r="R1145" i="2"/>
  <c r="P1145" i="2"/>
  <c r="N1145" i="2"/>
  <c r="L1145" i="2"/>
  <c r="J1145" i="2"/>
  <c r="F1145" i="2"/>
  <c r="AO1144" i="2"/>
  <c r="AH1144" i="2"/>
  <c r="AF1144" i="2"/>
  <c r="AD1144" i="2"/>
  <c r="AB1144" i="2"/>
  <c r="Z1144" i="2"/>
  <c r="X1144" i="2"/>
  <c r="V1144" i="2"/>
  <c r="T1144" i="2"/>
  <c r="R1144" i="2"/>
  <c r="P1144" i="2"/>
  <c r="N1144" i="2"/>
  <c r="L1144" i="2"/>
  <c r="J1144" i="2"/>
  <c r="F1144" i="2"/>
  <c r="AO1143" i="2"/>
  <c r="AH1143" i="2"/>
  <c r="AF1143" i="2"/>
  <c r="AD1143" i="2"/>
  <c r="AB1143" i="2"/>
  <c r="Z1143" i="2"/>
  <c r="X1143" i="2"/>
  <c r="V1143" i="2"/>
  <c r="T1143" i="2"/>
  <c r="R1143" i="2"/>
  <c r="P1143" i="2"/>
  <c r="N1143" i="2"/>
  <c r="L1143" i="2"/>
  <c r="J1143" i="2"/>
  <c r="F1143" i="2"/>
  <c r="AH1142" i="2"/>
  <c r="AF1142" i="2"/>
  <c r="AD1142" i="2"/>
  <c r="AB1142" i="2"/>
  <c r="Z1142" i="2"/>
  <c r="X1142" i="2"/>
  <c r="V1142" i="2"/>
  <c r="T1142" i="2"/>
  <c r="R1142" i="2"/>
  <c r="P1142" i="2"/>
  <c r="N1142" i="2"/>
  <c r="L1142" i="2"/>
  <c r="J1142" i="2"/>
  <c r="F1142" i="2"/>
  <c r="AO1141" i="2"/>
  <c r="AH1141" i="2"/>
  <c r="AF1141" i="2"/>
  <c r="AD1141" i="2"/>
  <c r="AB1141" i="2"/>
  <c r="Z1141" i="2"/>
  <c r="X1141" i="2"/>
  <c r="V1141" i="2"/>
  <c r="T1141" i="2"/>
  <c r="R1141" i="2"/>
  <c r="P1141" i="2"/>
  <c r="N1141" i="2"/>
  <c r="L1141" i="2"/>
  <c r="J1141" i="2"/>
  <c r="F1141" i="2"/>
  <c r="AH1140" i="2"/>
  <c r="AF1140" i="2"/>
  <c r="AD1140" i="2"/>
  <c r="AB1140" i="2"/>
  <c r="Z1140" i="2"/>
  <c r="X1140" i="2"/>
  <c r="V1140" i="2"/>
  <c r="T1140" i="2"/>
  <c r="R1140" i="2"/>
  <c r="P1140" i="2"/>
  <c r="N1140" i="2"/>
  <c r="L1140" i="2"/>
  <c r="J1140" i="2"/>
  <c r="F1140" i="2"/>
  <c r="AO1139" i="2"/>
  <c r="AO1138" i="2"/>
  <c r="AH1138" i="2"/>
  <c r="AF1138" i="2"/>
  <c r="AD1138" i="2"/>
  <c r="AB1138" i="2"/>
  <c r="Z1138" i="2"/>
  <c r="X1138" i="2"/>
  <c r="V1138" i="2"/>
  <c r="T1138" i="2"/>
  <c r="R1138" i="2"/>
  <c r="P1138" i="2"/>
  <c r="N1138" i="2"/>
  <c r="L1138" i="2"/>
  <c r="J1138" i="2"/>
  <c r="F1138" i="2"/>
  <c r="AO1137" i="2"/>
  <c r="AH1136" i="2"/>
  <c r="AF1136" i="2"/>
  <c r="AD1136" i="2"/>
  <c r="AB1136" i="2"/>
  <c r="Z1136" i="2"/>
  <c r="X1136" i="2"/>
  <c r="V1136" i="2"/>
  <c r="T1136" i="2"/>
  <c r="R1136" i="2"/>
  <c r="P1136" i="2"/>
  <c r="N1136" i="2"/>
  <c r="L1136" i="2"/>
  <c r="J1136" i="2"/>
  <c r="F1136" i="2"/>
  <c r="AO1135" i="2"/>
  <c r="AH1134" i="2"/>
  <c r="AF1134" i="2"/>
  <c r="AD1134" i="2"/>
  <c r="AB1134" i="2"/>
  <c r="Z1134" i="2"/>
  <c r="X1134" i="2"/>
  <c r="V1134" i="2"/>
  <c r="T1134" i="2"/>
  <c r="R1134" i="2"/>
  <c r="P1134" i="2"/>
  <c r="N1134" i="2"/>
  <c r="L1134" i="2"/>
  <c r="J1134" i="2"/>
  <c r="F1134" i="2"/>
  <c r="AH1133" i="2"/>
  <c r="AF1133" i="2"/>
  <c r="AD1133" i="2"/>
  <c r="AB1133" i="2"/>
  <c r="Z1133" i="2"/>
  <c r="X1133" i="2"/>
  <c r="V1133" i="2"/>
  <c r="T1133" i="2"/>
  <c r="R1133" i="2"/>
  <c r="P1133" i="2"/>
  <c r="N1133" i="2"/>
  <c r="L1133" i="2"/>
  <c r="J1133" i="2"/>
  <c r="F1133" i="2"/>
  <c r="AO1132" i="2"/>
  <c r="AH1132" i="2"/>
  <c r="AF1132" i="2"/>
  <c r="AD1132" i="2"/>
  <c r="AB1132" i="2"/>
  <c r="Z1132" i="2"/>
  <c r="X1132" i="2"/>
  <c r="V1132" i="2"/>
  <c r="T1132" i="2"/>
  <c r="R1132" i="2"/>
  <c r="P1132" i="2"/>
  <c r="N1132" i="2"/>
  <c r="L1132" i="2"/>
  <c r="J1132" i="2"/>
  <c r="F1132" i="2"/>
  <c r="AO1131" i="2"/>
  <c r="AO1130" i="2"/>
  <c r="AO1129" i="2"/>
  <c r="AO1128" i="2"/>
  <c r="AH1128" i="2"/>
  <c r="AF1128" i="2"/>
  <c r="AD1128" i="2"/>
  <c r="AB1128" i="2"/>
  <c r="Z1128" i="2"/>
  <c r="X1128" i="2"/>
  <c r="V1128" i="2"/>
  <c r="T1128" i="2"/>
  <c r="R1128" i="2"/>
  <c r="P1128" i="2"/>
  <c r="N1128" i="2"/>
  <c r="L1128" i="2"/>
  <c r="J1128" i="2"/>
  <c r="F1128" i="2"/>
  <c r="AH1127" i="2"/>
  <c r="AF1127" i="2"/>
  <c r="AD1127" i="2"/>
  <c r="AB1127" i="2"/>
  <c r="Z1127" i="2"/>
  <c r="X1127" i="2"/>
  <c r="V1127" i="2"/>
  <c r="T1127" i="2"/>
  <c r="R1127" i="2"/>
  <c r="P1127" i="2"/>
  <c r="N1127" i="2"/>
  <c r="L1127" i="2"/>
  <c r="J1127" i="2"/>
  <c r="F1127" i="2"/>
  <c r="AH1126" i="2"/>
  <c r="AF1126" i="2"/>
  <c r="AD1126" i="2"/>
  <c r="AB1126" i="2"/>
  <c r="Z1126" i="2"/>
  <c r="X1126" i="2"/>
  <c r="V1126" i="2"/>
  <c r="T1126" i="2"/>
  <c r="R1126" i="2"/>
  <c r="P1126" i="2"/>
  <c r="N1126" i="2"/>
  <c r="L1126" i="2"/>
  <c r="J1126" i="2"/>
  <c r="F1126" i="2"/>
  <c r="AH1125" i="2"/>
  <c r="AF1125" i="2"/>
  <c r="AD1125" i="2"/>
  <c r="AB1125" i="2"/>
  <c r="Z1125" i="2"/>
  <c r="X1125" i="2"/>
  <c r="V1125" i="2"/>
  <c r="T1125" i="2"/>
  <c r="R1125" i="2"/>
  <c r="P1125" i="2"/>
  <c r="N1125" i="2"/>
  <c r="L1125" i="2"/>
  <c r="J1125" i="2"/>
  <c r="F1125" i="2"/>
  <c r="AO1124" i="2"/>
  <c r="AH1124" i="2"/>
  <c r="AF1124" i="2"/>
  <c r="AD1124" i="2"/>
  <c r="AB1124" i="2"/>
  <c r="Z1124" i="2"/>
  <c r="X1124" i="2"/>
  <c r="V1124" i="2"/>
  <c r="T1124" i="2"/>
  <c r="R1124" i="2"/>
  <c r="P1124" i="2"/>
  <c r="N1124" i="2"/>
  <c r="L1124" i="2"/>
  <c r="J1124" i="2"/>
  <c r="F1124" i="2"/>
  <c r="AO1123" i="2"/>
  <c r="AH1123" i="2"/>
  <c r="AF1123" i="2"/>
  <c r="AD1123" i="2"/>
  <c r="AB1123" i="2"/>
  <c r="Z1123" i="2"/>
  <c r="X1123" i="2"/>
  <c r="V1123" i="2"/>
  <c r="T1123" i="2"/>
  <c r="R1123" i="2"/>
  <c r="P1123" i="2"/>
  <c r="N1123" i="2"/>
  <c r="L1123" i="2"/>
  <c r="J1123" i="2"/>
  <c r="F1123" i="2"/>
  <c r="AO1122" i="2"/>
  <c r="AH1122" i="2"/>
  <c r="AF1122" i="2"/>
  <c r="AD1122" i="2"/>
  <c r="AB1122" i="2"/>
  <c r="Z1122" i="2"/>
  <c r="X1122" i="2"/>
  <c r="V1122" i="2"/>
  <c r="T1122" i="2"/>
  <c r="R1122" i="2"/>
  <c r="P1122" i="2"/>
  <c r="N1122" i="2"/>
  <c r="L1122" i="2"/>
  <c r="J1122" i="2"/>
  <c r="F1122" i="2"/>
  <c r="AO1121" i="2"/>
  <c r="AH1121" i="2"/>
  <c r="AF1121" i="2"/>
  <c r="AD1121" i="2"/>
  <c r="AB1121" i="2"/>
  <c r="Z1121" i="2"/>
  <c r="X1121" i="2"/>
  <c r="V1121" i="2"/>
  <c r="T1121" i="2"/>
  <c r="R1121" i="2"/>
  <c r="P1121" i="2"/>
  <c r="N1121" i="2"/>
  <c r="L1121" i="2"/>
  <c r="J1121" i="2"/>
  <c r="F1121" i="2"/>
  <c r="AH1120" i="2"/>
  <c r="AF1120" i="2"/>
  <c r="AD1120" i="2"/>
  <c r="AB1120" i="2"/>
  <c r="Z1120" i="2"/>
  <c r="X1120" i="2"/>
  <c r="V1120" i="2"/>
  <c r="T1120" i="2"/>
  <c r="R1120" i="2"/>
  <c r="P1120" i="2"/>
  <c r="N1120" i="2"/>
  <c r="L1120" i="2"/>
  <c r="J1120" i="2"/>
  <c r="F1120" i="2"/>
  <c r="AO1119" i="2"/>
  <c r="AO1118" i="2"/>
  <c r="AO1117" i="2"/>
  <c r="AH1117" i="2"/>
  <c r="AF1117" i="2"/>
  <c r="AD1117" i="2"/>
  <c r="AB1117" i="2"/>
  <c r="Z1117" i="2"/>
  <c r="X1117" i="2"/>
  <c r="V1117" i="2"/>
  <c r="T1117" i="2"/>
  <c r="R1117" i="2"/>
  <c r="P1117" i="2"/>
  <c r="N1117" i="2"/>
  <c r="L1117" i="2"/>
  <c r="J1117" i="2"/>
  <c r="F1117" i="2"/>
  <c r="AO1116" i="2"/>
  <c r="AH1116" i="2"/>
  <c r="AF1116" i="2"/>
  <c r="AD1116" i="2"/>
  <c r="AB1116" i="2"/>
  <c r="Z1116" i="2"/>
  <c r="X1116" i="2"/>
  <c r="V1116" i="2"/>
  <c r="T1116" i="2"/>
  <c r="R1116" i="2"/>
  <c r="P1116" i="2"/>
  <c r="N1116" i="2"/>
  <c r="L1116" i="2"/>
  <c r="J1116" i="2"/>
  <c r="F1116" i="2"/>
  <c r="AO1115" i="2"/>
  <c r="AH1115" i="2"/>
  <c r="AF1115" i="2"/>
  <c r="AD1115" i="2"/>
  <c r="AB1115" i="2"/>
  <c r="Z1115" i="2"/>
  <c r="X1115" i="2"/>
  <c r="V1115" i="2"/>
  <c r="T1115" i="2"/>
  <c r="R1115" i="2"/>
  <c r="P1115" i="2"/>
  <c r="N1115" i="2"/>
  <c r="L1115" i="2"/>
  <c r="J1115" i="2"/>
  <c r="F1115" i="2"/>
  <c r="AH1114" i="2"/>
  <c r="AF1114" i="2"/>
  <c r="AD1114" i="2"/>
  <c r="AB1114" i="2"/>
  <c r="Z1114" i="2"/>
  <c r="X1114" i="2"/>
  <c r="V1114" i="2"/>
  <c r="T1114" i="2"/>
  <c r="R1114" i="2"/>
  <c r="P1114" i="2"/>
  <c r="N1114" i="2"/>
  <c r="L1114" i="2"/>
  <c r="J1114" i="2"/>
  <c r="F1114" i="2"/>
  <c r="AO1113" i="2"/>
  <c r="AH1113" i="2"/>
  <c r="AF1113" i="2"/>
  <c r="AD1113" i="2"/>
  <c r="AB1113" i="2"/>
  <c r="Z1113" i="2"/>
  <c r="X1113" i="2"/>
  <c r="V1113" i="2"/>
  <c r="T1113" i="2"/>
  <c r="R1113" i="2"/>
  <c r="P1113" i="2"/>
  <c r="N1113" i="2"/>
  <c r="L1113" i="2"/>
  <c r="J1113" i="2"/>
  <c r="F1113" i="2"/>
  <c r="AO1112" i="2"/>
  <c r="AH1112" i="2"/>
  <c r="AF1112" i="2"/>
  <c r="AD1112" i="2"/>
  <c r="AB1112" i="2"/>
  <c r="Z1112" i="2"/>
  <c r="X1112" i="2"/>
  <c r="V1112" i="2"/>
  <c r="T1112" i="2"/>
  <c r="R1112" i="2"/>
  <c r="P1112" i="2"/>
  <c r="N1112" i="2"/>
  <c r="L1112" i="2"/>
  <c r="J1112" i="2"/>
  <c r="F1112" i="2"/>
  <c r="AO1111" i="2"/>
  <c r="AH1111" i="2"/>
  <c r="AF1111" i="2"/>
  <c r="AD1111" i="2"/>
  <c r="AB1111" i="2"/>
  <c r="Z1111" i="2"/>
  <c r="X1111" i="2"/>
  <c r="V1111" i="2"/>
  <c r="T1111" i="2"/>
  <c r="T1246" i="2" s="1"/>
  <c r="T1247" i="2" s="1"/>
  <c r="T1248" i="2" s="1"/>
  <c r="R1111" i="2"/>
  <c r="P1111" i="2"/>
  <c r="N1111" i="2"/>
  <c r="L1111" i="2"/>
  <c r="J1111" i="2"/>
  <c r="F1111" i="2"/>
  <c r="AO1102" i="2"/>
  <c r="AH1102" i="2"/>
  <c r="AF1102" i="2"/>
  <c r="AD1102" i="2"/>
  <c r="AB1102" i="2"/>
  <c r="Z1102" i="2"/>
  <c r="X1102" i="2"/>
  <c r="T1102" i="2"/>
  <c r="R1102" i="2"/>
  <c r="P1102" i="2"/>
  <c r="N1102" i="2"/>
  <c r="L1102" i="2"/>
  <c r="J1102" i="2"/>
  <c r="F1102" i="2"/>
  <c r="AH1101" i="2"/>
  <c r="AF1101" i="2"/>
  <c r="AD1101" i="2"/>
  <c r="AB1101" i="2"/>
  <c r="Z1101" i="2"/>
  <c r="X1101" i="2"/>
  <c r="T1101" i="2"/>
  <c r="R1101" i="2"/>
  <c r="P1101" i="2"/>
  <c r="N1101" i="2"/>
  <c r="L1101" i="2"/>
  <c r="J1101" i="2"/>
  <c r="F1101" i="2"/>
  <c r="AO1100" i="2"/>
  <c r="AH1100" i="2"/>
  <c r="AF1100" i="2"/>
  <c r="AD1100" i="2"/>
  <c r="AB1100" i="2"/>
  <c r="Z1100" i="2"/>
  <c r="X1100" i="2"/>
  <c r="T1100" i="2"/>
  <c r="R1100" i="2"/>
  <c r="P1100" i="2"/>
  <c r="N1100" i="2"/>
  <c r="L1100" i="2"/>
  <c r="J1100" i="2"/>
  <c r="F1100" i="2"/>
  <c r="AH1097" i="2"/>
  <c r="AF1097" i="2"/>
  <c r="AD1097" i="2"/>
  <c r="AB1097" i="2"/>
  <c r="Z1097" i="2"/>
  <c r="X1097" i="2"/>
  <c r="T1097" i="2"/>
  <c r="R1097" i="2"/>
  <c r="P1097" i="2"/>
  <c r="N1097" i="2"/>
  <c r="L1097" i="2"/>
  <c r="J1097" i="2"/>
  <c r="F1097" i="2"/>
  <c r="AO1094" i="2"/>
  <c r="AH1094" i="2"/>
  <c r="AF1094" i="2"/>
  <c r="AD1094" i="2"/>
  <c r="AB1094" i="2"/>
  <c r="Z1094" i="2"/>
  <c r="X1094" i="2"/>
  <c r="T1094" i="2"/>
  <c r="R1094" i="2"/>
  <c r="P1094" i="2"/>
  <c r="N1094" i="2"/>
  <c r="L1094" i="2"/>
  <c r="J1094" i="2"/>
  <c r="F1094" i="2"/>
  <c r="AO1093" i="2"/>
  <c r="AH1093" i="2"/>
  <c r="AF1093" i="2"/>
  <c r="AD1093" i="2"/>
  <c r="AB1093" i="2"/>
  <c r="Z1093" i="2"/>
  <c r="X1093" i="2"/>
  <c r="T1093" i="2"/>
  <c r="R1093" i="2"/>
  <c r="P1093" i="2"/>
  <c r="N1093" i="2"/>
  <c r="L1093" i="2"/>
  <c r="J1093" i="2"/>
  <c r="F1093" i="2"/>
  <c r="AO1091" i="2"/>
  <c r="AH1091" i="2"/>
  <c r="AF1091" i="2"/>
  <c r="AD1091" i="2"/>
  <c r="AB1091" i="2"/>
  <c r="Z1091" i="2"/>
  <c r="X1091" i="2"/>
  <c r="T1091" i="2"/>
  <c r="R1091" i="2"/>
  <c r="P1091" i="2"/>
  <c r="N1091" i="2"/>
  <c r="L1091" i="2"/>
  <c r="J1091" i="2"/>
  <c r="F1091" i="2"/>
  <c r="AO1090" i="2"/>
  <c r="AH1090" i="2"/>
  <c r="AF1090" i="2"/>
  <c r="AD1090" i="2"/>
  <c r="AB1090" i="2"/>
  <c r="Z1090" i="2"/>
  <c r="X1090" i="2"/>
  <c r="T1090" i="2"/>
  <c r="R1090" i="2"/>
  <c r="P1090" i="2"/>
  <c r="N1090" i="2"/>
  <c r="L1090" i="2"/>
  <c r="J1090" i="2"/>
  <c r="F1090" i="2"/>
  <c r="AH1089" i="2"/>
  <c r="AF1089" i="2"/>
  <c r="AD1089" i="2"/>
  <c r="AB1089" i="2"/>
  <c r="Z1089" i="2"/>
  <c r="X1089" i="2"/>
  <c r="T1089" i="2"/>
  <c r="R1089" i="2"/>
  <c r="P1089" i="2"/>
  <c r="N1089" i="2"/>
  <c r="L1089" i="2"/>
  <c r="J1089" i="2"/>
  <c r="F1089" i="2"/>
  <c r="AO1088" i="2"/>
  <c r="AH1088" i="2"/>
  <c r="AF1088" i="2"/>
  <c r="AD1088" i="2"/>
  <c r="AB1088" i="2"/>
  <c r="Z1088" i="2"/>
  <c r="X1088" i="2"/>
  <c r="T1088" i="2"/>
  <c r="R1088" i="2"/>
  <c r="P1088" i="2"/>
  <c r="N1088" i="2"/>
  <c r="L1088" i="2"/>
  <c r="J1088" i="2"/>
  <c r="F1088" i="2"/>
  <c r="AH1087" i="2"/>
  <c r="AF1087" i="2"/>
  <c r="AD1087" i="2"/>
  <c r="AB1087" i="2"/>
  <c r="Z1087" i="2"/>
  <c r="X1087" i="2"/>
  <c r="T1087" i="2"/>
  <c r="R1087" i="2"/>
  <c r="P1087" i="2"/>
  <c r="N1087" i="2"/>
  <c r="L1087" i="2"/>
  <c r="J1087" i="2"/>
  <c r="F1087" i="2"/>
  <c r="AO1085" i="2"/>
  <c r="AH1085" i="2"/>
  <c r="AF1085" i="2"/>
  <c r="AD1085" i="2"/>
  <c r="AB1085" i="2"/>
  <c r="Z1085" i="2"/>
  <c r="X1085" i="2"/>
  <c r="T1085" i="2"/>
  <c r="R1085" i="2"/>
  <c r="P1085" i="2"/>
  <c r="N1085" i="2"/>
  <c r="L1085" i="2"/>
  <c r="J1085" i="2"/>
  <c r="F1085" i="2"/>
  <c r="AH1084" i="2"/>
  <c r="AF1084" i="2"/>
  <c r="AD1084" i="2"/>
  <c r="AB1084" i="2"/>
  <c r="Z1084" i="2"/>
  <c r="X1084" i="2"/>
  <c r="T1084" i="2"/>
  <c r="R1084" i="2"/>
  <c r="P1084" i="2"/>
  <c r="N1084" i="2"/>
  <c r="L1084" i="2"/>
  <c r="J1084" i="2"/>
  <c r="F1084" i="2"/>
  <c r="AO1083" i="2"/>
  <c r="AH1083" i="2"/>
  <c r="AF1083" i="2"/>
  <c r="AD1083" i="2"/>
  <c r="AB1083" i="2"/>
  <c r="Z1083" i="2"/>
  <c r="X1083" i="2"/>
  <c r="T1083" i="2"/>
  <c r="R1083" i="2"/>
  <c r="P1083" i="2"/>
  <c r="N1083" i="2"/>
  <c r="L1083" i="2"/>
  <c r="J1083" i="2"/>
  <c r="F1083" i="2"/>
  <c r="AO1082" i="2"/>
  <c r="AH1082" i="2"/>
  <c r="AF1082" i="2"/>
  <c r="AD1082" i="2"/>
  <c r="AB1082" i="2"/>
  <c r="Z1082" i="2"/>
  <c r="X1082" i="2"/>
  <c r="T1082" i="2"/>
  <c r="R1082" i="2"/>
  <c r="P1082" i="2"/>
  <c r="N1082" i="2"/>
  <c r="L1082" i="2"/>
  <c r="J1082" i="2"/>
  <c r="F1082" i="2"/>
  <c r="AO1081" i="2"/>
  <c r="AH1081" i="2"/>
  <c r="AF1081" i="2"/>
  <c r="AD1081" i="2"/>
  <c r="AB1081" i="2"/>
  <c r="Z1081" i="2"/>
  <c r="X1081" i="2"/>
  <c r="T1081" i="2"/>
  <c r="R1081" i="2"/>
  <c r="P1081" i="2"/>
  <c r="N1081" i="2"/>
  <c r="L1081" i="2"/>
  <c r="J1081" i="2"/>
  <c r="F1081" i="2"/>
  <c r="AH1080" i="2"/>
  <c r="AF1080" i="2"/>
  <c r="AD1080" i="2"/>
  <c r="AB1080" i="2"/>
  <c r="Z1080" i="2"/>
  <c r="X1080" i="2"/>
  <c r="T1080" i="2"/>
  <c r="R1080" i="2"/>
  <c r="P1080" i="2"/>
  <c r="N1080" i="2"/>
  <c r="L1080" i="2"/>
  <c r="J1080" i="2"/>
  <c r="F1080" i="2"/>
  <c r="AH1078" i="2"/>
  <c r="AF1078" i="2"/>
  <c r="AD1078" i="2"/>
  <c r="AB1078" i="2"/>
  <c r="Z1078" i="2"/>
  <c r="X1078" i="2"/>
  <c r="T1078" i="2"/>
  <c r="R1078" i="2"/>
  <c r="P1078" i="2"/>
  <c r="N1078" i="2"/>
  <c r="L1078" i="2"/>
  <c r="J1078" i="2"/>
  <c r="F1078" i="2"/>
  <c r="AO1077" i="2"/>
  <c r="AH1077" i="2"/>
  <c r="AF1077" i="2"/>
  <c r="AD1077" i="2"/>
  <c r="AB1077" i="2"/>
  <c r="Z1077" i="2"/>
  <c r="X1077" i="2"/>
  <c r="T1077" i="2"/>
  <c r="R1077" i="2"/>
  <c r="P1077" i="2"/>
  <c r="N1077" i="2"/>
  <c r="L1077" i="2"/>
  <c r="J1077" i="2"/>
  <c r="F1077" i="2"/>
  <c r="AH1076" i="2"/>
  <c r="AF1076" i="2"/>
  <c r="AD1076" i="2"/>
  <c r="AB1076" i="2"/>
  <c r="Z1076" i="2"/>
  <c r="X1076" i="2"/>
  <c r="T1076" i="2"/>
  <c r="R1076" i="2"/>
  <c r="P1076" i="2"/>
  <c r="N1076" i="2"/>
  <c r="L1076" i="2"/>
  <c r="J1076" i="2"/>
  <c r="F1076" i="2"/>
  <c r="AO1074" i="2"/>
  <c r="AH1074" i="2"/>
  <c r="AF1074" i="2"/>
  <c r="AD1074" i="2"/>
  <c r="AB1074" i="2"/>
  <c r="Z1074" i="2"/>
  <c r="X1074" i="2"/>
  <c r="T1074" i="2"/>
  <c r="R1074" i="2"/>
  <c r="P1074" i="2"/>
  <c r="N1074" i="2"/>
  <c r="L1074" i="2"/>
  <c r="J1074" i="2"/>
  <c r="F1074" i="2"/>
  <c r="AO1073" i="2"/>
  <c r="AH1073" i="2"/>
  <c r="AF1073" i="2"/>
  <c r="AD1073" i="2"/>
  <c r="AB1073" i="2"/>
  <c r="Z1073" i="2"/>
  <c r="X1073" i="2"/>
  <c r="T1073" i="2"/>
  <c r="R1073" i="2"/>
  <c r="P1073" i="2"/>
  <c r="N1073" i="2"/>
  <c r="L1073" i="2"/>
  <c r="J1073" i="2"/>
  <c r="F1073" i="2"/>
  <c r="AO1072" i="2"/>
  <c r="AH1072" i="2"/>
  <c r="AF1072" i="2"/>
  <c r="AD1072" i="2"/>
  <c r="AB1072" i="2"/>
  <c r="Z1072" i="2"/>
  <c r="X1072" i="2"/>
  <c r="T1072" i="2"/>
  <c r="R1072" i="2"/>
  <c r="P1072" i="2"/>
  <c r="N1072" i="2"/>
  <c r="L1072" i="2"/>
  <c r="J1072" i="2"/>
  <c r="F1072" i="2"/>
  <c r="AH1071" i="2"/>
  <c r="AF1071" i="2"/>
  <c r="AD1071" i="2"/>
  <c r="AB1071" i="2"/>
  <c r="Z1071" i="2"/>
  <c r="X1071" i="2"/>
  <c r="T1071" i="2"/>
  <c r="R1071" i="2"/>
  <c r="P1071" i="2"/>
  <c r="N1071" i="2"/>
  <c r="L1071" i="2"/>
  <c r="J1071" i="2"/>
  <c r="F1071" i="2"/>
  <c r="AO1070" i="2"/>
  <c r="AH1070" i="2"/>
  <c r="AF1070" i="2"/>
  <c r="AD1070" i="2"/>
  <c r="AB1070" i="2"/>
  <c r="Z1070" i="2"/>
  <c r="X1070" i="2"/>
  <c r="T1070" i="2"/>
  <c r="R1070" i="2"/>
  <c r="P1070" i="2"/>
  <c r="N1070" i="2"/>
  <c r="L1070" i="2"/>
  <c r="J1070" i="2"/>
  <c r="F1070" i="2"/>
  <c r="AO1069" i="2"/>
  <c r="AH1069" i="2"/>
  <c r="AF1069" i="2"/>
  <c r="AD1069" i="2"/>
  <c r="AB1069" i="2"/>
  <c r="Z1069" i="2"/>
  <c r="X1069" i="2"/>
  <c r="T1069" i="2"/>
  <c r="R1069" i="2"/>
  <c r="P1069" i="2"/>
  <c r="N1069" i="2"/>
  <c r="L1069" i="2"/>
  <c r="J1069" i="2"/>
  <c r="F1069" i="2"/>
  <c r="AO1068" i="2"/>
  <c r="AH1068" i="2"/>
  <c r="AF1068" i="2"/>
  <c r="AD1068" i="2"/>
  <c r="AB1068" i="2"/>
  <c r="Z1068" i="2"/>
  <c r="X1068" i="2"/>
  <c r="T1068" i="2"/>
  <c r="R1068" i="2"/>
  <c r="P1068" i="2"/>
  <c r="N1068" i="2"/>
  <c r="L1068" i="2"/>
  <c r="J1068" i="2"/>
  <c r="F1068" i="2"/>
  <c r="AH1067" i="2"/>
  <c r="AF1067" i="2"/>
  <c r="AD1067" i="2"/>
  <c r="AB1067" i="2"/>
  <c r="Z1067" i="2"/>
  <c r="X1067" i="2"/>
  <c r="T1067" i="2"/>
  <c r="R1067" i="2"/>
  <c r="P1067" i="2"/>
  <c r="N1067" i="2"/>
  <c r="L1067" i="2"/>
  <c r="J1067" i="2"/>
  <c r="F1067" i="2"/>
  <c r="AO1066" i="2"/>
  <c r="AH1066" i="2"/>
  <c r="AF1066" i="2"/>
  <c r="AD1066" i="2"/>
  <c r="AB1066" i="2"/>
  <c r="Z1066" i="2"/>
  <c r="X1066" i="2"/>
  <c r="T1066" i="2"/>
  <c r="R1066" i="2"/>
  <c r="P1066" i="2"/>
  <c r="N1066" i="2"/>
  <c r="L1066" i="2"/>
  <c r="J1066" i="2"/>
  <c r="F1066" i="2"/>
  <c r="AO1065" i="2"/>
  <c r="AH1065" i="2"/>
  <c r="AF1065" i="2"/>
  <c r="AD1065" i="2"/>
  <c r="AB1065" i="2"/>
  <c r="Z1065" i="2"/>
  <c r="X1065" i="2"/>
  <c r="T1065" i="2"/>
  <c r="R1065" i="2"/>
  <c r="P1065" i="2"/>
  <c r="N1065" i="2"/>
  <c r="L1065" i="2"/>
  <c r="J1065" i="2"/>
  <c r="F1065" i="2"/>
  <c r="AO1064" i="2"/>
  <c r="AH1064" i="2"/>
  <c r="AF1064" i="2"/>
  <c r="AD1064" i="2"/>
  <c r="AB1064" i="2"/>
  <c r="Z1064" i="2"/>
  <c r="X1064" i="2"/>
  <c r="T1064" i="2"/>
  <c r="R1064" i="2"/>
  <c r="P1064" i="2"/>
  <c r="N1064" i="2"/>
  <c r="L1064" i="2"/>
  <c r="J1064" i="2"/>
  <c r="F1064" i="2"/>
  <c r="AH1063" i="2"/>
  <c r="AF1063" i="2"/>
  <c r="AD1063" i="2"/>
  <c r="AB1063" i="2"/>
  <c r="Z1063" i="2"/>
  <c r="X1063" i="2"/>
  <c r="T1063" i="2"/>
  <c r="R1063" i="2"/>
  <c r="P1063" i="2"/>
  <c r="N1063" i="2"/>
  <c r="L1063" i="2"/>
  <c r="J1063" i="2"/>
  <c r="F1063" i="2"/>
  <c r="AO1057" i="2"/>
  <c r="AH1057" i="2"/>
  <c r="AF1057" i="2"/>
  <c r="AD1057" i="2"/>
  <c r="AB1057" i="2"/>
  <c r="Z1057" i="2"/>
  <c r="X1057" i="2"/>
  <c r="T1057" i="2"/>
  <c r="R1057" i="2"/>
  <c r="P1057" i="2"/>
  <c r="N1057" i="2"/>
  <c r="L1057" i="2"/>
  <c r="J1057" i="2"/>
  <c r="F1057" i="2"/>
  <c r="AO1056" i="2"/>
  <c r="AH1056" i="2"/>
  <c r="AF1056" i="2"/>
  <c r="AD1056" i="2"/>
  <c r="AB1056" i="2"/>
  <c r="Z1056" i="2"/>
  <c r="X1056" i="2"/>
  <c r="T1056" i="2"/>
  <c r="R1056" i="2"/>
  <c r="P1056" i="2"/>
  <c r="N1056" i="2"/>
  <c r="L1056" i="2"/>
  <c r="J1056" i="2"/>
  <c r="F1056" i="2"/>
  <c r="AH1054" i="2"/>
  <c r="AF1054" i="2"/>
  <c r="AD1054" i="2"/>
  <c r="AB1054" i="2"/>
  <c r="Z1054" i="2"/>
  <c r="X1054" i="2"/>
  <c r="T1054" i="2"/>
  <c r="R1054" i="2"/>
  <c r="P1054" i="2"/>
  <c r="N1054" i="2"/>
  <c r="L1054" i="2"/>
  <c r="J1054" i="2"/>
  <c r="F1054" i="2"/>
  <c r="AO1053" i="2"/>
  <c r="AH1053" i="2"/>
  <c r="AF1053" i="2"/>
  <c r="AD1053" i="2"/>
  <c r="AB1053" i="2"/>
  <c r="Z1053" i="2"/>
  <c r="X1053" i="2"/>
  <c r="T1053" i="2"/>
  <c r="R1053" i="2"/>
  <c r="P1053" i="2"/>
  <c r="N1053" i="2"/>
  <c r="L1053" i="2"/>
  <c r="J1053" i="2"/>
  <c r="F1053" i="2"/>
  <c r="AO1052" i="2"/>
  <c r="AH1052" i="2"/>
  <c r="AF1052" i="2"/>
  <c r="AD1052" i="2"/>
  <c r="AB1052" i="2"/>
  <c r="Z1052" i="2"/>
  <c r="X1052" i="2"/>
  <c r="T1052" i="2"/>
  <c r="R1052" i="2"/>
  <c r="P1052" i="2"/>
  <c r="N1052" i="2"/>
  <c r="L1052" i="2"/>
  <c r="J1052" i="2"/>
  <c r="F1052" i="2"/>
  <c r="AH1051" i="2"/>
  <c r="AF1051" i="2"/>
  <c r="AD1051" i="2"/>
  <c r="AB1051" i="2"/>
  <c r="Z1051" i="2"/>
  <c r="X1051" i="2"/>
  <c r="T1051" i="2"/>
  <c r="R1051" i="2"/>
  <c r="P1051" i="2"/>
  <c r="N1051" i="2"/>
  <c r="L1051" i="2"/>
  <c r="J1051" i="2"/>
  <c r="F1051" i="2"/>
  <c r="AH1050" i="2"/>
  <c r="AF1050" i="2"/>
  <c r="AD1050" i="2"/>
  <c r="AB1050" i="2"/>
  <c r="Z1050" i="2"/>
  <c r="X1050" i="2"/>
  <c r="T1050" i="2"/>
  <c r="R1050" i="2"/>
  <c r="P1050" i="2"/>
  <c r="N1050" i="2"/>
  <c r="L1050" i="2"/>
  <c r="J1050" i="2"/>
  <c r="F1050" i="2"/>
  <c r="AO1049" i="2"/>
  <c r="AH1049" i="2"/>
  <c r="AF1049" i="2"/>
  <c r="AD1049" i="2"/>
  <c r="AB1049" i="2"/>
  <c r="Z1049" i="2"/>
  <c r="X1049" i="2"/>
  <c r="T1049" i="2"/>
  <c r="R1049" i="2"/>
  <c r="P1049" i="2"/>
  <c r="N1049" i="2"/>
  <c r="L1049" i="2"/>
  <c r="J1049" i="2"/>
  <c r="F1049" i="2"/>
  <c r="AH1048" i="2"/>
  <c r="AF1048" i="2"/>
  <c r="AD1048" i="2"/>
  <c r="AB1048" i="2"/>
  <c r="Z1048" i="2"/>
  <c r="X1048" i="2"/>
  <c r="T1048" i="2"/>
  <c r="R1048" i="2"/>
  <c r="P1048" i="2"/>
  <c r="N1048" i="2"/>
  <c r="L1048" i="2"/>
  <c r="J1048" i="2"/>
  <c r="F1048" i="2"/>
  <c r="AH1047" i="2"/>
  <c r="AF1047" i="2"/>
  <c r="AD1047" i="2"/>
  <c r="AB1047" i="2"/>
  <c r="Z1047" i="2"/>
  <c r="X1047" i="2"/>
  <c r="T1047" i="2"/>
  <c r="R1047" i="2"/>
  <c r="P1047" i="2"/>
  <c r="N1047" i="2"/>
  <c r="L1047" i="2"/>
  <c r="J1047" i="2"/>
  <c r="F1047" i="2"/>
  <c r="AH1046" i="2"/>
  <c r="AF1046" i="2"/>
  <c r="AD1046" i="2"/>
  <c r="AB1046" i="2"/>
  <c r="Z1046" i="2"/>
  <c r="X1046" i="2"/>
  <c r="T1046" i="2"/>
  <c r="R1046" i="2"/>
  <c r="P1046" i="2"/>
  <c r="N1046" i="2"/>
  <c r="L1046" i="2"/>
  <c r="J1046" i="2"/>
  <c r="F1046" i="2"/>
  <c r="AO1045" i="2"/>
  <c r="AH1045" i="2"/>
  <c r="AF1045" i="2"/>
  <c r="AD1045" i="2"/>
  <c r="AB1045" i="2"/>
  <c r="Z1045" i="2"/>
  <c r="X1045" i="2"/>
  <c r="T1045" i="2"/>
  <c r="R1045" i="2"/>
  <c r="P1045" i="2"/>
  <c r="N1045" i="2"/>
  <c r="L1045" i="2"/>
  <c r="J1045" i="2"/>
  <c r="F1045" i="2"/>
  <c r="AH1042" i="2"/>
  <c r="AF1042" i="2"/>
  <c r="AD1042" i="2"/>
  <c r="AB1042" i="2"/>
  <c r="Z1042" i="2"/>
  <c r="X1042" i="2"/>
  <c r="T1042" i="2"/>
  <c r="R1042" i="2"/>
  <c r="P1042" i="2"/>
  <c r="N1042" i="2"/>
  <c r="L1042" i="2"/>
  <c r="J1042" i="2"/>
  <c r="F1042" i="2"/>
  <c r="AH1041" i="2"/>
  <c r="AF1041" i="2"/>
  <c r="AD1041" i="2"/>
  <c r="AB1041" i="2"/>
  <c r="Z1041" i="2"/>
  <c r="X1041" i="2"/>
  <c r="T1041" i="2"/>
  <c r="R1041" i="2"/>
  <c r="P1041" i="2"/>
  <c r="N1041" i="2"/>
  <c r="L1041" i="2"/>
  <c r="J1041" i="2"/>
  <c r="F1041" i="2"/>
  <c r="AO1040" i="2"/>
  <c r="AH1040" i="2"/>
  <c r="AF1040" i="2"/>
  <c r="AD1040" i="2"/>
  <c r="AB1040" i="2"/>
  <c r="Z1040" i="2"/>
  <c r="X1040" i="2"/>
  <c r="T1040" i="2"/>
  <c r="R1040" i="2"/>
  <c r="P1040" i="2"/>
  <c r="N1040" i="2"/>
  <c r="L1040" i="2"/>
  <c r="J1040" i="2"/>
  <c r="F1040" i="2"/>
  <c r="AO1038" i="2"/>
  <c r="AH1038" i="2"/>
  <c r="AF1038" i="2"/>
  <c r="AD1038" i="2"/>
  <c r="AB1038" i="2"/>
  <c r="Z1038" i="2"/>
  <c r="X1038" i="2"/>
  <c r="T1038" i="2"/>
  <c r="R1038" i="2"/>
  <c r="P1038" i="2"/>
  <c r="N1038" i="2"/>
  <c r="L1038" i="2"/>
  <c r="J1038" i="2"/>
  <c r="F1038" i="2"/>
  <c r="AH1037" i="2"/>
  <c r="AF1037" i="2"/>
  <c r="AD1037" i="2"/>
  <c r="AB1037" i="2"/>
  <c r="Z1037" i="2"/>
  <c r="X1037" i="2"/>
  <c r="T1037" i="2"/>
  <c r="R1037" i="2"/>
  <c r="P1037" i="2"/>
  <c r="N1037" i="2"/>
  <c r="L1037" i="2"/>
  <c r="J1037" i="2"/>
  <c r="F1037" i="2"/>
  <c r="AO1036" i="2"/>
  <c r="AH1036" i="2"/>
  <c r="AF1036" i="2"/>
  <c r="AD1036" i="2"/>
  <c r="AB1036" i="2"/>
  <c r="Z1036" i="2"/>
  <c r="X1036" i="2"/>
  <c r="T1036" i="2"/>
  <c r="R1036" i="2"/>
  <c r="P1036" i="2"/>
  <c r="N1036" i="2"/>
  <c r="L1036" i="2"/>
  <c r="J1036" i="2"/>
  <c r="F1036" i="2"/>
  <c r="AO1035" i="2"/>
  <c r="AH1035" i="2"/>
  <c r="AF1035" i="2"/>
  <c r="AD1035" i="2"/>
  <c r="AB1035" i="2"/>
  <c r="Z1035" i="2"/>
  <c r="X1035" i="2"/>
  <c r="T1035" i="2"/>
  <c r="R1035" i="2"/>
  <c r="P1035" i="2"/>
  <c r="N1035" i="2"/>
  <c r="L1035" i="2"/>
  <c r="J1035" i="2"/>
  <c r="F1035" i="2"/>
  <c r="AO1034" i="2"/>
  <c r="AH1034" i="2"/>
  <c r="AF1034" i="2"/>
  <c r="AD1034" i="2"/>
  <c r="AB1034" i="2"/>
  <c r="Z1034" i="2"/>
  <c r="X1034" i="2"/>
  <c r="T1034" i="2"/>
  <c r="R1034" i="2"/>
  <c r="P1034" i="2"/>
  <c r="N1034" i="2"/>
  <c r="L1034" i="2"/>
  <c r="J1034" i="2"/>
  <c r="F1034" i="2"/>
  <c r="AH1033" i="2"/>
  <c r="AF1033" i="2"/>
  <c r="AD1033" i="2"/>
  <c r="AB1033" i="2"/>
  <c r="Z1033" i="2"/>
  <c r="X1033" i="2"/>
  <c r="T1033" i="2"/>
  <c r="R1033" i="2"/>
  <c r="P1033" i="2"/>
  <c r="N1033" i="2"/>
  <c r="L1033" i="2"/>
  <c r="J1033" i="2"/>
  <c r="F1033" i="2"/>
  <c r="AH1031" i="2"/>
  <c r="AF1031" i="2"/>
  <c r="AD1031" i="2"/>
  <c r="AB1031" i="2"/>
  <c r="Z1031" i="2"/>
  <c r="X1031" i="2"/>
  <c r="T1031" i="2"/>
  <c r="R1031" i="2"/>
  <c r="P1031" i="2"/>
  <c r="N1031" i="2"/>
  <c r="L1031" i="2"/>
  <c r="J1031" i="2"/>
  <c r="F1031" i="2"/>
  <c r="AH1029" i="2"/>
  <c r="AF1029" i="2"/>
  <c r="AD1029" i="2"/>
  <c r="AB1029" i="2"/>
  <c r="Z1029" i="2"/>
  <c r="X1029" i="2"/>
  <c r="T1029" i="2"/>
  <c r="R1029" i="2"/>
  <c r="P1029" i="2"/>
  <c r="N1029" i="2"/>
  <c r="L1029" i="2"/>
  <c r="J1029" i="2"/>
  <c r="F1029" i="2"/>
  <c r="AH1027" i="2"/>
  <c r="AF1027" i="2"/>
  <c r="AD1027" i="2"/>
  <c r="AB1027" i="2"/>
  <c r="Z1027" i="2"/>
  <c r="X1027" i="2"/>
  <c r="T1027" i="2"/>
  <c r="R1027" i="2"/>
  <c r="P1027" i="2"/>
  <c r="N1027" i="2"/>
  <c r="L1027" i="2"/>
  <c r="J1027" i="2"/>
  <c r="F1027" i="2"/>
  <c r="AH1025" i="2"/>
  <c r="AF1025" i="2"/>
  <c r="AD1025" i="2"/>
  <c r="AB1025" i="2"/>
  <c r="Z1025" i="2"/>
  <c r="X1025" i="2"/>
  <c r="T1025" i="2"/>
  <c r="R1025" i="2"/>
  <c r="P1025" i="2"/>
  <c r="N1025" i="2"/>
  <c r="L1025" i="2"/>
  <c r="J1025" i="2"/>
  <c r="F1025" i="2"/>
  <c r="AO1023" i="2"/>
  <c r="AH1023" i="2"/>
  <c r="AF1023" i="2"/>
  <c r="AD1023" i="2"/>
  <c r="AB1023" i="2"/>
  <c r="Z1023" i="2"/>
  <c r="X1023" i="2"/>
  <c r="T1023" i="2"/>
  <c r="R1023" i="2"/>
  <c r="P1023" i="2"/>
  <c r="N1023" i="2"/>
  <c r="L1023" i="2"/>
  <c r="J1023" i="2"/>
  <c r="F1023" i="2"/>
  <c r="AH1022" i="2"/>
  <c r="AF1022" i="2"/>
  <c r="AD1022" i="2"/>
  <c r="AB1022" i="2"/>
  <c r="Z1022" i="2"/>
  <c r="X1022" i="2"/>
  <c r="T1022" i="2"/>
  <c r="R1022" i="2"/>
  <c r="P1022" i="2"/>
  <c r="N1022" i="2"/>
  <c r="L1022" i="2"/>
  <c r="J1022" i="2"/>
  <c r="F1022" i="2"/>
  <c r="AO1021" i="2"/>
  <c r="AH1021" i="2"/>
  <c r="AF1021" i="2"/>
  <c r="AD1021" i="2"/>
  <c r="AB1021" i="2"/>
  <c r="Z1021" i="2"/>
  <c r="X1021" i="2"/>
  <c r="T1021" i="2"/>
  <c r="R1021" i="2"/>
  <c r="P1021" i="2"/>
  <c r="N1021" i="2"/>
  <c r="L1021" i="2"/>
  <c r="J1021" i="2"/>
  <c r="F1021" i="2"/>
  <c r="AH1020" i="2"/>
  <c r="AF1020" i="2"/>
  <c r="AD1020" i="2"/>
  <c r="AB1020" i="2"/>
  <c r="Z1020" i="2"/>
  <c r="X1020" i="2"/>
  <c r="T1020" i="2"/>
  <c r="R1020" i="2"/>
  <c r="P1020" i="2"/>
  <c r="N1020" i="2"/>
  <c r="L1020" i="2"/>
  <c r="J1020" i="2"/>
  <c r="F1020" i="2"/>
  <c r="AO1019" i="2"/>
  <c r="AH1019" i="2"/>
  <c r="AF1019" i="2"/>
  <c r="AD1019" i="2"/>
  <c r="AB1019" i="2"/>
  <c r="Z1019" i="2"/>
  <c r="X1019" i="2"/>
  <c r="T1019" i="2"/>
  <c r="R1019" i="2"/>
  <c r="P1019" i="2"/>
  <c r="N1019" i="2"/>
  <c r="L1019" i="2"/>
  <c r="J1019" i="2"/>
  <c r="F1019" i="2"/>
  <c r="AH1018" i="2"/>
  <c r="AF1018" i="2"/>
  <c r="AD1018" i="2"/>
  <c r="AB1018" i="2"/>
  <c r="Z1018" i="2"/>
  <c r="X1018" i="2"/>
  <c r="T1018" i="2"/>
  <c r="R1018" i="2"/>
  <c r="P1018" i="2"/>
  <c r="N1018" i="2"/>
  <c r="L1018" i="2"/>
  <c r="J1018" i="2"/>
  <c r="F1018" i="2"/>
  <c r="AO1017" i="2"/>
  <c r="AH1017" i="2"/>
  <c r="AF1017" i="2"/>
  <c r="AD1017" i="2"/>
  <c r="AB1017" i="2"/>
  <c r="Z1017" i="2"/>
  <c r="X1017" i="2"/>
  <c r="T1017" i="2"/>
  <c r="R1017" i="2"/>
  <c r="P1017" i="2"/>
  <c r="N1017" i="2"/>
  <c r="L1017" i="2"/>
  <c r="J1017" i="2"/>
  <c r="F1017" i="2"/>
  <c r="AH1016" i="2"/>
  <c r="AF1016" i="2"/>
  <c r="AD1016" i="2"/>
  <c r="AB1016" i="2"/>
  <c r="Z1016" i="2"/>
  <c r="X1016" i="2"/>
  <c r="T1016" i="2"/>
  <c r="R1016" i="2"/>
  <c r="P1016" i="2"/>
  <c r="N1016" i="2"/>
  <c r="L1016" i="2"/>
  <c r="J1016" i="2"/>
  <c r="F1016" i="2"/>
  <c r="AO1015" i="2"/>
  <c r="AH1015" i="2"/>
  <c r="AF1015" i="2"/>
  <c r="AD1015" i="2"/>
  <c r="AB1015" i="2"/>
  <c r="Z1015" i="2"/>
  <c r="X1015" i="2"/>
  <c r="T1015" i="2"/>
  <c r="R1015" i="2"/>
  <c r="P1015" i="2"/>
  <c r="N1015" i="2"/>
  <c r="L1015" i="2"/>
  <c r="J1015" i="2"/>
  <c r="F1015" i="2"/>
  <c r="AH1014" i="2"/>
  <c r="AF1014" i="2"/>
  <c r="AD1014" i="2"/>
  <c r="AB1014" i="2"/>
  <c r="Z1014" i="2"/>
  <c r="X1014" i="2"/>
  <c r="T1014" i="2"/>
  <c r="R1014" i="2"/>
  <c r="P1014" i="2"/>
  <c r="N1014" i="2"/>
  <c r="L1014" i="2"/>
  <c r="J1014" i="2"/>
  <c r="F1014" i="2"/>
  <c r="AO1012" i="2"/>
  <c r="AH1012" i="2"/>
  <c r="AF1012" i="2"/>
  <c r="AD1012" i="2"/>
  <c r="AB1012" i="2"/>
  <c r="Z1012" i="2"/>
  <c r="X1012" i="2"/>
  <c r="T1012" i="2"/>
  <c r="R1012" i="2"/>
  <c r="P1012" i="2"/>
  <c r="N1012" i="2"/>
  <c r="L1012" i="2"/>
  <c r="J1012" i="2"/>
  <c r="F1012" i="2"/>
  <c r="AO1011" i="2"/>
  <c r="AH1011" i="2"/>
  <c r="AF1011" i="2"/>
  <c r="AD1011" i="2"/>
  <c r="AB1011" i="2"/>
  <c r="Z1011" i="2"/>
  <c r="X1011" i="2"/>
  <c r="T1011" i="2"/>
  <c r="R1011" i="2"/>
  <c r="P1011" i="2"/>
  <c r="N1011" i="2"/>
  <c r="L1011" i="2"/>
  <c r="J1011" i="2"/>
  <c r="F1011" i="2"/>
  <c r="AO1010" i="2"/>
  <c r="AH1010" i="2"/>
  <c r="AF1010" i="2"/>
  <c r="AD1010" i="2"/>
  <c r="AB1010" i="2"/>
  <c r="Z1010" i="2"/>
  <c r="X1010" i="2"/>
  <c r="T1010" i="2"/>
  <c r="R1010" i="2"/>
  <c r="P1010" i="2"/>
  <c r="N1010" i="2"/>
  <c r="L1010" i="2"/>
  <c r="J1010" i="2"/>
  <c r="F1010" i="2"/>
  <c r="AH1009" i="2"/>
  <c r="AF1009" i="2"/>
  <c r="AD1009" i="2"/>
  <c r="AB1009" i="2"/>
  <c r="Z1009" i="2"/>
  <c r="X1009" i="2"/>
  <c r="T1009" i="2"/>
  <c r="R1009" i="2"/>
  <c r="P1009" i="2"/>
  <c r="N1009" i="2"/>
  <c r="L1009" i="2"/>
  <c r="J1009" i="2"/>
  <c r="F1009" i="2"/>
  <c r="AO1008" i="2"/>
  <c r="AH1008" i="2"/>
  <c r="AF1008" i="2"/>
  <c r="AD1008" i="2"/>
  <c r="AB1008" i="2"/>
  <c r="Z1008" i="2"/>
  <c r="X1008" i="2"/>
  <c r="T1008" i="2"/>
  <c r="R1008" i="2"/>
  <c r="P1008" i="2"/>
  <c r="N1008" i="2"/>
  <c r="L1008" i="2"/>
  <c r="J1008" i="2"/>
  <c r="F1008" i="2"/>
  <c r="AO1006" i="2"/>
  <c r="AH1006" i="2"/>
  <c r="AF1006" i="2"/>
  <c r="AD1006" i="2"/>
  <c r="AB1006" i="2"/>
  <c r="Z1006" i="2"/>
  <c r="X1006" i="2"/>
  <c r="T1006" i="2"/>
  <c r="R1006" i="2"/>
  <c r="P1006" i="2"/>
  <c r="N1006" i="2"/>
  <c r="L1006" i="2"/>
  <c r="J1006" i="2"/>
  <c r="F1006" i="2"/>
  <c r="AH1005" i="2"/>
  <c r="AF1005" i="2"/>
  <c r="AD1005" i="2"/>
  <c r="AB1005" i="2"/>
  <c r="Z1005" i="2"/>
  <c r="X1005" i="2"/>
  <c r="T1005" i="2"/>
  <c r="R1005" i="2"/>
  <c r="P1005" i="2"/>
  <c r="N1005" i="2"/>
  <c r="L1005" i="2"/>
  <c r="J1005" i="2"/>
  <c r="F1005" i="2"/>
  <c r="AO1004" i="2"/>
  <c r="AH1004" i="2"/>
  <c r="AF1004" i="2"/>
  <c r="AD1004" i="2"/>
  <c r="AB1004" i="2"/>
  <c r="Z1004" i="2"/>
  <c r="X1004" i="2"/>
  <c r="T1004" i="2"/>
  <c r="R1004" i="2"/>
  <c r="P1004" i="2"/>
  <c r="N1004" i="2"/>
  <c r="L1004" i="2"/>
  <c r="J1004" i="2"/>
  <c r="F1004" i="2"/>
  <c r="AH1003" i="2"/>
  <c r="AF1003" i="2"/>
  <c r="AD1003" i="2"/>
  <c r="AB1003" i="2"/>
  <c r="Z1003" i="2"/>
  <c r="X1003" i="2"/>
  <c r="T1003" i="2"/>
  <c r="R1003" i="2"/>
  <c r="P1003" i="2"/>
  <c r="N1003" i="2"/>
  <c r="L1003" i="2"/>
  <c r="J1003" i="2"/>
  <c r="F1003" i="2"/>
  <c r="AO1001" i="2"/>
  <c r="AH1001" i="2"/>
  <c r="AF1001" i="2"/>
  <c r="AD1001" i="2"/>
  <c r="AB1001" i="2"/>
  <c r="Z1001" i="2"/>
  <c r="X1001" i="2"/>
  <c r="T1001" i="2"/>
  <c r="R1001" i="2"/>
  <c r="P1001" i="2"/>
  <c r="N1001" i="2"/>
  <c r="L1001" i="2"/>
  <c r="J1001" i="2"/>
  <c r="F1001" i="2"/>
  <c r="AH1000" i="2"/>
  <c r="AF1000" i="2"/>
  <c r="AD1000" i="2"/>
  <c r="AB1000" i="2"/>
  <c r="Z1000" i="2"/>
  <c r="X1000" i="2"/>
  <c r="T1000" i="2"/>
  <c r="R1000" i="2"/>
  <c r="P1000" i="2"/>
  <c r="N1000" i="2"/>
  <c r="L1000" i="2"/>
  <c r="J1000" i="2"/>
  <c r="F1000" i="2"/>
  <c r="AO999" i="2"/>
  <c r="AH999" i="2"/>
  <c r="AF999" i="2"/>
  <c r="AD999" i="2"/>
  <c r="AB999" i="2"/>
  <c r="Z999" i="2"/>
  <c r="X999" i="2"/>
  <c r="T999" i="2"/>
  <c r="R999" i="2"/>
  <c r="P999" i="2"/>
  <c r="N999" i="2"/>
  <c r="L999" i="2"/>
  <c r="J999" i="2"/>
  <c r="F999" i="2"/>
  <c r="AO998" i="2"/>
  <c r="AH998" i="2"/>
  <c r="AF998" i="2"/>
  <c r="AD998" i="2"/>
  <c r="AB998" i="2"/>
  <c r="Z998" i="2"/>
  <c r="X998" i="2"/>
  <c r="T998" i="2"/>
  <c r="R998" i="2"/>
  <c r="P998" i="2"/>
  <c r="N998" i="2"/>
  <c r="L998" i="2"/>
  <c r="J998" i="2"/>
  <c r="F998" i="2"/>
  <c r="AO997" i="2"/>
  <c r="AH997" i="2"/>
  <c r="AF997" i="2"/>
  <c r="AD997" i="2"/>
  <c r="AB997" i="2"/>
  <c r="Z997" i="2"/>
  <c r="X997" i="2"/>
  <c r="T997" i="2"/>
  <c r="R997" i="2"/>
  <c r="P997" i="2"/>
  <c r="N997" i="2"/>
  <c r="L997" i="2"/>
  <c r="J997" i="2"/>
  <c r="F997" i="2"/>
  <c r="AH996" i="2"/>
  <c r="AF996" i="2"/>
  <c r="AD996" i="2"/>
  <c r="AB996" i="2"/>
  <c r="Z996" i="2"/>
  <c r="X996" i="2"/>
  <c r="T996" i="2"/>
  <c r="R996" i="2"/>
  <c r="P996" i="2"/>
  <c r="N996" i="2"/>
  <c r="L996" i="2"/>
  <c r="J996" i="2"/>
  <c r="F996" i="2"/>
  <c r="AO995" i="2"/>
  <c r="AH995" i="2"/>
  <c r="AF995" i="2"/>
  <c r="AD995" i="2"/>
  <c r="AB995" i="2"/>
  <c r="Z995" i="2"/>
  <c r="X995" i="2"/>
  <c r="T995" i="2"/>
  <c r="R995" i="2"/>
  <c r="P995" i="2"/>
  <c r="N995" i="2"/>
  <c r="L995" i="2"/>
  <c r="J995" i="2"/>
  <c r="F995" i="2"/>
  <c r="AO994" i="2"/>
  <c r="AH994" i="2"/>
  <c r="AF994" i="2"/>
  <c r="AD994" i="2"/>
  <c r="AB994" i="2"/>
  <c r="Z994" i="2"/>
  <c r="X994" i="2"/>
  <c r="T994" i="2"/>
  <c r="R994" i="2"/>
  <c r="P994" i="2"/>
  <c r="N994" i="2"/>
  <c r="L994" i="2"/>
  <c r="J994" i="2"/>
  <c r="F994" i="2"/>
  <c r="AO993" i="2"/>
  <c r="AH993" i="2"/>
  <c r="AF993" i="2"/>
  <c r="AD993" i="2"/>
  <c r="AB993" i="2"/>
  <c r="Z993" i="2"/>
  <c r="X993" i="2"/>
  <c r="T993" i="2"/>
  <c r="R993" i="2"/>
  <c r="P993" i="2"/>
  <c r="N993" i="2"/>
  <c r="L993" i="2"/>
  <c r="J993" i="2"/>
  <c r="F993" i="2"/>
  <c r="AH992" i="2"/>
  <c r="AF992" i="2"/>
  <c r="AD992" i="2"/>
  <c r="AB992" i="2"/>
  <c r="Z992" i="2"/>
  <c r="X992" i="2"/>
  <c r="T992" i="2"/>
  <c r="R992" i="2"/>
  <c r="P992" i="2"/>
  <c r="N992" i="2"/>
  <c r="L992" i="2"/>
  <c r="J992" i="2"/>
  <c r="F992" i="2"/>
  <c r="AO990" i="2"/>
  <c r="AH990" i="2"/>
  <c r="AF990" i="2"/>
  <c r="AD990" i="2"/>
  <c r="AB990" i="2"/>
  <c r="Z990" i="2"/>
  <c r="X990" i="2"/>
  <c r="T990" i="2"/>
  <c r="R990" i="2"/>
  <c r="P990" i="2"/>
  <c r="N990" i="2"/>
  <c r="L990" i="2"/>
  <c r="J990" i="2"/>
  <c r="F990" i="2"/>
  <c r="AO989" i="2"/>
  <c r="AH989" i="2"/>
  <c r="AF989" i="2"/>
  <c r="AD989" i="2"/>
  <c r="AB989" i="2"/>
  <c r="Z989" i="2"/>
  <c r="X989" i="2"/>
  <c r="T989" i="2"/>
  <c r="R989" i="2"/>
  <c r="P989" i="2"/>
  <c r="N989" i="2"/>
  <c r="L989" i="2"/>
  <c r="J989" i="2"/>
  <c r="F989" i="2"/>
  <c r="AH988" i="2"/>
  <c r="AF988" i="2"/>
  <c r="AD988" i="2"/>
  <c r="AB988" i="2"/>
  <c r="Z988" i="2"/>
  <c r="X988" i="2"/>
  <c r="T988" i="2"/>
  <c r="R988" i="2"/>
  <c r="P988" i="2"/>
  <c r="N988" i="2"/>
  <c r="L988" i="2"/>
  <c r="J988" i="2"/>
  <c r="F988" i="2"/>
  <c r="AO987" i="2"/>
  <c r="AH987" i="2"/>
  <c r="AF987" i="2"/>
  <c r="AD987" i="2"/>
  <c r="AB987" i="2"/>
  <c r="Z987" i="2"/>
  <c r="X987" i="2"/>
  <c r="T987" i="2"/>
  <c r="R987" i="2"/>
  <c r="P987" i="2"/>
  <c r="N987" i="2"/>
  <c r="L987" i="2"/>
  <c r="J987" i="2"/>
  <c r="F987" i="2"/>
  <c r="AO985" i="2"/>
  <c r="AH985" i="2"/>
  <c r="AF985" i="2"/>
  <c r="AD985" i="2"/>
  <c r="AB985" i="2"/>
  <c r="Z985" i="2"/>
  <c r="X985" i="2"/>
  <c r="T985" i="2"/>
  <c r="R985" i="2"/>
  <c r="P985" i="2"/>
  <c r="N985" i="2"/>
  <c r="L985" i="2"/>
  <c r="J985" i="2"/>
  <c r="F985" i="2"/>
  <c r="AO984" i="2"/>
  <c r="AH984" i="2"/>
  <c r="AF984" i="2"/>
  <c r="AD984" i="2"/>
  <c r="AB984" i="2"/>
  <c r="Z984" i="2"/>
  <c r="X984" i="2"/>
  <c r="T984" i="2"/>
  <c r="R984" i="2"/>
  <c r="P984" i="2"/>
  <c r="N984" i="2"/>
  <c r="L984" i="2"/>
  <c r="J984" i="2"/>
  <c r="F984" i="2"/>
  <c r="AH983" i="2"/>
  <c r="AF983" i="2"/>
  <c r="AD983" i="2"/>
  <c r="AB983" i="2"/>
  <c r="Z983" i="2"/>
  <c r="X983" i="2"/>
  <c r="T983" i="2"/>
  <c r="R983" i="2"/>
  <c r="P983" i="2"/>
  <c r="N983" i="2"/>
  <c r="L983" i="2"/>
  <c r="J983" i="2"/>
  <c r="F983" i="2"/>
  <c r="AO982" i="2"/>
  <c r="AH982" i="2"/>
  <c r="AF982" i="2"/>
  <c r="AD982" i="2"/>
  <c r="AB982" i="2"/>
  <c r="Z982" i="2"/>
  <c r="X982" i="2"/>
  <c r="T982" i="2"/>
  <c r="R982" i="2"/>
  <c r="P982" i="2"/>
  <c r="N982" i="2"/>
  <c r="L982" i="2"/>
  <c r="J982" i="2"/>
  <c r="F982" i="2"/>
  <c r="AO980" i="2"/>
  <c r="AH980" i="2"/>
  <c r="AF980" i="2"/>
  <c r="AD980" i="2"/>
  <c r="AB980" i="2"/>
  <c r="Z980" i="2"/>
  <c r="X980" i="2"/>
  <c r="T980" i="2"/>
  <c r="R980" i="2"/>
  <c r="P980" i="2"/>
  <c r="N980" i="2"/>
  <c r="L980" i="2"/>
  <c r="J980" i="2"/>
  <c r="F980" i="2"/>
  <c r="AO979" i="2"/>
  <c r="AH979" i="2"/>
  <c r="AF979" i="2"/>
  <c r="AD979" i="2"/>
  <c r="AB979" i="2"/>
  <c r="Z979" i="2"/>
  <c r="X979" i="2"/>
  <c r="T979" i="2"/>
  <c r="R979" i="2"/>
  <c r="P979" i="2"/>
  <c r="N979" i="2"/>
  <c r="L979" i="2"/>
  <c r="J979" i="2"/>
  <c r="F979" i="2"/>
  <c r="AH978" i="2"/>
  <c r="AF978" i="2"/>
  <c r="AD978" i="2"/>
  <c r="AB978" i="2"/>
  <c r="Z978" i="2"/>
  <c r="X978" i="2"/>
  <c r="T978" i="2"/>
  <c r="R978" i="2"/>
  <c r="P978" i="2"/>
  <c r="N978" i="2"/>
  <c r="L978" i="2"/>
  <c r="J978" i="2"/>
  <c r="F978" i="2"/>
  <c r="AO977" i="2"/>
  <c r="AH977" i="2"/>
  <c r="AF977" i="2"/>
  <c r="AD977" i="2"/>
  <c r="AB977" i="2"/>
  <c r="Z977" i="2"/>
  <c r="X977" i="2"/>
  <c r="T977" i="2"/>
  <c r="R977" i="2"/>
  <c r="P977" i="2"/>
  <c r="N977" i="2"/>
  <c r="L977" i="2"/>
  <c r="J977" i="2"/>
  <c r="F977" i="2"/>
  <c r="AO975" i="2"/>
  <c r="AH975" i="2"/>
  <c r="AF975" i="2"/>
  <c r="AD975" i="2"/>
  <c r="AB975" i="2"/>
  <c r="Z975" i="2"/>
  <c r="X975" i="2"/>
  <c r="T975" i="2"/>
  <c r="R975" i="2"/>
  <c r="P975" i="2"/>
  <c r="N975" i="2"/>
  <c r="L975" i="2"/>
  <c r="J975" i="2"/>
  <c r="F975" i="2"/>
  <c r="AH974" i="2"/>
  <c r="AF974" i="2"/>
  <c r="AD974" i="2"/>
  <c r="AB974" i="2"/>
  <c r="Z974" i="2"/>
  <c r="X974" i="2"/>
  <c r="T974" i="2"/>
  <c r="R974" i="2"/>
  <c r="P974" i="2"/>
  <c r="N974" i="2"/>
  <c r="L974" i="2"/>
  <c r="J974" i="2"/>
  <c r="F974" i="2"/>
  <c r="AO973" i="2"/>
  <c r="AH973" i="2"/>
  <c r="AF973" i="2"/>
  <c r="AD973" i="2"/>
  <c r="AB973" i="2"/>
  <c r="Z973" i="2"/>
  <c r="X973" i="2"/>
  <c r="T973" i="2"/>
  <c r="R973" i="2"/>
  <c r="P973" i="2"/>
  <c r="N973" i="2"/>
  <c r="L973" i="2"/>
  <c r="J973" i="2"/>
  <c r="F973" i="2"/>
  <c r="AO971" i="2"/>
  <c r="AH971" i="2"/>
  <c r="AF971" i="2"/>
  <c r="AD971" i="2"/>
  <c r="AB971" i="2"/>
  <c r="Z971" i="2"/>
  <c r="X971" i="2"/>
  <c r="T971" i="2"/>
  <c r="R971" i="2"/>
  <c r="P971" i="2"/>
  <c r="N971" i="2"/>
  <c r="L971" i="2"/>
  <c r="J971" i="2"/>
  <c r="F971" i="2"/>
  <c r="AH970" i="2"/>
  <c r="AF970" i="2"/>
  <c r="AD970" i="2"/>
  <c r="AB970" i="2"/>
  <c r="Z970" i="2"/>
  <c r="X970" i="2"/>
  <c r="T970" i="2"/>
  <c r="R970" i="2"/>
  <c r="P970" i="2"/>
  <c r="N970" i="2"/>
  <c r="L970" i="2"/>
  <c r="J970" i="2"/>
  <c r="F970" i="2"/>
  <c r="AO969" i="2"/>
  <c r="AH969" i="2"/>
  <c r="AF969" i="2"/>
  <c r="AD969" i="2"/>
  <c r="AB969" i="2"/>
  <c r="Z969" i="2"/>
  <c r="X969" i="2"/>
  <c r="T969" i="2"/>
  <c r="R969" i="2"/>
  <c r="P969" i="2"/>
  <c r="N969" i="2"/>
  <c r="L969" i="2"/>
  <c r="J969" i="2"/>
  <c r="F969" i="2"/>
  <c r="AO968" i="2"/>
  <c r="AH968" i="2"/>
  <c r="AF968" i="2"/>
  <c r="AD968" i="2"/>
  <c r="AB968" i="2"/>
  <c r="Z968" i="2"/>
  <c r="X968" i="2"/>
  <c r="T968" i="2"/>
  <c r="R968" i="2"/>
  <c r="P968" i="2"/>
  <c r="N968" i="2"/>
  <c r="L968" i="2"/>
  <c r="J968" i="2"/>
  <c r="F968" i="2"/>
  <c r="AO967" i="2"/>
  <c r="AH967" i="2"/>
  <c r="AF967" i="2"/>
  <c r="AD967" i="2"/>
  <c r="AB967" i="2"/>
  <c r="Z967" i="2"/>
  <c r="X967" i="2"/>
  <c r="T967" i="2"/>
  <c r="R967" i="2"/>
  <c r="P967" i="2"/>
  <c r="N967" i="2"/>
  <c r="L967" i="2"/>
  <c r="J967" i="2"/>
  <c r="F967" i="2"/>
  <c r="AO965" i="2"/>
  <c r="AH965" i="2"/>
  <c r="AF965" i="2"/>
  <c r="AD965" i="2"/>
  <c r="AB965" i="2"/>
  <c r="Z965" i="2"/>
  <c r="X965" i="2"/>
  <c r="T965" i="2"/>
  <c r="R965" i="2"/>
  <c r="P965" i="2"/>
  <c r="N965" i="2"/>
  <c r="L965" i="2"/>
  <c r="J965" i="2"/>
  <c r="F965" i="2"/>
  <c r="AO964" i="2"/>
  <c r="AH964" i="2"/>
  <c r="AF964" i="2"/>
  <c r="AD964" i="2"/>
  <c r="AB964" i="2"/>
  <c r="Z964" i="2"/>
  <c r="X964" i="2"/>
  <c r="T964" i="2"/>
  <c r="R964" i="2"/>
  <c r="P964" i="2"/>
  <c r="N964" i="2"/>
  <c r="L964" i="2"/>
  <c r="J964" i="2"/>
  <c r="F964" i="2"/>
  <c r="AH963" i="2"/>
  <c r="AF963" i="2"/>
  <c r="AD963" i="2"/>
  <c r="AB963" i="2"/>
  <c r="Z963" i="2"/>
  <c r="X963" i="2"/>
  <c r="T963" i="2"/>
  <c r="R963" i="2"/>
  <c r="P963" i="2"/>
  <c r="N963" i="2"/>
  <c r="L963" i="2"/>
  <c r="J963" i="2"/>
  <c r="F963" i="2"/>
  <c r="AH962" i="2"/>
  <c r="AF962" i="2"/>
  <c r="AD962" i="2"/>
  <c r="AB962" i="2"/>
  <c r="Z962" i="2"/>
  <c r="X962" i="2"/>
  <c r="T962" i="2"/>
  <c r="R962" i="2"/>
  <c r="P962" i="2"/>
  <c r="N962" i="2"/>
  <c r="L962" i="2"/>
  <c r="J962" i="2"/>
  <c r="F962" i="2"/>
  <c r="AO961" i="2"/>
  <c r="AH961" i="2"/>
  <c r="AF961" i="2"/>
  <c r="AD961" i="2"/>
  <c r="AB961" i="2"/>
  <c r="Z961" i="2"/>
  <c r="X961" i="2"/>
  <c r="T961" i="2"/>
  <c r="R961" i="2"/>
  <c r="P961" i="2"/>
  <c r="N961" i="2"/>
  <c r="L961" i="2"/>
  <c r="J961" i="2"/>
  <c r="F961" i="2"/>
  <c r="AO960" i="2"/>
  <c r="AH960" i="2"/>
  <c r="AF960" i="2"/>
  <c r="AD960" i="2"/>
  <c r="AB960" i="2"/>
  <c r="Z960" i="2"/>
  <c r="X960" i="2"/>
  <c r="T960" i="2"/>
  <c r="R960" i="2"/>
  <c r="P960" i="2"/>
  <c r="N960" i="2"/>
  <c r="L960" i="2"/>
  <c r="J960" i="2"/>
  <c r="F960" i="2"/>
  <c r="AH958" i="2"/>
  <c r="AF958" i="2"/>
  <c r="AD958" i="2"/>
  <c r="AB958" i="2"/>
  <c r="Z958" i="2"/>
  <c r="X958" i="2"/>
  <c r="T958" i="2"/>
  <c r="R958" i="2"/>
  <c r="P958" i="2"/>
  <c r="N958" i="2"/>
  <c r="L958" i="2"/>
  <c r="J958" i="2"/>
  <c r="F958" i="2"/>
  <c r="AH957" i="2"/>
  <c r="AF957" i="2"/>
  <c r="AD957" i="2"/>
  <c r="AB957" i="2"/>
  <c r="Z957" i="2"/>
  <c r="X957" i="2"/>
  <c r="T957" i="2"/>
  <c r="R957" i="2"/>
  <c r="P957" i="2"/>
  <c r="N957" i="2"/>
  <c r="L957" i="2"/>
  <c r="J957" i="2"/>
  <c r="F957" i="2"/>
  <c r="AO956" i="2"/>
  <c r="AH956" i="2"/>
  <c r="AF956" i="2"/>
  <c r="AD956" i="2"/>
  <c r="AB956" i="2"/>
  <c r="Z956" i="2"/>
  <c r="X956" i="2"/>
  <c r="T956" i="2"/>
  <c r="R956" i="2"/>
  <c r="P956" i="2"/>
  <c r="N956" i="2"/>
  <c r="L956" i="2"/>
  <c r="J956" i="2"/>
  <c r="F956" i="2"/>
  <c r="AH955" i="2"/>
  <c r="AF955" i="2"/>
  <c r="AD955" i="2"/>
  <c r="AB955" i="2"/>
  <c r="Z955" i="2"/>
  <c r="X955" i="2"/>
  <c r="T955" i="2"/>
  <c r="R955" i="2"/>
  <c r="P955" i="2"/>
  <c r="N955" i="2"/>
  <c r="L955" i="2"/>
  <c r="J955" i="2"/>
  <c r="F955" i="2"/>
  <c r="AH954" i="2"/>
  <c r="AF954" i="2"/>
  <c r="AD954" i="2"/>
  <c r="AB954" i="2"/>
  <c r="Z954" i="2"/>
  <c r="X954" i="2"/>
  <c r="T954" i="2"/>
  <c r="R954" i="2"/>
  <c r="P954" i="2"/>
  <c r="N954" i="2"/>
  <c r="L954" i="2"/>
  <c r="J954" i="2"/>
  <c r="F954" i="2"/>
  <c r="AH952" i="2"/>
  <c r="AF952" i="2"/>
  <c r="AD952" i="2"/>
  <c r="AB952" i="2"/>
  <c r="Z952" i="2"/>
  <c r="X952" i="2"/>
  <c r="T952" i="2"/>
  <c r="R952" i="2"/>
  <c r="P952" i="2"/>
  <c r="N952" i="2"/>
  <c r="L952" i="2"/>
  <c r="J952" i="2"/>
  <c r="F952" i="2"/>
  <c r="AH951" i="2"/>
  <c r="AF951" i="2"/>
  <c r="AD951" i="2"/>
  <c r="AB951" i="2"/>
  <c r="Z951" i="2"/>
  <c r="X951" i="2"/>
  <c r="T951" i="2"/>
  <c r="R951" i="2"/>
  <c r="P951" i="2"/>
  <c r="N951" i="2"/>
  <c r="L951" i="2"/>
  <c r="J951" i="2"/>
  <c r="F951" i="2"/>
  <c r="AH950" i="2"/>
  <c r="AF950" i="2"/>
  <c r="AD950" i="2"/>
  <c r="AB950" i="2"/>
  <c r="Z950" i="2"/>
  <c r="X950" i="2"/>
  <c r="T950" i="2"/>
  <c r="R950" i="2"/>
  <c r="P950" i="2"/>
  <c r="N950" i="2"/>
  <c r="L950" i="2"/>
  <c r="J950" i="2"/>
  <c r="F950" i="2"/>
  <c r="AH949" i="2"/>
  <c r="AF949" i="2"/>
  <c r="AD949" i="2"/>
  <c r="AB949" i="2"/>
  <c r="Z949" i="2"/>
  <c r="X949" i="2"/>
  <c r="T949" i="2"/>
  <c r="R949" i="2"/>
  <c r="P949" i="2"/>
  <c r="N949" i="2"/>
  <c r="L949" i="2"/>
  <c r="J949" i="2"/>
  <c r="F949" i="2"/>
  <c r="AH948" i="2"/>
  <c r="AF948" i="2"/>
  <c r="AD948" i="2"/>
  <c r="AB948" i="2"/>
  <c r="Z948" i="2"/>
  <c r="X948" i="2"/>
  <c r="T948" i="2"/>
  <c r="R948" i="2"/>
  <c r="P948" i="2"/>
  <c r="N948" i="2"/>
  <c r="L948" i="2"/>
  <c r="J948" i="2"/>
  <c r="F948" i="2"/>
  <c r="AH947" i="2"/>
  <c r="AF947" i="2"/>
  <c r="AD947" i="2"/>
  <c r="AB947" i="2"/>
  <c r="Z947" i="2"/>
  <c r="X947" i="2"/>
  <c r="T947" i="2"/>
  <c r="R947" i="2"/>
  <c r="P947" i="2"/>
  <c r="N947" i="2"/>
  <c r="L947" i="2"/>
  <c r="J947" i="2"/>
  <c r="F947" i="2"/>
  <c r="AH946" i="2"/>
  <c r="AF946" i="2"/>
  <c r="AD946" i="2"/>
  <c r="AB946" i="2"/>
  <c r="Z946" i="2"/>
  <c r="X946" i="2"/>
  <c r="T946" i="2"/>
  <c r="R946" i="2"/>
  <c r="P946" i="2"/>
  <c r="N946" i="2"/>
  <c r="L946" i="2"/>
  <c r="J946" i="2"/>
  <c r="F946" i="2"/>
  <c r="AO944" i="2"/>
  <c r="AH944" i="2"/>
  <c r="AF944" i="2"/>
  <c r="AD944" i="2"/>
  <c r="AB944" i="2"/>
  <c r="Z944" i="2"/>
  <c r="X944" i="2"/>
  <c r="T944" i="2"/>
  <c r="R944" i="2"/>
  <c r="P944" i="2"/>
  <c r="N944" i="2"/>
  <c r="L944" i="2"/>
  <c r="J944" i="2"/>
  <c r="F944" i="2"/>
  <c r="AH943" i="2"/>
  <c r="AF943" i="2"/>
  <c r="AD943" i="2"/>
  <c r="AB943" i="2"/>
  <c r="Z943" i="2"/>
  <c r="X943" i="2"/>
  <c r="T943" i="2"/>
  <c r="R943" i="2"/>
  <c r="P943" i="2"/>
  <c r="N943" i="2"/>
  <c r="L943" i="2"/>
  <c r="J943" i="2"/>
  <c r="F943" i="2"/>
  <c r="AH942" i="2"/>
  <c r="AF942" i="2"/>
  <c r="AD942" i="2"/>
  <c r="AB942" i="2"/>
  <c r="Z942" i="2"/>
  <c r="X942" i="2"/>
  <c r="T942" i="2"/>
  <c r="R942" i="2"/>
  <c r="P942" i="2"/>
  <c r="N942" i="2"/>
  <c r="L942" i="2"/>
  <c r="J942" i="2"/>
  <c r="F942" i="2"/>
  <c r="AO941" i="2"/>
  <c r="AH941" i="2"/>
  <c r="AF941" i="2"/>
  <c r="AD941" i="2"/>
  <c r="AB941" i="2"/>
  <c r="Z941" i="2"/>
  <c r="X941" i="2"/>
  <c r="T941" i="2"/>
  <c r="R941" i="2"/>
  <c r="P941" i="2"/>
  <c r="N941" i="2"/>
  <c r="L941" i="2"/>
  <c r="J941" i="2"/>
  <c r="F941" i="2"/>
  <c r="AO940" i="2"/>
  <c r="AH940" i="2"/>
  <c r="AF940" i="2"/>
  <c r="AD940" i="2"/>
  <c r="AB940" i="2"/>
  <c r="Z940" i="2"/>
  <c r="X940" i="2"/>
  <c r="T940" i="2"/>
  <c r="R940" i="2"/>
  <c r="P940" i="2"/>
  <c r="N940" i="2"/>
  <c r="L940" i="2"/>
  <c r="J940" i="2"/>
  <c r="F940" i="2"/>
  <c r="AH938" i="2"/>
  <c r="AF938" i="2"/>
  <c r="AD938" i="2"/>
  <c r="AB938" i="2"/>
  <c r="Z938" i="2"/>
  <c r="X938" i="2"/>
  <c r="T938" i="2"/>
  <c r="R938" i="2"/>
  <c r="P938" i="2"/>
  <c r="N938" i="2"/>
  <c r="L938" i="2"/>
  <c r="J938" i="2"/>
  <c r="F938" i="2"/>
  <c r="AO937" i="2"/>
  <c r="AH937" i="2"/>
  <c r="AF937" i="2"/>
  <c r="AD937" i="2"/>
  <c r="AB937" i="2"/>
  <c r="Z937" i="2"/>
  <c r="X937" i="2"/>
  <c r="T937" i="2"/>
  <c r="R937" i="2"/>
  <c r="P937" i="2"/>
  <c r="N937" i="2"/>
  <c r="L937" i="2"/>
  <c r="J937" i="2"/>
  <c r="F937" i="2"/>
  <c r="AH936" i="2"/>
  <c r="AF936" i="2"/>
  <c r="AD936" i="2"/>
  <c r="AB936" i="2"/>
  <c r="Z936" i="2"/>
  <c r="X936" i="2"/>
  <c r="T936" i="2"/>
  <c r="R936" i="2"/>
  <c r="P936" i="2"/>
  <c r="N936" i="2"/>
  <c r="L936" i="2"/>
  <c r="J936" i="2"/>
  <c r="F936" i="2"/>
  <c r="AO934" i="2"/>
  <c r="AH934" i="2"/>
  <c r="AF934" i="2"/>
  <c r="AD934" i="2"/>
  <c r="AB934" i="2"/>
  <c r="Z934" i="2"/>
  <c r="X934" i="2"/>
  <c r="T934" i="2"/>
  <c r="R934" i="2"/>
  <c r="P934" i="2"/>
  <c r="N934" i="2"/>
  <c r="L934" i="2"/>
  <c r="J934" i="2"/>
  <c r="F934" i="2"/>
  <c r="AO933" i="2"/>
  <c r="AH933" i="2"/>
  <c r="AF933" i="2"/>
  <c r="AD933" i="2"/>
  <c r="AB933" i="2"/>
  <c r="Z933" i="2"/>
  <c r="X933" i="2"/>
  <c r="T933" i="2"/>
  <c r="R933" i="2"/>
  <c r="P933" i="2"/>
  <c r="N933" i="2"/>
  <c r="L933" i="2"/>
  <c r="J933" i="2"/>
  <c r="F933" i="2"/>
  <c r="AH932" i="2"/>
  <c r="AF932" i="2"/>
  <c r="AD932" i="2"/>
  <c r="AB932" i="2"/>
  <c r="Z932" i="2"/>
  <c r="X932" i="2"/>
  <c r="T932" i="2"/>
  <c r="R932" i="2"/>
  <c r="P932" i="2"/>
  <c r="N932" i="2"/>
  <c r="L932" i="2"/>
  <c r="J932" i="2"/>
  <c r="F932" i="2"/>
  <c r="AO931" i="2"/>
  <c r="AH931" i="2"/>
  <c r="AF931" i="2"/>
  <c r="AD931" i="2"/>
  <c r="AB931" i="2"/>
  <c r="Z931" i="2"/>
  <c r="X931" i="2"/>
  <c r="T931" i="2"/>
  <c r="R931" i="2"/>
  <c r="P931" i="2"/>
  <c r="N931" i="2"/>
  <c r="L931" i="2"/>
  <c r="J931" i="2"/>
  <c r="F931" i="2"/>
  <c r="AH930" i="2"/>
  <c r="AF930" i="2"/>
  <c r="AD930" i="2"/>
  <c r="AB930" i="2"/>
  <c r="Z930" i="2"/>
  <c r="X930" i="2"/>
  <c r="T930" i="2"/>
  <c r="R930" i="2"/>
  <c r="P930" i="2"/>
  <c r="N930" i="2"/>
  <c r="L930" i="2"/>
  <c r="J930" i="2"/>
  <c r="F930" i="2"/>
  <c r="AO929" i="2"/>
  <c r="AH929" i="2"/>
  <c r="AF929" i="2"/>
  <c r="AD929" i="2"/>
  <c r="AB929" i="2"/>
  <c r="Z929" i="2"/>
  <c r="X929" i="2"/>
  <c r="T929" i="2"/>
  <c r="R929" i="2"/>
  <c r="P929" i="2"/>
  <c r="N929" i="2"/>
  <c r="L929" i="2"/>
  <c r="J929" i="2"/>
  <c r="F929" i="2"/>
  <c r="AO927" i="2"/>
  <c r="AH927" i="2"/>
  <c r="AF927" i="2"/>
  <c r="AD927" i="2"/>
  <c r="AB927" i="2"/>
  <c r="Z927" i="2"/>
  <c r="X927" i="2"/>
  <c r="T927" i="2"/>
  <c r="R927" i="2"/>
  <c r="P927" i="2"/>
  <c r="N927" i="2"/>
  <c r="L927" i="2"/>
  <c r="J927" i="2"/>
  <c r="F927" i="2"/>
  <c r="AH926" i="2"/>
  <c r="AF926" i="2"/>
  <c r="AD926" i="2"/>
  <c r="AB926" i="2"/>
  <c r="Z926" i="2"/>
  <c r="X926" i="2"/>
  <c r="T926" i="2"/>
  <c r="R926" i="2"/>
  <c r="P926" i="2"/>
  <c r="N926" i="2"/>
  <c r="L926" i="2"/>
  <c r="J926" i="2"/>
  <c r="F926" i="2"/>
  <c r="AH925" i="2"/>
  <c r="AF925" i="2"/>
  <c r="AD925" i="2"/>
  <c r="AB925" i="2"/>
  <c r="Z925" i="2"/>
  <c r="X925" i="2"/>
  <c r="T925" i="2"/>
  <c r="R925" i="2"/>
  <c r="P925" i="2"/>
  <c r="N925" i="2"/>
  <c r="L925" i="2"/>
  <c r="J925" i="2"/>
  <c r="F925" i="2"/>
  <c r="AH924" i="2"/>
  <c r="AF924" i="2"/>
  <c r="AD924" i="2"/>
  <c r="AB924" i="2"/>
  <c r="Z924" i="2"/>
  <c r="X924" i="2"/>
  <c r="T924" i="2"/>
  <c r="R924" i="2"/>
  <c r="P924" i="2"/>
  <c r="N924" i="2"/>
  <c r="L924" i="2"/>
  <c r="J924" i="2"/>
  <c r="F924" i="2"/>
  <c r="AH923" i="2"/>
  <c r="AF923" i="2"/>
  <c r="AD923" i="2"/>
  <c r="AB923" i="2"/>
  <c r="Z923" i="2"/>
  <c r="X923" i="2"/>
  <c r="T923" i="2"/>
  <c r="R923" i="2"/>
  <c r="P923" i="2"/>
  <c r="N923" i="2"/>
  <c r="L923" i="2"/>
  <c r="J923" i="2"/>
  <c r="F923" i="2"/>
  <c r="AH922" i="2"/>
  <c r="AF922" i="2"/>
  <c r="AD922" i="2"/>
  <c r="AB922" i="2"/>
  <c r="Z922" i="2"/>
  <c r="X922" i="2"/>
  <c r="T922" i="2"/>
  <c r="R922" i="2"/>
  <c r="P922" i="2"/>
  <c r="N922" i="2"/>
  <c r="L922" i="2"/>
  <c r="J922" i="2"/>
  <c r="F922" i="2"/>
  <c r="AO921" i="2"/>
  <c r="AH920" i="2"/>
  <c r="AF920" i="2"/>
  <c r="AD920" i="2"/>
  <c r="AB920" i="2"/>
  <c r="Z920" i="2"/>
  <c r="X920" i="2"/>
  <c r="T920" i="2"/>
  <c r="R920" i="2"/>
  <c r="P920" i="2"/>
  <c r="N920" i="2"/>
  <c r="L920" i="2"/>
  <c r="J920" i="2"/>
  <c r="F920" i="2"/>
  <c r="AH917" i="2"/>
  <c r="AF917" i="2"/>
  <c r="AD917" i="2"/>
  <c r="AB917" i="2"/>
  <c r="Z917" i="2"/>
  <c r="X917" i="2"/>
  <c r="T917" i="2"/>
  <c r="R917" i="2"/>
  <c r="P917" i="2"/>
  <c r="N917" i="2"/>
  <c r="L917" i="2"/>
  <c r="J917" i="2"/>
  <c r="F917" i="2"/>
  <c r="AH916" i="2"/>
  <c r="AF916" i="2"/>
  <c r="AD916" i="2"/>
  <c r="AB916" i="2"/>
  <c r="Z916" i="2"/>
  <c r="X916" i="2"/>
  <c r="T916" i="2"/>
  <c r="R916" i="2"/>
  <c r="P916" i="2"/>
  <c r="N916" i="2"/>
  <c r="L916" i="2"/>
  <c r="J916" i="2"/>
  <c r="F916" i="2"/>
  <c r="AO915" i="2"/>
  <c r="AH915" i="2"/>
  <c r="AF915" i="2"/>
  <c r="AD915" i="2"/>
  <c r="AB915" i="2"/>
  <c r="Z915" i="2"/>
  <c r="X915" i="2"/>
  <c r="T915" i="2"/>
  <c r="R915" i="2"/>
  <c r="P915" i="2"/>
  <c r="N915" i="2"/>
  <c r="L915" i="2"/>
  <c r="J915" i="2"/>
  <c r="F915" i="2"/>
  <c r="AH914" i="2"/>
  <c r="AF914" i="2"/>
  <c r="AD914" i="2"/>
  <c r="AB914" i="2"/>
  <c r="Z914" i="2"/>
  <c r="X914" i="2"/>
  <c r="T914" i="2"/>
  <c r="R914" i="2"/>
  <c r="P914" i="2"/>
  <c r="N914" i="2"/>
  <c r="L914" i="2"/>
  <c r="J914" i="2"/>
  <c r="F914" i="2"/>
  <c r="AO913" i="2"/>
  <c r="AH913" i="2"/>
  <c r="AF913" i="2"/>
  <c r="AD913" i="2"/>
  <c r="AB913" i="2"/>
  <c r="Z913" i="2"/>
  <c r="X913" i="2"/>
  <c r="T913" i="2"/>
  <c r="R913" i="2"/>
  <c r="P913" i="2"/>
  <c r="N913" i="2"/>
  <c r="L913" i="2"/>
  <c r="J913" i="2"/>
  <c r="F913" i="2"/>
  <c r="AH911" i="2"/>
  <c r="AF911" i="2"/>
  <c r="AD911" i="2"/>
  <c r="AB911" i="2"/>
  <c r="Z911" i="2"/>
  <c r="X911" i="2"/>
  <c r="T911" i="2"/>
  <c r="R911" i="2"/>
  <c r="P911" i="2"/>
  <c r="N911" i="2"/>
  <c r="L911" i="2"/>
  <c r="J911" i="2"/>
  <c r="F911" i="2"/>
  <c r="AO908" i="2"/>
  <c r="AH908" i="2"/>
  <c r="AF908" i="2"/>
  <c r="AD908" i="2"/>
  <c r="AB908" i="2"/>
  <c r="Z908" i="2"/>
  <c r="X908" i="2"/>
  <c r="T908" i="2"/>
  <c r="R908" i="2"/>
  <c r="P908" i="2"/>
  <c r="N908" i="2"/>
  <c r="L908" i="2"/>
  <c r="J908" i="2"/>
  <c r="F908" i="2"/>
  <c r="AH907" i="2"/>
  <c r="AF907" i="2"/>
  <c r="AD907" i="2"/>
  <c r="AB907" i="2"/>
  <c r="Z907" i="2"/>
  <c r="X907" i="2"/>
  <c r="T907" i="2"/>
  <c r="R907" i="2"/>
  <c r="P907" i="2"/>
  <c r="N907" i="2"/>
  <c r="L907" i="2"/>
  <c r="J907" i="2"/>
  <c r="F907" i="2"/>
  <c r="AO906" i="2"/>
  <c r="AH906" i="2"/>
  <c r="AF906" i="2"/>
  <c r="AD906" i="2"/>
  <c r="AB906" i="2"/>
  <c r="Z906" i="2"/>
  <c r="X906" i="2"/>
  <c r="T906" i="2"/>
  <c r="R906" i="2"/>
  <c r="P906" i="2"/>
  <c r="N906" i="2"/>
  <c r="L906" i="2"/>
  <c r="J906" i="2"/>
  <c r="F906" i="2"/>
  <c r="AH905" i="2"/>
  <c r="AF905" i="2"/>
  <c r="AD905" i="2"/>
  <c r="AB905" i="2"/>
  <c r="Z905" i="2"/>
  <c r="X905" i="2"/>
  <c r="T905" i="2"/>
  <c r="R905" i="2"/>
  <c r="P905" i="2"/>
  <c r="N905" i="2"/>
  <c r="L905" i="2"/>
  <c r="J905" i="2"/>
  <c r="F905" i="2"/>
  <c r="AO904" i="2"/>
  <c r="AH904" i="2"/>
  <c r="AF904" i="2"/>
  <c r="AD904" i="2"/>
  <c r="AB904" i="2"/>
  <c r="Z904" i="2"/>
  <c r="X904" i="2"/>
  <c r="T904" i="2"/>
  <c r="R904" i="2"/>
  <c r="P904" i="2"/>
  <c r="N904" i="2"/>
  <c r="L904" i="2"/>
  <c r="J904" i="2"/>
  <c r="F904" i="2"/>
  <c r="AH902" i="2"/>
  <c r="AF902" i="2"/>
  <c r="AD902" i="2"/>
  <c r="AB902" i="2"/>
  <c r="Z902" i="2"/>
  <c r="X902" i="2"/>
  <c r="T902" i="2"/>
  <c r="R902" i="2"/>
  <c r="P902" i="2"/>
  <c r="N902" i="2"/>
  <c r="L902" i="2"/>
  <c r="J902" i="2"/>
  <c r="F902" i="2"/>
  <c r="AH899" i="2"/>
  <c r="AF899" i="2"/>
  <c r="AD899" i="2"/>
  <c r="AB899" i="2"/>
  <c r="Z899" i="2"/>
  <c r="X899" i="2"/>
  <c r="T899" i="2"/>
  <c r="R899" i="2"/>
  <c r="P899" i="2"/>
  <c r="N899" i="2"/>
  <c r="L899" i="2"/>
  <c r="J899" i="2"/>
  <c r="F899" i="2"/>
  <c r="AO898" i="2"/>
  <c r="AH898" i="2"/>
  <c r="AF898" i="2"/>
  <c r="AD898" i="2"/>
  <c r="AB898" i="2"/>
  <c r="Z898" i="2"/>
  <c r="X898" i="2"/>
  <c r="T898" i="2"/>
  <c r="R898" i="2"/>
  <c r="P898" i="2"/>
  <c r="N898" i="2"/>
  <c r="L898" i="2"/>
  <c r="J898" i="2"/>
  <c r="F898" i="2"/>
  <c r="AH897" i="2"/>
  <c r="AF897" i="2"/>
  <c r="AD897" i="2"/>
  <c r="AB897" i="2"/>
  <c r="Z897" i="2"/>
  <c r="X897" i="2"/>
  <c r="T897" i="2"/>
  <c r="R897" i="2"/>
  <c r="P897" i="2"/>
  <c r="N897" i="2"/>
  <c r="L897" i="2"/>
  <c r="J897" i="2"/>
  <c r="F897" i="2"/>
  <c r="AO896" i="2"/>
  <c r="AH896" i="2"/>
  <c r="AF896" i="2"/>
  <c r="AD896" i="2"/>
  <c r="AB896" i="2"/>
  <c r="Z896" i="2"/>
  <c r="X896" i="2"/>
  <c r="T896" i="2"/>
  <c r="R896" i="2"/>
  <c r="P896" i="2"/>
  <c r="N896" i="2"/>
  <c r="L896" i="2"/>
  <c r="J896" i="2"/>
  <c r="F896" i="2"/>
  <c r="AH895" i="2"/>
  <c r="AF895" i="2"/>
  <c r="AD895" i="2"/>
  <c r="AB895" i="2"/>
  <c r="Z895" i="2"/>
  <c r="X895" i="2"/>
  <c r="T895" i="2"/>
  <c r="R895" i="2"/>
  <c r="P895" i="2"/>
  <c r="N895" i="2"/>
  <c r="L895" i="2"/>
  <c r="J895" i="2"/>
  <c r="F895" i="2"/>
  <c r="AH893" i="2"/>
  <c r="AF893" i="2"/>
  <c r="AD893" i="2"/>
  <c r="AB893" i="2"/>
  <c r="Z893" i="2"/>
  <c r="X893" i="2"/>
  <c r="T893" i="2"/>
  <c r="R893" i="2"/>
  <c r="P893" i="2"/>
  <c r="N893" i="2"/>
  <c r="L893" i="2"/>
  <c r="J893" i="2"/>
  <c r="F893" i="2"/>
  <c r="AH886" i="2"/>
  <c r="AF886" i="2"/>
  <c r="AD886" i="2"/>
  <c r="AB886" i="2"/>
  <c r="Z886" i="2"/>
  <c r="X886" i="2"/>
  <c r="T886" i="2"/>
  <c r="R886" i="2"/>
  <c r="P886" i="2"/>
  <c r="N886" i="2"/>
  <c r="L886" i="2"/>
  <c r="J886" i="2"/>
  <c r="F886" i="2"/>
  <c r="AH885" i="2"/>
  <c r="AF885" i="2"/>
  <c r="AD885" i="2"/>
  <c r="AB885" i="2"/>
  <c r="Z885" i="2"/>
  <c r="X885" i="2"/>
  <c r="T885" i="2"/>
  <c r="R885" i="2"/>
  <c r="P885" i="2"/>
  <c r="N885" i="2"/>
  <c r="L885" i="2"/>
  <c r="J885" i="2"/>
  <c r="F885" i="2"/>
  <c r="AH882" i="2"/>
  <c r="AF882" i="2"/>
  <c r="AD882" i="2"/>
  <c r="AB882" i="2"/>
  <c r="Z882" i="2"/>
  <c r="X882" i="2"/>
  <c r="T882" i="2"/>
  <c r="R882" i="2"/>
  <c r="P882" i="2"/>
  <c r="N882" i="2"/>
  <c r="L882" i="2"/>
  <c r="J882" i="2"/>
  <c r="F882" i="2"/>
  <c r="AH881" i="2"/>
  <c r="AF881" i="2"/>
  <c r="AD881" i="2"/>
  <c r="AB881" i="2"/>
  <c r="Z881" i="2"/>
  <c r="X881" i="2"/>
  <c r="T881" i="2"/>
  <c r="R881" i="2"/>
  <c r="P881" i="2"/>
  <c r="N881" i="2"/>
  <c r="L881" i="2"/>
  <c r="J881" i="2"/>
  <c r="F881" i="2"/>
  <c r="AH880" i="2"/>
  <c r="AF880" i="2"/>
  <c r="AD880" i="2"/>
  <c r="AB880" i="2"/>
  <c r="Z880" i="2"/>
  <c r="X880" i="2"/>
  <c r="T880" i="2"/>
  <c r="R880" i="2"/>
  <c r="P880" i="2"/>
  <c r="N880" i="2"/>
  <c r="L880" i="2"/>
  <c r="J880" i="2"/>
  <c r="F880" i="2"/>
  <c r="AO874" i="2"/>
  <c r="AH874" i="2"/>
  <c r="AF874" i="2"/>
  <c r="AD874" i="2"/>
  <c r="AB874" i="2"/>
  <c r="Z874" i="2"/>
  <c r="X874" i="2"/>
  <c r="V874" i="2"/>
  <c r="T874" i="2"/>
  <c r="R874" i="2"/>
  <c r="P874" i="2"/>
  <c r="N874" i="2"/>
  <c r="L874" i="2"/>
  <c r="J874" i="2"/>
  <c r="F874" i="2"/>
  <c r="AH873" i="2"/>
  <c r="AF873" i="2"/>
  <c r="AD873" i="2"/>
  <c r="AB873" i="2"/>
  <c r="Z873" i="2"/>
  <c r="X873" i="2"/>
  <c r="V873" i="2"/>
  <c r="T873" i="2"/>
  <c r="R873" i="2"/>
  <c r="P873" i="2"/>
  <c r="N873" i="2"/>
  <c r="L873" i="2"/>
  <c r="J873" i="2"/>
  <c r="F873" i="2"/>
  <c r="AH871" i="2"/>
  <c r="AF871" i="2"/>
  <c r="AD871" i="2"/>
  <c r="AB871" i="2"/>
  <c r="Z871" i="2"/>
  <c r="X871" i="2"/>
  <c r="V871" i="2"/>
  <c r="T871" i="2"/>
  <c r="R871" i="2"/>
  <c r="P871" i="2"/>
  <c r="N871" i="2"/>
  <c r="L871" i="2"/>
  <c r="J871" i="2"/>
  <c r="F871" i="2"/>
  <c r="AH870" i="2"/>
  <c r="AF870" i="2"/>
  <c r="AD870" i="2"/>
  <c r="AB870" i="2"/>
  <c r="Z870" i="2"/>
  <c r="X870" i="2"/>
  <c r="V870" i="2"/>
  <c r="T870" i="2"/>
  <c r="R870" i="2"/>
  <c r="P870" i="2"/>
  <c r="N870" i="2"/>
  <c r="L870" i="2"/>
  <c r="J870" i="2"/>
  <c r="F870" i="2"/>
  <c r="AH869" i="2"/>
  <c r="AF869" i="2"/>
  <c r="AD869" i="2"/>
  <c r="AB869" i="2"/>
  <c r="Z869" i="2"/>
  <c r="X869" i="2"/>
  <c r="V869" i="2"/>
  <c r="T869" i="2"/>
  <c r="R869" i="2"/>
  <c r="P869" i="2"/>
  <c r="N869" i="2"/>
  <c r="L869" i="2"/>
  <c r="J869" i="2"/>
  <c r="F869" i="2"/>
  <c r="AO868" i="2"/>
  <c r="AH868" i="2"/>
  <c r="AF868" i="2"/>
  <c r="AD868" i="2"/>
  <c r="AB868" i="2"/>
  <c r="Z868" i="2"/>
  <c r="X868" i="2"/>
  <c r="V868" i="2"/>
  <c r="T868" i="2"/>
  <c r="R868" i="2"/>
  <c r="P868" i="2"/>
  <c r="N868" i="2"/>
  <c r="L868" i="2"/>
  <c r="J868" i="2"/>
  <c r="F868" i="2"/>
  <c r="AH867" i="2"/>
  <c r="AF867" i="2"/>
  <c r="AD867" i="2"/>
  <c r="AB867" i="2"/>
  <c r="Z867" i="2"/>
  <c r="X867" i="2"/>
  <c r="V867" i="2"/>
  <c r="T867" i="2"/>
  <c r="R867" i="2"/>
  <c r="P867" i="2"/>
  <c r="N867" i="2"/>
  <c r="L867" i="2"/>
  <c r="J867" i="2"/>
  <c r="F867" i="2"/>
  <c r="AH866" i="2"/>
  <c r="AF866" i="2"/>
  <c r="AD866" i="2"/>
  <c r="AB866" i="2"/>
  <c r="Z866" i="2"/>
  <c r="X866" i="2"/>
  <c r="V866" i="2"/>
  <c r="T866" i="2"/>
  <c r="R866" i="2"/>
  <c r="P866" i="2"/>
  <c r="N866" i="2"/>
  <c r="L866" i="2"/>
  <c r="J866" i="2"/>
  <c r="F866" i="2"/>
  <c r="AH865" i="2"/>
  <c r="AF865" i="2"/>
  <c r="AD865" i="2"/>
  <c r="AB865" i="2"/>
  <c r="Z865" i="2"/>
  <c r="X865" i="2"/>
  <c r="V865" i="2"/>
  <c r="T865" i="2"/>
  <c r="R865" i="2"/>
  <c r="P865" i="2"/>
  <c r="N865" i="2"/>
  <c r="L865" i="2"/>
  <c r="J865" i="2"/>
  <c r="F865" i="2"/>
  <c r="AO864" i="2"/>
  <c r="AH864" i="2"/>
  <c r="AF864" i="2"/>
  <c r="AD864" i="2"/>
  <c r="AB864" i="2"/>
  <c r="Z864" i="2"/>
  <c r="X864" i="2"/>
  <c r="V864" i="2"/>
  <c r="T864" i="2"/>
  <c r="R864" i="2"/>
  <c r="P864" i="2"/>
  <c r="N864" i="2"/>
  <c r="L864" i="2"/>
  <c r="J864" i="2"/>
  <c r="F864" i="2"/>
  <c r="AH863" i="2"/>
  <c r="AF863" i="2"/>
  <c r="AD863" i="2"/>
  <c r="AB863" i="2"/>
  <c r="Z863" i="2"/>
  <c r="X863" i="2"/>
  <c r="V863" i="2"/>
  <c r="T863" i="2"/>
  <c r="R863" i="2"/>
  <c r="P863" i="2"/>
  <c r="N863" i="2"/>
  <c r="L863" i="2"/>
  <c r="J863" i="2"/>
  <c r="F863" i="2"/>
  <c r="AH862" i="2"/>
  <c r="AF862" i="2"/>
  <c r="AD862" i="2"/>
  <c r="AB862" i="2"/>
  <c r="Z862" i="2"/>
  <c r="X862" i="2"/>
  <c r="V862" i="2"/>
  <c r="T862" i="2"/>
  <c r="R862" i="2"/>
  <c r="P862" i="2"/>
  <c r="N862" i="2"/>
  <c r="L862" i="2"/>
  <c r="J862" i="2"/>
  <c r="F862" i="2"/>
  <c r="AN862" i="2" s="1"/>
  <c r="AH861" i="2"/>
  <c r="AF861" i="2"/>
  <c r="AD861" i="2"/>
  <c r="AB861" i="2"/>
  <c r="Z861" i="2"/>
  <c r="X861" i="2"/>
  <c r="V861" i="2"/>
  <c r="T861" i="2"/>
  <c r="R861" i="2"/>
  <c r="P861" i="2"/>
  <c r="N861" i="2"/>
  <c r="L861" i="2"/>
  <c r="J861" i="2"/>
  <c r="F861" i="2"/>
  <c r="AO860" i="2"/>
  <c r="AH860" i="2"/>
  <c r="AF860" i="2"/>
  <c r="AD860" i="2"/>
  <c r="AB860" i="2"/>
  <c r="Z860" i="2"/>
  <c r="X860" i="2"/>
  <c r="V860" i="2"/>
  <c r="T860" i="2"/>
  <c r="R860" i="2"/>
  <c r="P860" i="2"/>
  <c r="N860" i="2"/>
  <c r="L860" i="2"/>
  <c r="J860" i="2"/>
  <c r="F860" i="2"/>
  <c r="AH859" i="2"/>
  <c r="AF859" i="2"/>
  <c r="AD859" i="2"/>
  <c r="AB859" i="2"/>
  <c r="Z859" i="2"/>
  <c r="X859" i="2"/>
  <c r="V859" i="2"/>
  <c r="T859" i="2"/>
  <c r="R859" i="2"/>
  <c r="P859" i="2"/>
  <c r="N859" i="2"/>
  <c r="L859" i="2"/>
  <c r="J859" i="2"/>
  <c r="F859" i="2"/>
  <c r="AH858" i="2"/>
  <c r="AF858" i="2"/>
  <c r="AD858" i="2"/>
  <c r="AB858" i="2"/>
  <c r="Z858" i="2"/>
  <c r="X858" i="2"/>
  <c r="V858" i="2"/>
  <c r="T858" i="2"/>
  <c r="R858" i="2"/>
  <c r="P858" i="2"/>
  <c r="N858" i="2"/>
  <c r="L858" i="2"/>
  <c r="J858" i="2"/>
  <c r="F858" i="2"/>
  <c r="AH857" i="2"/>
  <c r="AF857" i="2"/>
  <c r="AD857" i="2"/>
  <c r="AB857" i="2"/>
  <c r="Z857" i="2"/>
  <c r="X857" i="2"/>
  <c r="V857" i="2"/>
  <c r="T857" i="2"/>
  <c r="R857" i="2"/>
  <c r="P857" i="2"/>
  <c r="N857" i="2"/>
  <c r="L857" i="2"/>
  <c r="J857" i="2"/>
  <c r="F857" i="2"/>
  <c r="AO856" i="2"/>
  <c r="AH856" i="2"/>
  <c r="AF856" i="2"/>
  <c r="AD856" i="2"/>
  <c r="AB856" i="2"/>
  <c r="Z856" i="2"/>
  <c r="X856" i="2"/>
  <c r="V856" i="2"/>
  <c r="T856" i="2"/>
  <c r="R856" i="2"/>
  <c r="P856" i="2"/>
  <c r="N856" i="2"/>
  <c r="L856" i="2"/>
  <c r="J856" i="2"/>
  <c r="F856" i="2"/>
  <c r="AH855" i="2"/>
  <c r="AF855" i="2"/>
  <c r="AD855" i="2"/>
  <c r="AB855" i="2"/>
  <c r="Z855" i="2"/>
  <c r="X855" i="2"/>
  <c r="V855" i="2"/>
  <c r="T855" i="2"/>
  <c r="R855" i="2"/>
  <c r="P855" i="2"/>
  <c r="N855" i="2"/>
  <c r="L855" i="2"/>
  <c r="J855" i="2"/>
  <c r="F855" i="2"/>
  <c r="AH854" i="2"/>
  <c r="AF854" i="2"/>
  <c r="AD854" i="2"/>
  <c r="AB854" i="2"/>
  <c r="Z854" i="2"/>
  <c r="X854" i="2"/>
  <c r="V854" i="2"/>
  <c r="T854" i="2"/>
  <c r="R854" i="2"/>
  <c r="P854" i="2"/>
  <c r="N854" i="2"/>
  <c r="L854" i="2"/>
  <c r="J854" i="2"/>
  <c r="F854" i="2"/>
  <c r="AH853" i="2"/>
  <c r="AF853" i="2"/>
  <c r="AD853" i="2"/>
  <c r="AB853" i="2"/>
  <c r="Z853" i="2"/>
  <c r="X853" i="2"/>
  <c r="V853" i="2"/>
  <c r="T853" i="2"/>
  <c r="R853" i="2"/>
  <c r="P853" i="2"/>
  <c r="N853" i="2"/>
  <c r="L853" i="2"/>
  <c r="J853" i="2"/>
  <c r="F853" i="2"/>
  <c r="AN853" i="2" s="1"/>
  <c r="AO852" i="2"/>
  <c r="AH852" i="2"/>
  <c r="AF852" i="2"/>
  <c r="AD852" i="2"/>
  <c r="AB852" i="2"/>
  <c r="Z852" i="2"/>
  <c r="X852" i="2"/>
  <c r="V852" i="2"/>
  <c r="T852" i="2"/>
  <c r="R852" i="2"/>
  <c r="P852" i="2"/>
  <c r="N852" i="2"/>
  <c r="L852" i="2"/>
  <c r="J852" i="2"/>
  <c r="F852" i="2"/>
  <c r="AH851" i="2"/>
  <c r="AF851" i="2"/>
  <c r="AD851" i="2"/>
  <c r="AB851" i="2"/>
  <c r="Z851" i="2"/>
  <c r="X851" i="2"/>
  <c r="V851" i="2"/>
  <c r="T851" i="2"/>
  <c r="R851" i="2"/>
  <c r="P851" i="2"/>
  <c r="N851" i="2"/>
  <c r="L851" i="2"/>
  <c r="J851" i="2"/>
  <c r="F851" i="2"/>
  <c r="AH850" i="2"/>
  <c r="AF850" i="2"/>
  <c r="AD850" i="2"/>
  <c r="AB850" i="2"/>
  <c r="Z850" i="2"/>
  <c r="X850" i="2"/>
  <c r="V850" i="2"/>
  <c r="T850" i="2"/>
  <c r="R850" i="2"/>
  <c r="P850" i="2"/>
  <c r="N850" i="2"/>
  <c r="L850" i="2"/>
  <c r="J850" i="2"/>
  <c r="F850" i="2"/>
  <c r="AH848" i="2"/>
  <c r="AF848" i="2"/>
  <c r="AD848" i="2"/>
  <c r="AB848" i="2"/>
  <c r="Z848" i="2"/>
  <c r="X848" i="2"/>
  <c r="V848" i="2"/>
  <c r="T848" i="2"/>
  <c r="R848" i="2"/>
  <c r="P848" i="2"/>
  <c r="N848" i="2"/>
  <c r="L848" i="2"/>
  <c r="J848" i="2"/>
  <c r="F848" i="2"/>
  <c r="AH847" i="2"/>
  <c r="AF847" i="2"/>
  <c r="AD847" i="2"/>
  <c r="AB847" i="2"/>
  <c r="Z847" i="2"/>
  <c r="X847" i="2"/>
  <c r="V847" i="2"/>
  <c r="T847" i="2"/>
  <c r="R847" i="2"/>
  <c r="P847" i="2"/>
  <c r="N847" i="2"/>
  <c r="L847" i="2"/>
  <c r="J847" i="2"/>
  <c r="F847" i="2"/>
  <c r="AH846" i="2"/>
  <c r="AF846" i="2"/>
  <c r="AD846" i="2"/>
  <c r="AB846" i="2"/>
  <c r="Z846" i="2"/>
  <c r="X846" i="2"/>
  <c r="V846" i="2"/>
  <c r="T846" i="2"/>
  <c r="R846" i="2"/>
  <c r="P846" i="2"/>
  <c r="N846" i="2"/>
  <c r="L846" i="2"/>
  <c r="J846" i="2"/>
  <c r="F846" i="2"/>
  <c r="AH845" i="2"/>
  <c r="AF845" i="2"/>
  <c r="AD845" i="2"/>
  <c r="AB845" i="2"/>
  <c r="Z845" i="2"/>
  <c r="X845" i="2"/>
  <c r="V845" i="2"/>
  <c r="T845" i="2"/>
  <c r="R845" i="2"/>
  <c r="P845" i="2"/>
  <c r="N845" i="2"/>
  <c r="L845" i="2"/>
  <c r="J845" i="2"/>
  <c r="F845" i="2"/>
  <c r="AH844" i="2"/>
  <c r="AF844" i="2"/>
  <c r="AD844" i="2"/>
  <c r="AB844" i="2"/>
  <c r="Z844" i="2"/>
  <c r="X844" i="2"/>
  <c r="V844" i="2"/>
  <c r="T844" i="2"/>
  <c r="R844" i="2"/>
  <c r="P844" i="2"/>
  <c r="N844" i="2"/>
  <c r="L844" i="2"/>
  <c r="J844" i="2"/>
  <c r="F844" i="2"/>
  <c r="AH843" i="2"/>
  <c r="AF843" i="2"/>
  <c r="AD843" i="2"/>
  <c r="AB843" i="2"/>
  <c r="Z843" i="2"/>
  <c r="X843" i="2"/>
  <c r="V843" i="2"/>
  <c r="T843" i="2"/>
  <c r="R843" i="2"/>
  <c r="P843" i="2"/>
  <c r="N843" i="2"/>
  <c r="L843" i="2"/>
  <c r="J843" i="2"/>
  <c r="F843" i="2"/>
  <c r="AO841" i="2"/>
  <c r="AH841" i="2"/>
  <c r="AF841" i="2"/>
  <c r="AD841" i="2"/>
  <c r="AB841" i="2"/>
  <c r="Z841" i="2"/>
  <c r="X841" i="2"/>
  <c r="V841" i="2"/>
  <c r="T841" i="2"/>
  <c r="R841" i="2"/>
  <c r="P841" i="2"/>
  <c r="N841" i="2"/>
  <c r="L841" i="2"/>
  <c r="J841" i="2"/>
  <c r="F841" i="2"/>
  <c r="AN841" i="2" s="1"/>
  <c r="AO840" i="2"/>
  <c r="AH840" i="2"/>
  <c r="AF840" i="2"/>
  <c r="AD840" i="2"/>
  <c r="AB840" i="2"/>
  <c r="Z840" i="2"/>
  <c r="X840" i="2"/>
  <c r="V840" i="2"/>
  <c r="T840" i="2"/>
  <c r="R840" i="2"/>
  <c r="P840" i="2"/>
  <c r="N840" i="2"/>
  <c r="L840" i="2"/>
  <c r="J840" i="2"/>
  <c r="F840" i="2"/>
  <c r="AO838" i="2"/>
  <c r="AH838" i="2"/>
  <c r="AF838" i="2"/>
  <c r="AD838" i="2"/>
  <c r="AB838" i="2"/>
  <c r="Z838" i="2"/>
  <c r="X838" i="2"/>
  <c r="V838" i="2"/>
  <c r="T838" i="2"/>
  <c r="R838" i="2"/>
  <c r="P838" i="2"/>
  <c r="N838" i="2"/>
  <c r="L838" i="2"/>
  <c r="J838" i="2"/>
  <c r="F838" i="2"/>
  <c r="AO837" i="2"/>
  <c r="AH837" i="2"/>
  <c r="AF837" i="2"/>
  <c r="AD837" i="2"/>
  <c r="AB837" i="2"/>
  <c r="Z837" i="2"/>
  <c r="X837" i="2"/>
  <c r="V837" i="2"/>
  <c r="T837" i="2"/>
  <c r="R837" i="2"/>
  <c r="P837" i="2"/>
  <c r="N837" i="2"/>
  <c r="L837" i="2"/>
  <c r="J837" i="2"/>
  <c r="F837" i="2"/>
  <c r="AO835" i="2"/>
  <c r="AH835" i="2"/>
  <c r="AF835" i="2"/>
  <c r="AD835" i="2"/>
  <c r="AB835" i="2"/>
  <c r="Z835" i="2"/>
  <c r="X835" i="2"/>
  <c r="V835" i="2"/>
  <c r="T835" i="2"/>
  <c r="R835" i="2"/>
  <c r="P835" i="2"/>
  <c r="N835" i="2"/>
  <c r="L835" i="2"/>
  <c r="J835" i="2"/>
  <c r="F835" i="2"/>
  <c r="AH834" i="2"/>
  <c r="AF834" i="2"/>
  <c r="AD834" i="2"/>
  <c r="AB834" i="2"/>
  <c r="Z834" i="2"/>
  <c r="X834" i="2"/>
  <c r="V834" i="2"/>
  <c r="T834" i="2"/>
  <c r="R834" i="2"/>
  <c r="P834" i="2"/>
  <c r="N834" i="2"/>
  <c r="L834" i="2"/>
  <c r="J834" i="2"/>
  <c r="F834" i="2"/>
  <c r="AO833" i="2"/>
  <c r="AH833" i="2"/>
  <c r="AF833" i="2"/>
  <c r="AD833" i="2"/>
  <c r="AB833" i="2"/>
  <c r="Z833" i="2"/>
  <c r="X833" i="2"/>
  <c r="V833" i="2"/>
  <c r="T833" i="2"/>
  <c r="R833" i="2"/>
  <c r="P833" i="2"/>
  <c r="N833" i="2"/>
  <c r="L833" i="2"/>
  <c r="J833" i="2"/>
  <c r="F833" i="2"/>
  <c r="AO831" i="2"/>
  <c r="AH831" i="2"/>
  <c r="AF831" i="2"/>
  <c r="AD831" i="2"/>
  <c r="AB831" i="2"/>
  <c r="Z831" i="2"/>
  <c r="X831" i="2"/>
  <c r="V831" i="2"/>
  <c r="T831" i="2"/>
  <c r="R831" i="2"/>
  <c r="P831" i="2"/>
  <c r="N831" i="2"/>
  <c r="L831" i="2"/>
  <c r="J831" i="2"/>
  <c r="F831" i="2"/>
  <c r="AO829" i="2"/>
  <c r="AH829" i="2"/>
  <c r="AF829" i="2"/>
  <c r="AD829" i="2"/>
  <c r="AB829" i="2"/>
  <c r="Z829" i="2"/>
  <c r="X829" i="2"/>
  <c r="V829" i="2"/>
  <c r="T829" i="2"/>
  <c r="R829" i="2"/>
  <c r="P829" i="2"/>
  <c r="N829" i="2"/>
  <c r="L829" i="2"/>
  <c r="J829" i="2"/>
  <c r="F829" i="2"/>
  <c r="AO825" i="2"/>
  <c r="AH825" i="2"/>
  <c r="AF825" i="2"/>
  <c r="AD825" i="2"/>
  <c r="AB825" i="2"/>
  <c r="Z825" i="2"/>
  <c r="X825" i="2"/>
  <c r="V825" i="2"/>
  <c r="T825" i="2"/>
  <c r="R825" i="2"/>
  <c r="P825" i="2"/>
  <c r="N825" i="2"/>
  <c r="L825" i="2"/>
  <c r="J825" i="2"/>
  <c r="F825" i="2"/>
  <c r="AH823" i="2"/>
  <c r="AF823" i="2"/>
  <c r="AD823" i="2"/>
  <c r="AB823" i="2"/>
  <c r="Z823" i="2"/>
  <c r="X823" i="2"/>
  <c r="V823" i="2"/>
  <c r="T823" i="2"/>
  <c r="R823" i="2"/>
  <c r="P823" i="2"/>
  <c r="N823" i="2"/>
  <c r="L823" i="2"/>
  <c r="J823" i="2"/>
  <c r="F823" i="2"/>
  <c r="AH822" i="2"/>
  <c r="AF822" i="2"/>
  <c r="AD822" i="2"/>
  <c r="AB822" i="2"/>
  <c r="Z822" i="2"/>
  <c r="X822" i="2"/>
  <c r="V822" i="2"/>
  <c r="T822" i="2"/>
  <c r="R822" i="2"/>
  <c r="P822" i="2"/>
  <c r="N822" i="2"/>
  <c r="L822" i="2"/>
  <c r="J822" i="2"/>
  <c r="F822" i="2"/>
  <c r="AO821" i="2"/>
  <c r="AH821" i="2"/>
  <c r="AF821" i="2"/>
  <c r="AD821" i="2"/>
  <c r="AB821" i="2"/>
  <c r="Z821" i="2"/>
  <c r="X821" i="2"/>
  <c r="V821" i="2"/>
  <c r="T821" i="2"/>
  <c r="R821" i="2"/>
  <c r="P821" i="2"/>
  <c r="N821" i="2"/>
  <c r="L821" i="2"/>
  <c r="J821" i="2"/>
  <c r="F821" i="2"/>
  <c r="AH820" i="2"/>
  <c r="AF820" i="2"/>
  <c r="AD820" i="2"/>
  <c r="AB820" i="2"/>
  <c r="Z820" i="2"/>
  <c r="X820" i="2"/>
  <c r="V820" i="2"/>
  <c r="T820" i="2"/>
  <c r="R820" i="2"/>
  <c r="P820" i="2"/>
  <c r="N820" i="2"/>
  <c r="L820" i="2"/>
  <c r="J820" i="2"/>
  <c r="F820" i="2"/>
  <c r="AH819" i="2"/>
  <c r="AF819" i="2"/>
  <c r="AD819" i="2"/>
  <c r="AB819" i="2"/>
  <c r="Z819" i="2"/>
  <c r="X819" i="2"/>
  <c r="V819" i="2"/>
  <c r="T819" i="2"/>
  <c r="R819" i="2"/>
  <c r="P819" i="2"/>
  <c r="N819" i="2"/>
  <c r="L819" i="2"/>
  <c r="J819" i="2"/>
  <c r="F819" i="2"/>
  <c r="AH817" i="2"/>
  <c r="AF817" i="2"/>
  <c r="AD817" i="2"/>
  <c r="AB817" i="2"/>
  <c r="Z817" i="2"/>
  <c r="X817" i="2"/>
  <c r="V817" i="2"/>
  <c r="T817" i="2"/>
  <c r="R817" i="2"/>
  <c r="P817" i="2"/>
  <c r="N817" i="2"/>
  <c r="L817" i="2"/>
  <c r="J817" i="2"/>
  <c r="F817" i="2"/>
  <c r="AO816" i="2"/>
  <c r="AH816" i="2"/>
  <c r="AF816" i="2"/>
  <c r="AD816" i="2"/>
  <c r="AB816" i="2"/>
  <c r="Z816" i="2"/>
  <c r="X816" i="2"/>
  <c r="V816" i="2"/>
  <c r="T816" i="2"/>
  <c r="R816" i="2"/>
  <c r="P816" i="2"/>
  <c r="N816" i="2"/>
  <c r="L816" i="2"/>
  <c r="J816" i="2"/>
  <c r="F816" i="2"/>
  <c r="AH815" i="2"/>
  <c r="AF815" i="2"/>
  <c r="AD815" i="2"/>
  <c r="AB815" i="2"/>
  <c r="Z815" i="2"/>
  <c r="X815" i="2"/>
  <c r="V815" i="2"/>
  <c r="T815" i="2"/>
  <c r="R815" i="2"/>
  <c r="P815" i="2"/>
  <c r="N815" i="2"/>
  <c r="L815" i="2"/>
  <c r="J815" i="2"/>
  <c r="F815" i="2"/>
  <c r="AN815" i="2" s="1"/>
  <c r="AO814" i="2"/>
  <c r="AH814" i="2"/>
  <c r="AF814" i="2"/>
  <c r="AD814" i="2"/>
  <c r="AB814" i="2"/>
  <c r="Z814" i="2"/>
  <c r="X814" i="2"/>
  <c r="V814" i="2"/>
  <c r="T814" i="2"/>
  <c r="R814" i="2"/>
  <c r="P814" i="2"/>
  <c r="N814" i="2"/>
  <c r="L814" i="2"/>
  <c r="J814" i="2"/>
  <c r="F814" i="2"/>
  <c r="AH813" i="2"/>
  <c r="AF813" i="2"/>
  <c r="AD813" i="2"/>
  <c r="AB813" i="2"/>
  <c r="Z813" i="2"/>
  <c r="X813" i="2"/>
  <c r="V813" i="2"/>
  <c r="T813" i="2"/>
  <c r="R813" i="2"/>
  <c r="P813" i="2"/>
  <c r="N813" i="2"/>
  <c r="L813" i="2"/>
  <c r="J813" i="2"/>
  <c r="F813" i="2"/>
  <c r="AO811" i="2"/>
  <c r="AH811" i="2"/>
  <c r="AF811" i="2"/>
  <c r="AD811" i="2"/>
  <c r="AB811" i="2"/>
  <c r="Z811" i="2"/>
  <c r="X811" i="2"/>
  <c r="V811" i="2"/>
  <c r="T811" i="2"/>
  <c r="R811" i="2"/>
  <c r="P811" i="2"/>
  <c r="N811" i="2"/>
  <c r="L811" i="2"/>
  <c r="J811" i="2"/>
  <c r="F811" i="2"/>
  <c r="AH810" i="2"/>
  <c r="AF810" i="2"/>
  <c r="AD810" i="2"/>
  <c r="AB810" i="2"/>
  <c r="Z810" i="2"/>
  <c r="X810" i="2"/>
  <c r="V810" i="2"/>
  <c r="T810" i="2"/>
  <c r="R810" i="2"/>
  <c r="P810" i="2"/>
  <c r="N810" i="2"/>
  <c r="L810" i="2"/>
  <c r="J810" i="2"/>
  <c r="F810" i="2"/>
  <c r="AO809" i="2"/>
  <c r="AH809" i="2"/>
  <c r="AF809" i="2"/>
  <c r="AD809" i="2"/>
  <c r="AB809" i="2"/>
  <c r="Z809" i="2"/>
  <c r="X809" i="2"/>
  <c r="V809" i="2"/>
  <c r="T809" i="2"/>
  <c r="R809" i="2"/>
  <c r="P809" i="2"/>
  <c r="N809" i="2"/>
  <c r="L809" i="2"/>
  <c r="J809" i="2"/>
  <c r="F809" i="2"/>
  <c r="AH808" i="2"/>
  <c r="AF808" i="2"/>
  <c r="AD808" i="2"/>
  <c r="AB808" i="2"/>
  <c r="Z808" i="2"/>
  <c r="X808" i="2"/>
  <c r="V808" i="2"/>
  <c r="T808" i="2"/>
  <c r="R808" i="2"/>
  <c r="P808" i="2"/>
  <c r="N808" i="2"/>
  <c r="L808" i="2"/>
  <c r="J808" i="2"/>
  <c r="F808" i="2"/>
  <c r="AH807" i="2"/>
  <c r="AF807" i="2"/>
  <c r="AD807" i="2"/>
  <c r="AB807" i="2"/>
  <c r="Z807" i="2"/>
  <c r="X807" i="2"/>
  <c r="V807" i="2"/>
  <c r="T807" i="2"/>
  <c r="R807" i="2"/>
  <c r="P807" i="2"/>
  <c r="N807" i="2"/>
  <c r="L807" i="2"/>
  <c r="J807" i="2"/>
  <c r="F807" i="2"/>
  <c r="AO806" i="2"/>
  <c r="AH806" i="2"/>
  <c r="AF806" i="2"/>
  <c r="AD806" i="2"/>
  <c r="AB806" i="2"/>
  <c r="Z806" i="2"/>
  <c r="X806" i="2"/>
  <c r="V806" i="2"/>
  <c r="T806" i="2"/>
  <c r="R806" i="2"/>
  <c r="P806" i="2"/>
  <c r="N806" i="2"/>
  <c r="L806" i="2"/>
  <c r="J806" i="2"/>
  <c r="F806" i="2"/>
  <c r="AO805" i="2"/>
  <c r="AH805" i="2"/>
  <c r="AF805" i="2"/>
  <c r="AD805" i="2"/>
  <c r="AB805" i="2"/>
  <c r="Z805" i="2"/>
  <c r="X805" i="2"/>
  <c r="V805" i="2"/>
  <c r="T805" i="2"/>
  <c r="R805" i="2"/>
  <c r="P805" i="2"/>
  <c r="N805" i="2"/>
  <c r="L805" i="2"/>
  <c r="J805" i="2"/>
  <c r="F805" i="2"/>
  <c r="AO804" i="2"/>
  <c r="AH804" i="2"/>
  <c r="AF804" i="2"/>
  <c r="AD804" i="2"/>
  <c r="AB804" i="2"/>
  <c r="Z804" i="2"/>
  <c r="X804" i="2"/>
  <c r="V804" i="2"/>
  <c r="T804" i="2"/>
  <c r="R804" i="2"/>
  <c r="P804" i="2"/>
  <c r="N804" i="2"/>
  <c r="L804" i="2"/>
  <c r="J804" i="2"/>
  <c r="F804" i="2"/>
  <c r="AN804" i="2" s="1"/>
  <c r="AO803" i="2"/>
  <c r="AH803" i="2"/>
  <c r="AF803" i="2"/>
  <c r="AD803" i="2"/>
  <c r="AB803" i="2"/>
  <c r="Z803" i="2"/>
  <c r="X803" i="2"/>
  <c r="V803" i="2"/>
  <c r="T803" i="2"/>
  <c r="R803" i="2"/>
  <c r="P803" i="2"/>
  <c r="N803" i="2"/>
  <c r="L803" i="2"/>
  <c r="J803" i="2"/>
  <c r="F803" i="2"/>
  <c r="AN803" i="2" s="1"/>
  <c r="AH802" i="2"/>
  <c r="AF802" i="2"/>
  <c r="AD802" i="2"/>
  <c r="AB802" i="2"/>
  <c r="Z802" i="2"/>
  <c r="X802" i="2"/>
  <c r="V802" i="2"/>
  <c r="T802" i="2"/>
  <c r="R802" i="2"/>
  <c r="P802" i="2"/>
  <c r="N802" i="2"/>
  <c r="L802" i="2"/>
  <c r="J802" i="2"/>
  <c r="F802" i="2"/>
  <c r="AN802" i="2" s="1"/>
  <c r="AH800" i="2"/>
  <c r="AF800" i="2"/>
  <c r="AD800" i="2"/>
  <c r="AB800" i="2"/>
  <c r="Z800" i="2"/>
  <c r="X800" i="2"/>
  <c r="V800" i="2"/>
  <c r="T800" i="2"/>
  <c r="R800" i="2"/>
  <c r="P800" i="2"/>
  <c r="N800" i="2"/>
  <c r="L800" i="2"/>
  <c r="J800" i="2"/>
  <c r="F800" i="2"/>
  <c r="AO799" i="2"/>
  <c r="AH799" i="2"/>
  <c r="AF799" i="2"/>
  <c r="AD799" i="2"/>
  <c r="AB799" i="2"/>
  <c r="Z799" i="2"/>
  <c r="X799" i="2"/>
  <c r="V799" i="2"/>
  <c r="T799" i="2"/>
  <c r="R799" i="2"/>
  <c r="P799" i="2"/>
  <c r="N799" i="2"/>
  <c r="L799" i="2"/>
  <c r="J799" i="2"/>
  <c r="F799" i="2"/>
  <c r="AH798" i="2"/>
  <c r="AF798" i="2"/>
  <c r="AD798" i="2"/>
  <c r="AB798" i="2"/>
  <c r="Z798" i="2"/>
  <c r="X798" i="2"/>
  <c r="V798" i="2"/>
  <c r="T798" i="2"/>
  <c r="R798" i="2"/>
  <c r="P798" i="2"/>
  <c r="N798" i="2"/>
  <c r="L798" i="2"/>
  <c r="J798" i="2"/>
  <c r="F798" i="2"/>
  <c r="AO797" i="2"/>
  <c r="AH797" i="2"/>
  <c r="AF797" i="2"/>
  <c r="AD797" i="2"/>
  <c r="AB797" i="2"/>
  <c r="Z797" i="2"/>
  <c r="X797" i="2"/>
  <c r="V797" i="2"/>
  <c r="T797" i="2"/>
  <c r="R797" i="2"/>
  <c r="P797" i="2"/>
  <c r="N797" i="2"/>
  <c r="L797" i="2"/>
  <c r="J797" i="2"/>
  <c r="F797" i="2"/>
  <c r="AO796" i="2"/>
  <c r="AH796" i="2"/>
  <c r="AF796" i="2"/>
  <c r="AD796" i="2"/>
  <c r="AB796" i="2"/>
  <c r="Z796" i="2"/>
  <c r="X796" i="2"/>
  <c r="V796" i="2"/>
  <c r="T796" i="2"/>
  <c r="R796" i="2"/>
  <c r="P796" i="2"/>
  <c r="N796" i="2"/>
  <c r="L796" i="2"/>
  <c r="J796" i="2"/>
  <c r="F796" i="2"/>
  <c r="AH795" i="2"/>
  <c r="AF795" i="2"/>
  <c r="AD795" i="2"/>
  <c r="AB795" i="2"/>
  <c r="Z795" i="2"/>
  <c r="X795" i="2"/>
  <c r="V795" i="2"/>
  <c r="T795" i="2"/>
  <c r="R795" i="2"/>
  <c r="P795" i="2"/>
  <c r="N795" i="2"/>
  <c r="L795" i="2"/>
  <c r="J795" i="2"/>
  <c r="F795" i="2"/>
  <c r="AO794" i="2"/>
  <c r="AH794" i="2"/>
  <c r="AF794" i="2"/>
  <c r="AD794" i="2"/>
  <c r="AB794" i="2"/>
  <c r="Z794" i="2"/>
  <c r="X794" i="2"/>
  <c r="V794" i="2"/>
  <c r="T794" i="2"/>
  <c r="R794" i="2"/>
  <c r="P794" i="2"/>
  <c r="N794" i="2"/>
  <c r="L794" i="2"/>
  <c r="J794" i="2"/>
  <c r="F794" i="2"/>
  <c r="AH793" i="2"/>
  <c r="AF793" i="2"/>
  <c r="AD793" i="2"/>
  <c r="AB793" i="2"/>
  <c r="Z793" i="2"/>
  <c r="X793" i="2"/>
  <c r="V793" i="2"/>
  <c r="T793" i="2"/>
  <c r="R793" i="2"/>
  <c r="P793" i="2"/>
  <c r="N793" i="2"/>
  <c r="L793" i="2"/>
  <c r="J793" i="2"/>
  <c r="F793" i="2"/>
  <c r="AH792" i="2"/>
  <c r="AF792" i="2"/>
  <c r="AD792" i="2"/>
  <c r="AB792" i="2"/>
  <c r="Z792" i="2"/>
  <c r="X792" i="2"/>
  <c r="V792" i="2"/>
  <c r="T792" i="2"/>
  <c r="R792" i="2"/>
  <c r="P792" i="2"/>
  <c r="N792" i="2"/>
  <c r="L792" i="2"/>
  <c r="J792" i="2"/>
  <c r="F792" i="2"/>
  <c r="AN792" i="2" s="1"/>
  <c r="AO791" i="2"/>
  <c r="AH791" i="2"/>
  <c r="AF791" i="2"/>
  <c r="AD791" i="2"/>
  <c r="AB791" i="2"/>
  <c r="Z791" i="2"/>
  <c r="X791" i="2"/>
  <c r="V791" i="2"/>
  <c r="T791" i="2"/>
  <c r="R791" i="2"/>
  <c r="P791" i="2"/>
  <c r="N791" i="2"/>
  <c r="L791" i="2"/>
  <c r="J791" i="2"/>
  <c r="F791" i="2"/>
  <c r="AO790" i="2"/>
  <c r="AH790" i="2"/>
  <c r="AF790" i="2"/>
  <c r="AD790" i="2"/>
  <c r="AB790" i="2"/>
  <c r="Z790" i="2"/>
  <c r="X790" i="2"/>
  <c r="V790" i="2"/>
  <c r="T790" i="2"/>
  <c r="R790" i="2"/>
  <c r="P790" i="2"/>
  <c r="N790" i="2"/>
  <c r="L790" i="2"/>
  <c r="J790" i="2"/>
  <c r="F790" i="2"/>
  <c r="AN790" i="2" s="1"/>
  <c r="AO786" i="2"/>
  <c r="AH786" i="2"/>
  <c r="AF786" i="2"/>
  <c r="AD786" i="2"/>
  <c r="AB786" i="2"/>
  <c r="Z786" i="2"/>
  <c r="X786" i="2"/>
  <c r="V786" i="2"/>
  <c r="T786" i="2"/>
  <c r="R786" i="2"/>
  <c r="P786" i="2"/>
  <c r="N786" i="2"/>
  <c r="L786" i="2"/>
  <c r="J786" i="2"/>
  <c r="F786" i="2"/>
  <c r="AO785" i="2"/>
  <c r="AH785" i="2"/>
  <c r="AF785" i="2"/>
  <c r="AD785" i="2"/>
  <c r="AB785" i="2"/>
  <c r="Z785" i="2"/>
  <c r="X785" i="2"/>
  <c r="V785" i="2"/>
  <c r="T785" i="2"/>
  <c r="R785" i="2"/>
  <c r="P785" i="2"/>
  <c r="N785" i="2"/>
  <c r="L785" i="2"/>
  <c r="J785" i="2"/>
  <c r="F785" i="2"/>
  <c r="AO784" i="2"/>
  <c r="AH784" i="2"/>
  <c r="AF784" i="2"/>
  <c r="AD784" i="2"/>
  <c r="AB784" i="2"/>
  <c r="Z784" i="2"/>
  <c r="X784" i="2"/>
  <c r="V784" i="2"/>
  <c r="T784" i="2"/>
  <c r="R784" i="2"/>
  <c r="P784" i="2"/>
  <c r="N784" i="2"/>
  <c r="L784" i="2"/>
  <c r="J784" i="2"/>
  <c r="F784" i="2"/>
  <c r="AO783" i="2"/>
  <c r="AH783" i="2"/>
  <c r="AF783" i="2"/>
  <c r="AD783" i="2"/>
  <c r="AB783" i="2"/>
  <c r="Z783" i="2"/>
  <c r="X783" i="2"/>
  <c r="V783" i="2"/>
  <c r="T783" i="2"/>
  <c r="R783" i="2"/>
  <c r="P783" i="2"/>
  <c r="N783" i="2"/>
  <c r="L783" i="2"/>
  <c r="J783" i="2"/>
  <c r="F783" i="2"/>
  <c r="AO782" i="2"/>
  <c r="AH782" i="2"/>
  <c r="AF782" i="2"/>
  <c r="AD782" i="2"/>
  <c r="AB782" i="2"/>
  <c r="Z782" i="2"/>
  <c r="X782" i="2"/>
  <c r="V782" i="2"/>
  <c r="T782" i="2"/>
  <c r="R782" i="2"/>
  <c r="P782" i="2"/>
  <c r="N782" i="2"/>
  <c r="L782" i="2"/>
  <c r="J782" i="2"/>
  <c r="F782" i="2"/>
  <c r="AH781" i="2"/>
  <c r="AF781" i="2"/>
  <c r="AD781" i="2"/>
  <c r="AB781" i="2"/>
  <c r="Z781" i="2"/>
  <c r="X781" i="2"/>
  <c r="V781" i="2"/>
  <c r="T781" i="2"/>
  <c r="R781" i="2"/>
  <c r="P781" i="2"/>
  <c r="N781" i="2"/>
  <c r="L781" i="2"/>
  <c r="J781" i="2"/>
  <c r="F781" i="2"/>
  <c r="AH780" i="2"/>
  <c r="AF780" i="2"/>
  <c r="AD780" i="2"/>
  <c r="AB780" i="2"/>
  <c r="Z780" i="2"/>
  <c r="X780" i="2"/>
  <c r="V780" i="2"/>
  <c r="T780" i="2"/>
  <c r="R780" i="2"/>
  <c r="P780" i="2"/>
  <c r="N780" i="2"/>
  <c r="L780" i="2"/>
  <c r="J780" i="2"/>
  <c r="F780" i="2"/>
  <c r="AH778" i="2"/>
  <c r="AF778" i="2"/>
  <c r="AD778" i="2"/>
  <c r="AB778" i="2"/>
  <c r="Z778" i="2"/>
  <c r="X778" i="2"/>
  <c r="V778" i="2"/>
  <c r="T778" i="2"/>
  <c r="R778" i="2"/>
  <c r="P778" i="2"/>
  <c r="N778" i="2"/>
  <c r="L778" i="2"/>
  <c r="J778" i="2"/>
  <c r="F778" i="2"/>
  <c r="AO777" i="2"/>
  <c r="AH777" i="2"/>
  <c r="AF777" i="2"/>
  <c r="AD777" i="2"/>
  <c r="AB777" i="2"/>
  <c r="Z777" i="2"/>
  <c r="X777" i="2"/>
  <c r="V777" i="2"/>
  <c r="T777" i="2"/>
  <c r="R777" i="2"/>
  <c r="P777" i="2"/>
  <c r="N777" i="2"/>
  <c r="L777" i="2"/>
  <c r="J777" i="2"/>
  <c r="F777" i="2"/>
  <c r="AH776" i="2"/>
  <c r="AF776" i="2"/>
  <c r="AD776" i="2"/>
  <c r="AB776" i="2"/>
  <c r="Z776" i="2"/>
  <c r="X776" i="2"/>
  <c r="V776" i="2"/>
  <c r="T776" i="2"/>
  <c r="R776" i="2"/>
  <c r="P776" i="2"/>
  <c r="N776" i="2"/>
  <c r="L776" i="2"/>
  <c r="J776" i="2"/>
  <c r="F776" i="2"/>
  <c r="AO775" i="2"/>
  <c r="AH775" i="2"/>
  <c r="AF775" i="2"/>
  <c r="AD775" i="2"/>
  <c r="AB775" i="2"/>
  <c r="Z775" i="2"/>
  <c r="X775" i="2"/>
  <c r="V775" i="2"/>
  <c r="T775" i="2"/>
  <c r="R775" i="2"/>
  <c r="P775" i="2"/>
  <c r="N775" i="2"/>
  <c r="L775" i="2"/>
  <c r="J775" i="2"/>
  <c r="F775" i="2"/>
  <c r="AO774" i="2"/>
  <c r="AH774" i="2"/>
  <c r="AF774" i="2"/>
  <c r="AD774" i="2"/>
  <c r="AB774" i="2"/>
  <c r="Z774" i="2"/>
  <c r="X774" i="2"/>
  <c r="V774" i="2"/>
  <c r="T774" i="2"/>
  <c r="R774" i="2"/>
  <c r="P774" i="2"/>
  <c r="N774" i="2"/>
  <c r="L774" i="2"/>
  <c r="J774" i="2"/>
  <c r="F774" i="2"/>
  <c r="AO773" i="2"/>
  <c r="AH773" i="2"/>
  <c r="AF773" i="2"/>
  <c r="AD773" i="2"/>
  <c r="AB773" i="2"/>
  <c r="Z773" i="2"/>
  <c r="X773" i="2"/>
  <c r="V773" i="2"/>
  <c r="T773" i="2"/>
  <c r="R773" i="2"/>
  <c r="P773" i="2"/>
  <c r="N773" i="2"/>
  <c r="L773" i="2"/>
  <c r="J773" i="2"/>
  <c r="F773" i="2"/>
  <c r="AN773" i="2" s="1"/>
  <c r="AO772" i="2"/>
  <c r="AH772" i="2"/>
  <c r="AF772" i="2"/>
  <c r="AD772" i="2"/>
  <c r="AB772" i="2"/>
  <c r="Z772" i="2"/>
  <c r="X772" i="2"/>
  <c r="V772" i="2"/>
  <c r="T772" i="2"/>
  <c r="R772" i="2"/>
  <c r="P772" i="2"/>
  <c r="N772" i="2"/>
  <c r="L772" i="2"/>
  <c r="J772" i="2"/>
  <c r="F772" i="2"/>
  <c r="AO770" i="2"/>
  <c r="AH770" i="2"/>
  <c r="AF770" i="2"/>
  <c r="AD770" i="2"/>
  <c r="AB770" i="2"/>
  <c r="Z770" i="2"/>
  <c r="X770" i="2"/>
  <c r="V770" i="2"/>
  <c r="T770" i="2"/>
  <c r="R770" i="2"/>
  <c r="P770" i="2"/>
  <c r="N770" i="2"/>
  <c r="L770" i="2"/>
  <c r="J770" i="2"/>
  <c r="F770" i="2"/>
  <c r="AH769" i="2"/>
  <c r="AF769" i="2"/>
  <c r="AD769" i="2"/>
  <c r="AB769" i="2"/>
  <c r="Z769" i="2"/>
  <c r="X769" i="2"/>
  <c r="V769" i="2"/>
  <c r="T769" i="2"/>
  <c r="R769" i="2"/>
  <c r="P769" i="2"/>
  <c r="N769" i="2"/>
  <c r="L769" i="2"/>
  <c r="J769" i="2"/>
  <c r="F769" i="2"/>
  <c r="AN769" i="2" s="1"/>
  <c r="AH768" i="2"/>
  <c r="AF768" i="2"/>
  <c r="AD768" i="2"/>
  <c r="AB768" i="2"/>
  <c r="Z768" i="2"/>
  <c r="X768" i="2"/>
  <c r="V768" i="2"/>
  <c r="T768" i="2"/>
  <c r="R768" i="2"/>
  <c r="P768" i="2"/>
  <c r="N768" i="2"/>
  <c r="L768" i="2"/>
  <c r="J768" i="2"/>
  <c r="F768" i="2"/>
  <c r="AH767" i="2"/>
  <c r="AF767" i="2"/>
  <c r="AD767" i="2"/>
  <c r="AB767" i="2"/>
  <c r="Z767" i="2"/>
  <c r="X767" i="2"/>
  <c r="V767" i="2"/>
  <c r="T767" i="2"/>
  <c r="R767" i="2"/>
  <c r="P767" i="2"/>
  <c r="N767" i="2"/>
  <c r="L767" i="2"/>
  <c r="J767" i="2"/>
  <c r="F767" i="2"/>
  <c r="AH765" i="2"/>
  <c r="AF765" i="2"/>
  <c r="AD765" i="2"/>
  <c r="AB765" i="2"/>
  <c r="Z765" i="2"/>
  <c r="X765" i="2"/>
  <c r="V765" i="2"/>
  <c r="T765" i="2"/>
  <c r="R765" i="2"/>
  <c r="P765" i="2"/>
  <c r="N765" i="2"/>
  <c r="L765" i="2"/>
  <c r="J765" i="2"/>
  <c r="F765" i="2"/>
  <c r="AH764" i="2"/>
  <c r="AF764" i="2"/>
  <c r="AD764" i="2"/>
  <c r="AB764" i="2"/>
  <c r="Z764" i="2"/>
  <c r="X764" i="2"/>
  <c r="V764" i="2"/>
  <c r="T764" i="2"/>
  <c r="R764" i="2"/>
  <c r="P764" i="2"/>
  <c r="N764" i="2"/>
  <c r="L764" i="2"/>
  <c r="J764" i="2"/>
  <c r="F764" i="2"/>
  <c r="AO763" i="2"/>
  <c r="AH763" i="2"/>
  <c r="AF763" i="2"/>
  <c r="AD763" i="2"/>
  <c r="AB763" i="2"/>
  <c r="Z763" i="2"/>
  <c r="X763" i="2"/>
  <c r="V763" i="2"/>
  <c r="T763" i="2"/>
  <c r="R763" i="2"/>
  <c r="P763" i="2"/>
  <c r="N763" i="2"/>
  <c r="L763" i="2"/>
  <c r="J763" i="2"/>
  <c r="F763" i="2"/>
  <c r="AO761" i="2"/>
  <c r="AH761" i="2"/>
  <c r="AF761" i="2"/>
  <c r="AD761" i="2"/>
  <c r="AB761" i="2"/>
  <c r="Z761" i="2"/>
  <c r="X761" i="2"/>
  <c r="V761" i="2"/>
  <c r="T761" i="2"/>
  <c r="R761" i="2"/>
  <c r="P761" i="2"/>
  <c r="N761" i="2"/>
  <c r="L761" i="2"/>
  <c r="J761" i="2"/>
  <c r="F761" i="2"/>
  <c r="AH760" i="2"/>
  <c r="AF760" i="2"/>
  <c r="AD760" i="2"/>
  <c r="AB760" i="2"/>
  <c r="Z760" i="2"/>
  <c r="X760" i="2"/>
  <c r="V760" i="2"/>
  <c r="T760" i="2"/>
  <c r="R760" i="2"/>
  <c r="P760" i="2"/>
  <c r="N760" i="2"/>
  <c r="L760" i="2"/>
  <c r="J760" i="2"/>
  <c r="F760" i="2"/>
  <c r="AO759" i="2"/>
  <c r="AH759" i="2"/>
  <c r="AF759" i="2"/>
  <c r="AD759" i="2"/>
  <c r="AB759" i="2"/>
  <c r="Z759" i="2"/>
  <c r="X759" i="2"/>
  <c r="V759" i="2"/>
  <c r="T759" i="2"/>
  <c r="R759" i="2"/>
  <c r="P759" i="2"/>
  <c r="N759" i="2"/>
  <c r="L759" i="2"/>
  <c r="J759" i="2"/>
  <c r="F759" i="2"/>
  <c r="AO758" i="2"/>
  <c r="AH758" i="2"/>
  <c r="AF758" i="2"/>
  <c r="AD758" i="2"/>
  <c r="AB758" i="2"/>
  <c r="Z758" i="2"/>
  <c r="X758" i="2"/>
  <c r="V758" i="2"/>
  <c r="T758" i="2"/>
  <c r="R758" i="2"/>
  <c r="P758" i="2"/>
  <c r="N758" i="2"/>
  <c r="L758" i="2"/>
  <c r="J758" i="2"/>
  <c r="F758" i="2"/>
  <c r="AH757" i="2"/>
  <c r="AF757" i="2"/>
  <c r="AD757" i="2"/>
  <c r="AB757" i="2"/>
  <c r="Z757" i="2"/>
  <c r="X757" i="2"/>
  <c r="V757" i="2"/>
  <c r="T757" i="2"/>
  <c r="R757" i="2"/>
  <c r="P757" i="2"/>
  <c r="N757" i="2"/>
  <c r="L757" i="2"/>
  <c r="J757" i="2"/>
  <c r="F757" i="2"/>
  <c r="AH756" i="2"/>
  <c r="AF756" i="2"/>
  <c r="AD756" i="2"/>
  <c r="AB756" i="2"/>
  <c r="Z756" i="2"/>
  <c r="X756" i="2"/>
  <c r="V756" i="2"/>
  <c r="T756" i="2"/>
  <c r="R756" i="2"/>
  <c r="P756" i="2"/>
  <c r="N756" i="2"/>
  <c r="L756" i="2"/>
  <c r="J756" i="2"/>
  <c r="F756" i="2"/>
  <c r="AH755" i="2"/>
  <c r="AF755" i="2"/>
  <c r="AD755" i="2"/>
  <c r="AB755" i="2"/>
  <c r="Z755" i="2"/>
  <c r="X755" i="2"/>
  <c r="V755" i="2"/>
  <c r="T755" i="2"/>
  <c r="R755" i="2"/>
  <c r="P755" i="2"/>
  <c r="N755" i="2"/>
  <c r="L755" i="2"/>
  <c r="J755" i="2"/>
  <c r="F755" i="2"/>
  <c r="AH754" i="2"/>
  <c r="AF754" i="2"/>
  <c r="AD754" i="2"/>
  <c r="AB754" i="2"/>
  <c r="Z754" i="2"/>
  <c r="X754" i="2"/>
  <c r="V754" i="2"/>
  <c r="T754" i="2"/>
  <c r="R754" i="2"/>
  <c r="P754" i="2"/>
  <c r="N754" i="2"/>
  <c r="L754" i="2"/>
  <c r="J754" i="2"/>
  <c r="F754" i="2"/>
  <c r="AO753" i="2"/>
  <c r="AH753" i="2"/>
  <c r="AF753" i="2"/>
  <c r="AD753" i="2"/>
  <c r="AB753" i="2"/>
  <c r="Z753" i="2"/>
  <c r="X753" i="2"/>
  <c r="V753" i="2"/>
  <c r="T753" i="2"/>
  <c r="R753" i="2"/>
  <c r="P753" i="2"/>
  <c r="N753" i="2"/>
  <c r="L753" i="2"/>
  <c r="J753" i="2"/>
  <c r="F753" i="2"/>
  <c r="AH752" i="2"/>
  <c r="AF752" i="2"/>
  <c r="AD752" i="2"/>
  <c r="AB752" i="2"/>
  <c r="Z752" i="2"/>
  <c r="X752" i="2"/>
  <c r="V752" i="2"/>
  <c r="T752" i="2"/>
  <c r="R752" i="2"/>
  <c r="P752" i="2"/>
  <c r="N752" i="2"/>
  <c r="L752" i="2"/>
  <c r="J752" i="2"/>
  <c r="F752" i="2"/>
  <c r="AO751" i="2"/>
  <c r="AH751" i="2"/>
  <c r="AF751" i="2"/>
  <c r="AD751" i="2"/>
  <c r="AB751" i="2"/>
  <c r="Z751" i="2"/>
  <c r="X751" i="2"/>
  <c r="V751" i="2"/>
  <c r="T751" i="2"/>
  <c r="R751" i="2"/>
  <c r="P751" i="2"/>
  <c r="N751" i="2"/>
  <c r="L751" i="2"/>
  <c r="J751" i="2"/>
  <c r="F751" i="2"/>
  <c r="AN751" i="2" s="1"/>
  <c r="AO750" i="2"/>
  <c r="AH750" i="2"/>
  <c r="AF750" i="2"/>
  <c r="AD750" i="2"/>
  <c r="AB750" i="2"/>
  <c r="Z750" i="2"/>
  <c r="X750" i="2"/>
  <c r="V750" i="2"/>
  <c r="T750" i="2"/>
  <c r="R750" i="2"/>
  <c r="P750" i="2"/>
  <c r="N750" i="2"/>
  <c r="L750" i="2"/>
  <c r="J750" i="2"/>
  <c r="F750" i="2"/>
  <c r="AH749" i="2"/>
  <c r="AF749" i="2"/>
  <c r="AD749" i="2"/>
  <c r="AB749" i="2"/>
  <c r="Z749" i="2"/>
  <c r="X749" i="2"/>
  <c r="V749" i="2"/>
  <c r="T749" i="2"/>
  <c r="R749" i="2"/>
  <c r="P749" i="2"/>
  <c r="N749" i="2"/>
  <c r="L749" i="2"/>
  <c r="J749" i="2"/>
  <c r="F749" i="2"/>
  <c r="AH748" i="2"/>
  <c r="AF748" i="2"/>
  <c r="AD748" i="2"/>
  <c r="AB748" i="2"/>
  <c r="Z748" i="2"/>
  <c r="X748" i="2"/>
  <c r="V748" i="2"/>
  <c r="T748" i="2"/>
  <c r="R748" i="2"/>
  <c r="P748" i="2"/>
  <c r="N748" i="2"/>
  <c r="L748" i="2"/>
  <c r="J748" i="2"/>
  <c r="F748" i="2"/>
  <c r="AH747" i="2"/>
  <c r="AF747" i="2"/>
  <c r="AD747" i="2"/>
  <c r="AB747" i="2"/>
  <c r="Z747" i="2"/>
  <c r="X747" i="2"/>
  <c r="V747" i="2"/>
  <c r="T747" i="2"/>
  <c r="R747" i="2"/>
  <c r="P747" i="2"/>
  <c r="N747" i="2"/>
  <c r="L747" i="2"/>
  <c r="J747" i="2"/>
  <c r="F747" i="2"/>
  <c r="AO746" i="2"/>
  <c r="AH746" i="2"/>
  <c r="AF746" i="2"/>
  <c r="AD746" i="2"/>
  <c r="AB746" i="2"/>
  <c r="Z746" i="2"/>
  <c r="X746" i="2"/>
  <c r="V746" i="2"/>
  <c r="T746" i="2"/>
  <c r="R746" i="2"/>
  <c r="P746" i="2"/>
  <c r="N746" i="2"/>
  <c r="L746" i="2"/>
  <c r="J746" i="2"/>
  <c r="F746" i="2"/>
  <c r="AH745" i="2"/>
  <c r="AF745" i="2"/>
  <c r="AD745" i="2"/>
  <c r="AB745" i="2"/>
  <c r="Z745" i="2"/>
  <c r="X745" i="2"/>
  <c r="V745" i="2"/>
  <c r="T745" i="2"/>
  <c r="R745" i="2"/>
  <c r="P745" i="2"/>
  <c r="N745" i="2"/>
  <c r="L745" i="2"/>
  <c r="J745" i="2"/>
  <c r="F745" i="2"/>
  <c r="AO744" i="2"/>
  <c r="AH744" i="2"/>
  <c r="AF744" i="2"/>
  <c r="AD744" i="2"/>
  <c r="AB744" i="2"/>
  <c r="Z744" i="2"/>
  <c r="X744" i="2"/>
  <c r="V744" i="2"/>
  <c r="T744" i="2"/>
  <c r="R744" i="2"/>
  <c r="P744" i="2"/>
  <c r="N744" i="2"/>
  <c r="L744" i="2"/>
  <c r="J744" i="2"/>
  <c r="F744" i="2"/>
  <c r="AH743" i="2"/>
  <c r="AF743" i="2"/>
  <c r="AD743" i="2"/>
  <c r="AB743" i="2"/>
  <c r="Z743" i="2"/>
  <c r="X743" i="2"/>
  <c r="V743" i="2"/>
  <c r="T743" i="2"/>
  <c r="R743" i="2"/>
  <c r="P743" i="2"/>
  <c r="N743" i="2"/>
  <c r="L743" i="2"/>
  <c r="J743" i="2"/>
  <c r="F743" i="2"/>
  <c r="AO742" i="2"/>
  <c r="AH742" i="2"/>
  <c r="AF742" i="2"/>
  <c r="AD742" i="2"/>
  <c r="AB742" i="2"/>
  <c r="Z742" i="2"/>
  <c r="X742" i="2"/>
  <c r="V742" i="2"/>
  <c r="T742" i="2"/>
  <c r="R742" i="2"/>
  <c r="P742" i="2"/>
  <c r="N742" i="2"/>
  <c r="L742" i="2"/>
  <c r="J742" i="2"/>
  <c r="F742" i="2"/>
  <c r="AH741" i="2"/>
  <c r="AF741" i="2"/>
  <c r="AD741" i="2"/>
  <c r="AB741" i="2"/>
  <c r="Z741" i="2"/>
  <c r="X741" i="2"/>
  <c r="V741" i="2"/>
  <c r="T741" i="2"/>
  <c r="R741" i="2"/>
  <c r="P741" i="2"/>
  <c r="N741" i="2"/>
  <c r="L741" i="2"/>
  <c r="J741" i="2"/>
  <c r="F741" i="2"/>
  <c r="AH740" i="2"/>
  <c r="AF740" i="2"/>
  <c r="AD740" i="2"/>
  <c r="AB740" i="2"/>
  <c r="Z740" i="2"/>
  <c r="X740" i="2"/>
  <c r="V740" i="2"/>
  <c r="T740" i="2"/>
  <c r="R740" i="2"/>
  <c r="P740" i="2"/>
  <c r="N740" i="2"/>
  <c r="L740" i="2"/>
  <c r="J740" i="2"/>
  <c r="F740" i="2"/>
  <c r="AH739" i="2"/>
  <c r="AF739" i="2"/>
  <c r="AD739" i="2"/>
  <c r="AB739" i="2"/>
  <c r="Z739" i="2"/>
  <c r="X739" i="2"/>
  <c r="V739" i="2"/>
  <c r="T739" i="2"/>
  <c r="R739" i="2"/>
  <c r="P739" i="2"/>
  <c r="N739" i="2"/>
  <c r="L739" i="2"/>
  <c r="J739" i="2"/>
  <c r="F739" i="2"/>
  <c r="AO738" i="2"/>
  <c r="AH738" i="2"/>
  <c r="AF738" i="2"/>
  <c r="AD738" i="2"/>
  <c r="AB738" i="2"/>
  <c r="Z738" i="2"/>
  <c r="X738" i="2"/>
  <c r="V738" i="2"/>
  <c r="T738" i="2"/>
  <c r="R738" i="2"/>
  <c r="P738" i="2"/>
  <c r="N738" i="2"/>
  <c r="L738" i="2"/>
  <c r="J738" i="2"/>
  <c r="F738" i="2"/>
  <c r="AO737" i="2"/>
  <c r="AH737" i="2"/>
  <c r="AF737" i="2"/>
  <c r="AD737" i="2"/>
  <c r="AB737" i="2"/>
  <c r="Z737" i="2"/>
  <c r="X737" i="2"/>
  <c r="V737" i="2"/>
  <c r="T737" i="2"/>
  <c r="R737" i="2"/>
  <c r="P737" i="2"/>
  <c r="N737" i="2"/>
  <c r="L737" i="2"/>
  <c r="J737" i="2"/>
  <c r="F737" i="2"/>
  <c r="AO736" i="2"/>
  <c r="AH736" i="2"/>
  <c r="AF736" i="2"/>
  <c r="AD736" i="2"/>
  <c r="AB736" i="2"/>
  <c r="Z736" i="2"/>
  <c r="X736" i="2"/>
  <c r="V736" i="2"/>
  <c r="T736" i="2"/>
  <c r="R736" i="2"/>
  <c r="P736" i="2"/>
  <c r="N736" i="2"/>
  <c r="L736" i="2"/>
  <c r="J736" i="2"/>
  <c r="F736" i="2"/>
  <c r="AO735" i="2"/>
  <c r="AH735" i="2"/>
  <c r="AF735" i="2"/>
  <c r="AD735" i="2"/>
  <c r="AB735" i="2"/>
  <c r="Z735" i="2"/>
  <c r="X735" i="2"/>
  <c r="V735" i="2"/>
  <c r="T735" i="2"/>
  <c r="R735" i="2"/>
  <c r="P735" i="2"/>
  <c r="N735" i="2"/>
  <c r="L735" i="2"/>
  <c r="J735" i="2"/>
  <c r="F735" i="2"/>
  <c r="AH734" i="2"/>
  <c r="AF734" i="2"/>
  <c r="AD734" i="2"/>
  <c r="AB734" i="2"/>
  <c r="Z734" i="2"/>
  <c r="X734" i="2"/>
  <c r="V734" i="2"/>
  <c r="T734" i="2"/>
  <c r="R734" i="2"/>
  <c r="P734" i="2"/>
  <c r="N734" i="2"/>
  <c r="L734" i="2"/>
  <c r="J734" i="2"/>
  <c r="F734" i="2"/>
  <c r="AH733" i="2"/>
  <c r="AF733" i="2"/>
  <c r="AD733" i="2"/>
  <c r="AB733" i="2"/>
  <c r="Z733" i="2"/>
  <c r="X733" i="2"/>
  <c r="V733" i="2"/>
  <c r="T733" i="2"/>
  <c r="R733" i="2"/>
  <c r="P733" i="2"/>
  <c r="N733" i="2"/>
  <c r="L733" i="2"/>
  <c r="J733" i="2"/>
  <c r="F733" i="2"/>
  <c r="AO732" i="2"/>
  <c r="AH732" i="2"/>
  <c r="AF732" i="2"/>
  <c r="AD732" i="2"/>
  <c r="AB732" i="2"/>
  <c r="Z732" i="2"/>
  <c r="X732" i="2"/>
  <c r="V732" i="2"/>
  <c r="T732" i="2"/>
  <c r="R732" i="2"/>
  <c r="P732" i="2"/>
  <c r="N732" i="2"/>
  <c r="L732" i="2"/>
  <c r="J732" i="2"/>
  <c r="F732" i="2"/>
  <c r="AN732" i="2" s="1"/>
  <c r="AH731" i="2"/>
  <c r="AF731" i="2"/>
  <c r="AD731" i="2"/>
  <c r="AB731" i="2"/>
  <c r="Z731" i="2"/>
  <c r="X731" i="2"/>
  <c r="V731" i="2"/>
  <c r="T731" i="2"/>
  <c r="R731" i="2"/>
  <c r="P731" i="2"/>
  <c r="N731" i="2"/>
  <c r="L731" i="2"/>
  <c r="J731" i="2"/>
  <c r="F731" i="2"/>
  <c r="AO730" i="2"/>
  <c r="AH730" i="2"/>
  <c r="AF730" i="2"/>
  <c r="AD730" i="2"/>
  <c r="AB730" i="2"/>
  <c r="Z730" i="2"/>
  <c r="X730" i="2"/>
  <c r="V730" i="2"/>
  <c r="T730" i="2"/>
  <c r="R730" i="2"/>
  <c r="P730" i="2"/>
  <c r="N730" i="2"/>
  <c r="L730" i="2"/>
  <c r="J730" i="2"/>
  <c r="F730" i="2"/>
  <c r="AN730" i="2" s="1"/>
  <c r="AH729" i="2"/>
  <c r="AF729" i="2"/>
  <c r="AD729" i="2"/>
  <c r="AB729" i="2"/>
  <c r="Z729" i="2"/>
  <c r="X729" i="2"/>
  <c r="V729" i="2"/>
  <c r="T729" i="2"/>
  <c r="R729" i="2"/>
  <c r="P729" i="2"/>
  <c r="N729" i="2"/>
  <c r="L729" i="2"/>
  <c r="J729" i="2"/>
  <c r="F729" i="2"/>
  <c r="AO725" i="2"/>
  <c r="AH725" i="2"/>
  <c r="AF725" i="2"/>
  <c r="AD725" i="2"/>
  <c r="AB725" i="2"/>
  <c r="Z725" i="2"/>
  <c r="X725" i="2"/>
  <c r="V725" i="2"/>
  <c r="T725" i="2"/>
  <c r="R725" i="2"/>
  <c r="P725" i="2"/>
  <c r="N725" i="2"/>
  <c r="L725" i="2"/>
  <c r="J725" i="2"/>
  <c r="F725" i="2"/>
  <c r="AO724" i="2"/>
  <c r="AH724" i="2"/>
  <c r="AF724" i="2"/>
  <c r="AD724" i="2"/>
  <c r="AB724" i="2"/>
  <c r="Z724" i="2"/>
  <c r="X724" i="2"/>
  <c r="V724" i="2"/>
  <c r="T724" i="2"/>
  <c r="R724" i="2"/>
  <c r="P724" i="2"/>
  <c r="N724" i="2"/>
  <c r="L724" i="2"/>
  <c r="J724" i="2"/>
  <c r="F724" i="2"/>
  <c r="AH723" i="2"/>
  <c r="AF723" i="2"/>
  <c r="AD723" i="2"/>
  <c r="AB723" i="2"/>
  <c r="Z723" i="2"/>
  <c r="X723" i="2"/>
  <c r="V723" i="2"/>
  <c r="T723" i="2"/>
  <c r="R723" i="2"/>
  <c r="P723" i="2"/>
  <c r="N723" i="2"/>
  <c r="L723" i="2"/>
  <c r="J723" i="2"/>
  <c r="F723" i="2"/>
  <c r="AO722" i="2"/>
  <c r="AH722" i="2"/>
  <c r="AF722" i="2"/>
  <c r="AD722" i="2"/>
  <c r="AB722" i="2"/>
  <c r="Z722" i="2"/>
  <c r="X722" i="2"/>
  <c r="V722" i="2"/>
  <c r="T722" i="2"/>
  <c r="R722" i="2"/>
  <c r="P722" i="2"/>
  <c r="N722" i="2"/>
  <c r="L722" i="2"/>
  <c r="J722" i="2"/>
  <c r="F722" i="2"/>
  <c r="AO721" i="2"/>
  <c r="AH721" i="2"/>
  <c r="AF721" i="2"/>
  <c r="AD721" i="2"/>
  <c r="AB721" i="2"/>
  <c r="Z721" i="2"/>
  <c r="X721" i="2"/>
  <c r="V721" i="2"/>
  <c r="T721" i="2"/>
  <c r="R721" i="2"/>
  <c r="P721" i="2"/>
  <c r="N721" i="2"/>
  <c r="L721" i="2"/>
  <c r="J721" i="2"/>
  <c r="F721" i="2"/>
  <c r="AO720" i="2"/>
  <c r="AH720" i="2"/>
  <c r="AF720" i="2"/>
  <c r="AD720" i="2"/>
  <c r="AB720" i="2"/>
  <c r="Z720" i="2"/>
  <c r="X720" i="2"/>
  <c r="V720" i="2"/>
  <c r="T720" i="2"/>
  <c r="R720" i="2"/>
  <c r="P720" i="2"/>
  <c r="N720" i="2"/>
  <c r="L720" i="2"/>
  <c r="J720" i="2"/>
  <c r="F720" i="2"/>
  <c r="AO719" i="2"/>
  <c r="AH719" i="2"/>
  <c r="AF719" i="2"/>
  <c r="AD719" i="2"/>
  <c r="AB719" i="2"/>
  <c r="Z719" i="2"/>
  <c r="X719" i="2"/>
  <c r="V719" i="2"/>
  <c r="T719" i="2"/>
  <c r="R719" i="2"/>
  <c r="P719" i="2"/>
  <c r="N719" i="2"/>
  <c r="L719" i="2"/>
  <c r="J719" i="2"/>
  <c r="F719" i="2"/>
  <c r="AO718" i="2"/>
  <c r="AH718" i="2"/>
  <c r="AF718" i="2"/>
  <c r="AD718" i="2"/>
  <c r="AB718" i="2"/>
  <c r="Z718" i="2"/>
  <c r="X718" i="2"/>
  <c r="V718" i="2"/>
  <c r="T718" i="2"/>
  <c r="R718" i="2"/>
  <c r="P718" i="2"/>
  <c r="N718" i="2"/>
  <c r="L718" i="2"/>
  <c r="J718" i="2"/>
  <c r="F718" i="2"/>
  <c r="AH716" i="2"/>
  <c r="AF716" i="2"/>
  <c r="AD716" i="2"/>
  <c r="AB716" i="2"/>
  <c r="Z716" i="2"/>
  <c r="X716" i="2"/>
  <c r="V716" i="2"/>
  <c r="T716" i="2"/>
  <c r="R716" i="2"/>
  <c r="P716" i="2"/>
  <c r="N716" i="2"/>
  <c r="L716" i="2"/>
  <c r="J716" i="2"/>
  <c r="F716" i="2"/>
  <c r="AO715" i="2"/>
  <c r="AH715" i="2"/>
  <c r="AF715" i="2"/>
  <c r="AD715" i="2"/>
  <c r="AB715" i="2"/>
  <c r="Z715" i="2"/>
  <c r="X715" i="2"/>
  <c r="V715" i="2"/>
  <c r="T715" i="2"/>
  <c r="R715" i="2"/>
  <c r="P715" i="2"/>
  <c r="N715" i="2"/>
  <c r="L715" i="2"/>
  <c r="J715" i="2"/>
  <c r="F715" i="2"/>
  <c r="AN715" i="2" s="1"/>
  <c r="AH714" i="2"/>
  <c r="AF714" i="2"/>
  <c r="AD714" i="2"/>
  <c r="AB714" i="2"/>
  <c r="Z714" i="2"/>
  <c r="X714" i="2"/>
  <c r="V714" i="2"/>
  <c r="T714" i="2"/>
  <c r="R714" i="2"/>
  <c r="P714" i="2"/>
  <c r="N714" i="2"/>
  <c r="L714" i="2"/>
  <c r="J714" i="2"/>
  <c r="F714" i="2"/>
  <c r="AH713" i="2"/>
  <c r="AF713" i="2"/>
  <c r="AD713" i="2"/>
  <c r="AB713" i="2"/>
  <c r="Z713" i="2"/>
  <c r="X713" i="2"/>
  <c r="V713" i="2"/>
  <c r="T713" i="2"/>
  <c r="R713" i="2"/>
  <c r="P713" i="2"/>
  <c r="N713" i="2"/>
  <c r="L713" i="2"/>
  <c r="J713" i="2"/>
  <c r="F713" i="2"/>
  <c r="AH712" i="2"/>
  <c r="AF712" i="2"/>
  <c r="AD712" i="2"/>
  <c r="AB712" i="2"/>
  <c r="Z712" i="2"/>
  <c r="X712" i="2"/>
  <c r="V712" i="2"/>
  <c r="T712" i="2"/>
  <c r="R712" i="2"/>
  <c r="P712" i="2"/>
  <c r="N712" i="2"/>
  <c r="L712" i="2"/>
  <c r="J712" i="2"/>
  <c r="F712" i="2"/>
  <c r="AO711" i="2"/>
  <c r="AH711" i="2"/>
  <c r="AF711" i="2"/>
  <c r="AD711" i="2"/>
  <c r="AB711" i="2"/>
  <c r="Z711" i="2"/>
  <c r="X711" i="2"/>
  <c r="V711" i="2"/>
  <c r="T711" i="2"/>
  <c r="R711" i="2"/>
  <c r="P711" i="2"/>
  <c r="N711" i="2"/>
  <c r="L711" i="2"/>
  <c r="J711" i="2"/>
  <c r="F711" i="2"/>
  <c r="AO710" i="2"/>
  <c r="AH710" i="2"/>
  <c r="AF710" i="2"/>
  <c r="AD710" i="2"/>
  <c r="AB710" i="2"/>
  <c r="Z710" i="2"/>
  <c r="X710" i="2"/>
  <c r="V710" i="2"/>
  <c r="T710" i="2"/>
  <c r="R710" i="2"/>
  <c r="P710" i="2"/>
  <c r="N710" i="2"/>
  <c r="L710" i="2"/>
  <c r="J710" i="2"/>
  <c r="F710" i="2"/>
  <c r="AN710" i="2" s="1"/>
  <c r="AO709" i="2"/>
  <c r="AH709" i="2"/>
  <c r="AF709" i="2"/>
  <c r="AD709" i="2"/>
  <c r="AB709" i="2"/>
  <c r="Z709" i="2"/>
  <c r="X709" i="2"/>
  <c r="V709" i="2"/>
  <c r="T709" i="2"/>
  <c r="R709" i="2"/>
  <c r="P709" i="2"/>
  <c r="N709" i="2"/>
  <c r="L709" i="2"/>
  <c r="J709" i="2"/>
  <c r="F709" i="2"/>
  <c r="AH708" i="2"/>
  <c r="AF708" i="2"/>
  <c r="AD708" i="2"/>
  <c r="AB708" i="2"/>
  <c r="Z708" i="2"/>
  <c r="X708" i="2"/>
  <c r="V708" i="2"/>
  <c r="T708" i="2"/>
  <c r="R708" i="2"/>
  <c r="P708" i="2"/>
  <c r="N708" i="2"/>
  <c r="L708" i="2"/>
  <c r="J708" i="2"/>
  <c r="F708" i="2"/>
  <c r="AO707" i="2"/>
  <c r="AH707" i="2"/>
  <c r="AF707" i="2"/>
  <c r="AD707" i="2"/>
  <c r="AB707" i="2"/>
  <c r="Z707" i="2"/>
  <c r="X707" i="2"/>
  <c r="V707" i="2"/>
  <c r="T707" i="2"/>
  <c r="R707" i="2"/>
  <c r="P707" i="2"/>
  <c r="N707" i="2"/>
  <c r="L707" i="2"/>
  <c r="J707" i="2"/>
  <c r="F707" i="2"/>
  <c r="AO706" i="2"/>
  <c r="AH706" i="2"/>
  <c r="AF706" i="2"/>
  <c r="AD706" i="2"/>
  <c r="AB706" i="2"/>
  <c r="Z706" i="2"/>
  <c r="X706" i="2"/>
  <c r="V706" i="2"/>
  <c r="T706" i="2"/>
  <c r="R706" i="2"/>
  <c r="P706" i="2"/>
  <c r="N706" i="2"/>
  <c r="L706" i="2"/>
  <c r="J706" i="2"/>
  <c r="F706" i="2"/>
  <c r="AH705" i="2"/>
  <c r="AF705" i="2"/>
  <c r="AD705" i="2"/>
  <c r="AB705" i="2"/>
  <c r="Z705" i="2"/>
  <c r="X705" i="2"/>
  <c r="V705" i="2"/>
  <c r="T705" i="2"/>
  <c r="R705" i="2"/>
  <c r="P705" i="2"/>
  <c r="N705" i="2"/>
  <c r="L705" i="2"/>
  <c r="J705" i="2"/>
  <c r="F705" i="2"/>
  <c r="AN705" i="2" s="1"/>
  <c r="AH704" i="2"/>
  <c r="AF704" i="2"/>
  <c r="AD704" i="2"/>
  <c r="AB704" i="2"/>
  <c r="Z704" i="2"/>
  <c r="X704" i="2"/>
  <c r="V704" i="2"/>
  <c r="T704" i="2"/>
  <c r="R704" i="2"/>
  <c r="P704" i="2"/>
  <c r="N704" i="2"/>
  <c r="L704" i="2"/>
  <c r="J704" i="2"/>
  <c r="F704" i="2"/>
  <c r="AO703" i="2"/>
  <c r="AH703" i="2"/>
  <c r="AF703" i="2"/>
  <c r="AD703" i="2"/>
  <c r="AB703" i="2"/>
  <c r="Z703" i="2"/>
  <c r="X703" i="2"/>
  <c r="V703" i="2"/>
  <c r="T703" i="2"/>
  <c r="R703" i="2"/>
  <c r="P703" i="2"/>
  <c r="N703" i="2"/>
  <c r="L703" i="2"/>
  <c r="J703" i="2"/>
  <c r="F703" i="2"/>
  <c r="AO702" i="2"/>
  <c r="AH702" i="2"/>
  <c r="AF702" i="2"/>
  <c r="AD702" i="2"/>
  <c r="AB702" i="2"/>
  <c r="Z702" i="2"/>
  <c r="X702" i="2"/>
  <c r="V702" i="2"/>
  <c r="T702" i="2"/>
  <c r="R702" i="2"/>
  <c r="P702" i="2"/>
  <c r="N702" i="2"/>
  <c r="L702" i="2"/>
  <c r="J702" i="2"/>
  <c r="F702" i="2"/>
  <c r="AO701" i="2"/>
  <c r="AH701" i="2"/>
  <c r="AF701" i="2"/>
  <c r="AD701" i="2"/>
  <c r="AB701" i="2"/>
  <c r="Z701" i="2"/>
  <c r="X701" i="2"/>
  <c r="V701" i="2"/>
  <c r="T701" i="2"/>
  <c r="R701" i="2"/>
  <c r="P701" i="2"/>
  <c r="N701" i="2"/>
  <c r="L701" i="2"/>
  <c r="J701" i="2"/>
  <c r="F701" i="2"/>
  <c r="AN701" i="2" s="1"/>
  <c r="AH700" i="2"/>
  <c r="AF700" i="2"/>
  <c r="AD700" i="2"/>
  <c r="AB700" i="2"/>
  <c r="Z700" i="2"/>
  <c r="X700" i="2"/>
  <c r="V700" i="2"/>
  <c r="T700" i="2"/>
  <c r="R700" i="2"/>
  <c r="P700" i="2"/>
  <c r="N700" i="2"/>
  <c r="L700" i="2"/>
  <c r="J700" i="2"/>
  <c r="F700" i="2"/>
  <c r="AO698" i="2"/>
  <c r="AH698" i="2"/>
  <c r="AF698" i="2"/>
  <c r="AD698" i="2"/>
  <c r="AB698" i="2"/>
  <c r="Z698" i="2"/>
  <c r="X698" i="2"/>
  <c r="V698" i="2"/>
  <c r="T698" i="2"/>
  <c r="R698" i="2"/>
  <c r="P698" i="2"/>
  <c r="N698" i="2"/>
  <c r="L698" i="2"/>
  <c r="J698" i="2"/>
  <c r="F698" i="2"/>
  <c r="AO697" i="2"/>
  <c r="AH697" i="2"/>
  <c r="AF697" i="2"/>
  <c r="AD697" i="2"/>
  <c r="AB697" i="2"/>
  <c r="Z697" i="2"/>
  <c r="X697" i="2"/>
  <c r="V697" i="2"/>
  <c r="T697" i="2"/>
  <c r="R697" i="2"/>
  <c r="P697" i="2"/>
  <c r="N697" i="2"/>
  <c r="L697" i="2"/>
  <c r="J697" i="2"/>
  <c r="F697" i="2"/>
  <c r="AO696" i="2"/>
  <c r="AH696" i="2"/>
  <c r="AF696" i="2"/>
  <c r="AD696" i="2"/>
  <c r="AB696" i="2"/>
  <c r="Z696" i="2"/>
  <c r="X696" i="2"/>
  <c r="V696" i="2"/>
  <c r="T696" i="2"/>
  <c r="R696" i="2"/>
  <c r="P696" i="2"/>
  <c r="N696" i="2"/>
  <c r="L696" i="2"/>
  <c r="J696" i="2"/>
  <c r="F696" i="2"/>
  <c r="AH695" i="2"/>
  <c r="AF695" i="2"/>
  <c r="AD695" i="2"/>
  <c r="AB695" i="2"/>
  <c r="Z695" i="2"/>
  <c r="X695" i="2"/>
  <c r="V695" i="2"/>
  <c r="T695" i="2"/>
  <c r="R695" i="2"/>
  <c r="P695" i="2"/>
  <c r="N695" i="2"/>
  <c r="L695" i="2"/>
  <c r="J695" i="2"/>
  <c r="F695" i="2"/>
  <c r="AO694" i="2"/>
  <c r="AH694" i="2"/>
  <c r="AF694" i="2"/>
  <c r="AD694" i="2"/>
  <c r="AB694" i="2"/>
  <c r="Z694" i="2"/>
  <c r="X694" i="2"/>
  <c r="V694" i="2"/>
  <c r="T694" i="2"/>
  <c r="R694" i="2"/>
  <c r="P694" i="2"/>
  <c r="N694" i="2"/>
  <c r="L694" i="2"/>
  <c r="J694" i="2"/>
  <c r="F694" i="2"/>
  <c r="AO693" i="2"/>
  <c r="AH693" i="2"/>
  <c r="AF693" i="2"/>
  <c r="AD693" i="2"/>
  <c r="AB693" i="2"/>
  <c r="Z693" i="2"/>
  <c r="X693" i="2"/>
  <c r="V693" i="2"/>
  <c r="T693" i="2"/>
  <c r="R693" i="2"/>
  <c r="P693" i="2"/>
  <c r="N693" i="2"/>
  <c r="L693" i="2"/>
  <c r="J693" i="2"/>
  <c r="F693" i="2"/>
  <c r="AO692" i="2"/>
  <c r="AH692" i="2"/>
  <c r="AF692" i="2"/>
  <c r="AD692" i="2"/>
  <c r="AB692" i="2"/>
  <c r="Z692" i="2"/>
  <c r="X692" i="2"/>
  <c r="V692" i="2"/>
  <c r="T692" i="2"/>
  <c r="R692" i="2"/>
  <c r="P692" i="2"/>
  <c r="N692" i="2"/>
  <c r="L692" i="2"/>
  <c r="J692" i="2"/>
  <c r="F692" i="2"/>
  <c r="AO691" i="2"/>
  <c r="AH691" i="2"/>
  <c r="AF691" i="2"/>
  <c r="AD691" i="2"/>
  <c r="AB691" i="2"/>
  <c r="Z691" i="2"/>
  <c r="X691" i="2"/>
  <c r="V691" i="2"/>
  <c r="T691" i="2"/>
  <c r="R691" i="2"/>
  <c r="P691" i="2"/>
  <c r="N691" i="2"/>
  <c r="L691" i="2"/>
  <c r="J691" i="2"/>
  <c r="F691" i="2"/>
  <c r="AO690" i="2"/>
  <c r="AH690" i="2"/>
  <c r="AF690" i="2"/>
  <c r="AD690" i="2"/>
  <c r="AB690" i="2"/>
  <c r="Z690" i="2"/>
  <c r="X690" i="2"/>
  <c r="V690" i="2"/>
  <c r="T690" i="2"/>
  <c r="R690" i="2"/>
  <c r="P690" i="2"/>
  <c r="N690" i="2"/>
  <c r="L690" i="2"/>
  <c r="J690" i="2"/>
  <c r="F690" i="2"/>
  <c r="AO689" i="2"/>
  <c r="AH689" i="2"/>
  <c r="AF689" i="2"/>
  <c r="AD689" i="2"/>
  <c r="AB689" i="2"/>
  <c r="Z689" i="2"/>
  <c r="X689" i="2"/>
  <c r="V689" i="2"/>
  <c r="T689" i="2"/>
  <c r="R689" i="2"/>
  <c r="P689" i="2"/>
  <c r="N689" i="2"/>
  <c r="L689" i="2"/>
  <c r="J689" i="2"/>
  <c r="F689" i="2"/>
  <c r="AO688" i="2"/>
  <c r="AH688" i="2"/>
  <c r="AF688" i="2"/>
  <c r="AD688" i="2"/>
  <c r="AB688" i="2"/>
  <c r="Z688" i="2"/>
  <c r="X688" i="2"/>
  <c r="V688" i="2"/>
  <c r="T688" i="2"/>
  <c r="R688" i="2"/>
  <c r="P688" i="2"/>
  <c r="N688" i="2"/>
  <c r="L688" i="2"/>
  <c r="J688" i="2"/>
  <c r="F688" i="2"/>
  <c r="AH687" i="2"/>
  <c r="AF687" i="2"/>
  <c r="AD687" i="2"/>
  <c r="AB687" i="2"/>
  <c r="Z687" i="2"/>
  <c r="X687" i="2"/>
  <c r="V687" i="2"/>
  <c r="T687" i="2"/>
  <c r="R687" i="2"/>
  <c r="P687" i="2"/>
  <c r="N687" i="2"/>
  <c r="L687" i="2"/>
  <c r="J687" i="2"/>
  <c r="F687" i="2"/>
  <c r="AO686" i="2"/>
  <c r="AH686" i="2"/>
  <c r="AF686" i="2"/>
  <c r="AD686" i="2"/>
  <c r="AB686" i="2"/>
  <c r="Z686" i="2"/>
  <c r="X686" i="2"/>
  <c r="V686" i="2"/>
  <c r="T686" i="2"/>
  <c r="R686" i="2"/>
  <c r="P686" i="2"/>
  <c r="N686" i="2"/>
  <c r="L686" i="2"/>
  <c r="J686" i="2"/>
  <c r="F686" i="2"/>
  <c r="AO685" i="2"/>
  <c r="AH685" i="2"/>
  <c r="AF685" i="2"/>
  <c r="AD685" i="2"/>
  <c r="AB685" i="2"/>
  <c r="Z685" i="2"/>
  <c r="X685" i="2"/>
  <c r="V685" i="2"/>
  <c r="T685" i="2"/>
  <c r="R685" i="2"/>
  <c r="P685" i="2"/>
  <c r="N685" i="2"/>
  <c r="L685" i="2"/>
  <c r="J685" i="2"/>
  <c r="F685" i="2"/>
  <c r="AO684" i="2"/>
  <c r="AH684" i="2"/>
  <c r="AF684" i="2"/>
  <c r="AD684" i="2"/>
  <c r="AB684" i="2"/>
  <c r="Z684" i="2"/>
  <c r="X684" i="2"/>
  <c r="V684" i="2"/>
  <c r="T684" i="2"/>
  <c r="R684" i="2"/>
  <c r="P684" i="2"/>
  <c r="N684" i="2"/>
  <c r="L684" i="2"/>
  <c r="J684" i="2"/>
  <c r="F684" i="2"/>
  <c r="AO683" i="2"/>
  <c r="AH683" i="2"/>
  <c r="AF683" i="2"/>
  <c r="AD683" i="2"/>
  <c r="AB683" i="2"/>
  <c r="Z683" i="2"/>
  <c r="X683" i="2"/>
  <c r="V683" i="2"/>
  <c r="T683" i="2"/>
  <c r="R683" i="2"/>
  <c r="P683" i="2"/>
  <c r="N683" i="2"/>
  <c r="L683" i="2"/>
  <c r="J683" i="2"/>
  <c r="F683" i="2"/>
  <c r="AO682" i="2"/>
  <c r="AH682" i="2"/>
  <c r="AF682" i="2"/>
  <c r="AD682" i="2"/>
  <c r="AB682" i="2"/>
  <c r="Z682" i="2"/>
  <c r="X682" i="2"/>
  <c r="V682" i="2"/>
  <c r="T682" i="2"/>
  <c r="R682" i="2"/>
  <c r="P682" i="2"/>
  <c r="N682" i="2"/>
  <c r="L682" i="2"/>
  <c r="J682" i="2"/>
  <c r="F682" i="2"/>
  <c r="AO681" i="2"/>
  <c r="AH681" i="2"/>
  <c r="AF681" i="2"/>
  <c r="AD681" i="2"/>
  <c r="AB681" i="2"/>
  <c r="Z681" i="2"/>
  <c r="X681" i="2"/>
  <c r="V681" i="2"/>
  <c r="T681" i="2"/>
  <c r="R681" i="2"/>
  <c r="P681" i="2"/>
  <c r="N681" i="2"/>
  <c r="L681" i="2"/>
  <c r="J681" i="2"/>
  <c r="F681" i="2"/>
  <c r="AH680" i="2"/>
  <c r="AF680" i="2"/>
  <c r="AD680" i="2"/>
  <c r="AB680" i="2"/>
  <c r="Z680" i="2"/>
  <c r="X680" i="2"/>
  <c r="V680" i="2"/>
  <c r="T680" i="2"/>
  <c r="R680" i="2"/>
  <c r="P680" i="2"/>
  <c r="N680" i="2"/>
  <c r="L680" i="2"/>
  <c r="J680" i="2"/>
  <c r="F680" i="2"/>
  <c r="AN680" i="2" s="1"/>
  <c r="AH679" i="2"/>
  <c r="AF679" i="2"/>
  <c r="AD679" i="2"/>
  <c r="AB679" i="2"/>
  <c r="Z679" i="2"/>
  <c r="X679" i="2"/>
  <c r="V679" i="2"/>
  <c r="T679" i="2"/>
  <c r="R679" i="2"/>
  <c r="P679" i="2"/>
  <c r="N679" i="2"/>
  <c r="L679" i="2"/>
  <c r="J679" i="2"/>
  <c r="F679" i="2"/>
  <c r="AN679" i="2" s="1"/>
  <c r="AH678" i="2"/>
  <c r="AF678" i="2"/>
  <c r="AD678" i="2"/>
  <c r="AB678" i="2"/>
  <c r="Z678" i="2"/>
  <c r="X678" i="2"/>
  <c r="V678" i="2"/>
  <c r="T678" i="2"/>
  <c r="R678" i="2"/>
  <c r="P678" i="2"/>
  <c r="N678" i="2"/>
  <c r="L678" i="2"/>
  <c r="J678" i="2"/>
  <c r="F678" i="2"/>
  <c r="AO677" i="2"/>
  <c r="AH677" i="2"/>
  <c r="AF677" i="2"/>
  <c r="AD677" i="2"/>
  <c r="AB677" i="2"/>
  <c r="Z677" i="2"/>
  <c r="X677" i="2"/>
  <c r="V677" i="2"/>
  <c r="T677" i="2"/>
  <c r="R677" i="2"/>
  <c r="P677" i="2"/>
  <c r="N677" i="2"/>
  <c r="L677" i="2"/>
  <c r="J677" i="2"/>
  <c r="F677" i="2"/>
  <c r="AO676" i="2"/>
  <c r="AH676" i="2"/>
  <c r="AF676" i="2"/>
  <c r="AD676" i="2"/>
  <c r="AB676" i="2"/>
  <c r="Z676" i="2"/>
  <c r="X676" i="2"/>
  <c r="V676" i="2"/>
  <c r="T676" i="2"/>
  <c r="R676" i="2"/>
  <c r="P676" i="2"/>
  <c r="N676" i="2"/>
  <c r="L676" i="2"/>
  <c r="J676" i="2"/>
  <c r="F676" i="2"/>
  <c r="AO675" i="2"/>
  <c r="AH675" i="2"/>
  <c r="AF675" i="2"/>
  <c r="AD675" i="2"/>
  <c r="AB675" i="2"/>
  <c r="Z675" i="2"/>
  <c r="X675" i="2"/>
  <c r="V675" i="2"/>
  <c r="T675" i="2"/>
  <c r="R675" i="2"/>
  <c r="P675" i="2"/>
  <c r="N675" i="2"/>
  <c r="L675" i="2"/>
  <c r="J675" i="2"/>
  <c r="F675" i="2"/>
  <c r="AH674" i="2"/>
  <c r="AF674" i="2"/>
  <c r="AD674" i="2"/>
  <c r="AB674" i="2"/>
  <c r="Z674" i="2"/>
  <c r="X674" i="2"/>
  <c r="V674" i="2"/>
  <c r="T674" i="2"/>
  <c r="R674" i="2"/>
  <c r="P674" i="2"/>
  <c r="N674" i="2"/>
  <c r="L674" i="2"/>
  <c r="J674" i="2"/>
  <c r="F674" i="2"/>
  <c r="AO673" i="2"/>
  <c r="AH673" i="2"/>
  <c r="AF673" i="2"/>
  <c r="AD673" i="2"/>
  <c r="AB673" i="2"/>
  <c r="Z673" i="2"/>
  <c r="X673" i="2"/>
  <c r="V673" i="2"/>
  <c r="T673" i="2"/>
  <c r="R673" i="2"/>
  <c r="P673" i="2"/>
  <c r="N673" i="2"/>
  <c r="L673" i="2"/>
  <c r="J673" i="2"/>
  <c r="F673" i="2"/>
  <c r="AH672" i="2"/>
  <c r="AF672" i="2"/>
  <c r="AD672" i="2"/>
  <c r="AB672" i="2"/>
  <c r="Z672" i="2"/>
  <c r="X672" i="2"/>
  <c r="V672" i="2"/>
  <c r="T672" i="2"/>
  <c r="R672" i="2"/>
  <c r="P672" i="2"/>
  <c r="N672" i="2"/>
  <c r="L672" i="2"/>
  <c r="J672" i="2"/>
  <c r="F672" i="2"/>
  <c r="AH671" i="2"/>
  <c r="AF671" i="2"/>
  <c r="AD671" i="2"/>
  <c r="AB671" i="2"/>
  <c r="Z671" i="2"/>
  <c r="X671" i="2"/>
  <c r="V671" i="2"/>
  <c r="T671" i="2"/>
  <c r="R671" i="2"/>
  <c r="P671" i="2"/>
  <c r="N671" i="2"/>
  <c r="L671" i="2"/>
  <c r="J671" i="2"/>
  <c r="F671" i="2"/>
  <c r="AH670" i="2"/>
  <c r="AF670" i="2"/>
  <c r="AD670" i="2"/>
  <c r="AB670" i="2"/>
  <c r="Z670" i="2"/>
  <c r="X670" i="2"/>
  <c r="V670" i="2"/>
  <c r="T670" i="2"/>
  <c r="R670" i="2"/>
  <c r="P670" i="2"/>
  <c r="N670" i="2"/>
  <c r="L670" i="2"/>
  <c r="J670" i="2"/>
  <c r="F670" i="2"/>
  <c r="AO669" i="2"/>
  <c r="AH669" i="2"/>
  <c r="AF669" i="2"/>
  <c r="AD669" i="2"/>
  <c r="AB669" i="2"/>
  <c r="Z669" i="2"/>
  <c r="X669" i="2"/>
  <c r="V669" i="2"/>
  <c r="T669" i="2"/>
  <c r="R669" i="2"/>
  <c r="P669" i="2"/>
  <c r="N669" i="2"/>
  <c r="L669" i="2"/>
  <c r="J669" i="2"/>
  <c r="F669" i="2"/>
  <c r="AH668" i="2"/>
  <c r="AF668" i="2"/>
  <c r="AD668" i="2"/>
  <c r="AB668" i="2"/>
  <c r="Z668" i="2"/>
  <c r="X668" i="2"/>
  <c r="V668" i="2"/>
  <c r="T668" i="2"/>
  <c r="R668" i="2"/>
  <c r="P668" i="2"/>
  <c r="N668" i="2"/>
  <c r="L668" i="2"/>
  <c r="J668" i="2"/>
  <c r="F668" i="2"/>
  <c r="AN668" i="2" s="1"/>
  <c r="AO667" i="2"/>
  <c r="AH667" i="2"/>
  <c r="AF667" i="2"/>
  <c r="AD667" i="2"/>
  <c r="AB667" i="2"/>
  <c r="Z667" i="2"/>
  <c r="X667" i="2"/>
  <c r="V667" i="2"/>
  <c r="T667" i="2"/>
  <c r="R667" i="2"/>
  <c r="P667" i="2"/>
  <c r="N667" i="2"/>
  <c r="L667" i="2"/>
  <c r="J667" i="2"/>
  <c r="F667" i="2"/>
  <c r="AO666" i="2"/>
  <c r="AH666" i="2"/>
  <c r="AF666" i="2"/>
  <c r="AD666" i="2"/>
  <c r="AB666" i="2"/>
  <c r="Z666" i="2"/>
  <c r="X666" i="2"/>
  <c r="V666" i="2"/>
  <c r="T666" i="2"/>
  <c r="R666" i="2"/>
  <c r="P666" i="2"/>
  <c r="N666" i="2"/>
  <c r="L666" i="2"/>
  <c r="J666" i="2"/>
  <c r="F666" i="2"/>
  <c r="AN666" i="2" s="1"/>
  <c r="AO665" i="2"/>
  <c r="AH665" i="2"/>
  <c r="AF665" i="2"/>
  <c r="AD665" i="2"/>
  <c r="AB665" i="2"/>
  <c r="Z665" i="2"/>
  <c r="X665" i="2"/>
  <c r="V665" i="2"/>
  <c r="T665" i="2"/>
  <c r="R665" i="2"/>
  <c r="P665" i="2"/>
  <c r="N665" i="2"/>
  <c r="L665" i="2"/>
  <c r="J665" i="2"/>
  <c r="F665" i="2"/>
  <c r="AO664" i="2"/>
  <c r="AH664" i="2"/>
  <c r="AF664" i="2"/>
  <c r="AD664" i="2"/>
  <c r="AB664" i="2"/>
  <c r="Z664" i="2"/>
  <c r="X664" i="2"/>
  <c r="V664" i="2"/>
  <c r="T664" i="2"/>
  <c r="R664" i="2"/>
  <c r="P664" i="2"/>
  <c r="N664" i="2"/>
  <c r="L664" i="2"/>
  <c r="J664" i="2"/>
  <c r="F664" i="2"/>
  <c r="AH663" i="2"/>
  <c r="AF663" i="2"/>
  <c r="AD663" i="2"/>
  <c r="AB663" i="2"/>
  <c r="Z663" i="2"/>
  <c r="X663" i="2"/>
  <c r="V663" i="2"/>
  <c r="T663" i="2"/>
  <c r="R663" i="2"/>
  <c r="P663" i="2"/>
  <c r="N663" i="2"/>
  <c r="L663" i="2"/>
  <c r="J663" i="2"/>
  <c r="F663" i="2"/>
  <c r="AH662" i="2"/>
  <c r="AF662" i="2"/>
  <c r="AD662" i="2"/>
  <c r="AB662" i="2"/>
  <c r="Z662" i="2"/>
  <c r="X662" i="2"/>
  <c r="V662" i="2"/>
  <c r="T662" i="2"/>
  <c r="R662" i="2"/>
  <c r="P662" i="2"/>
  <c r="N662" i="2"/>
  <c r="L662" i="2"/>
  <c r="J662" i="2"/>
  <c r="F662" i="2"/>
  <c r="AO661" i="2"/>
  <c r="AH661" i="2"/>
  <c r="AF661" i="2"/>
  <c r="AD661" i="2"/>
  <c r="AB661" i="2"/>
  <c r="Z661" i="2"/>
  <c r="X661" i="2"/>
  <c r="V661" i="2"/>
  <c r="T661" i="2"/>
  <c r="R661" i="2"/>
  <c r="P661" i="2"/>
  <c r="N661" i="2"/>
  <c r="L661" i="2"/>
  <c r="J661" i="2"/>
  <c r="F661" i="2"/>
  <c r="AH660" i="2"/>
  <c r="AF660" i="2"/>
  <c r="AD660" i="2"/>
  <c r="AB660" i="2"/>
  <c r="Z660" i="2"/>
  <c r="X660" i="2"/>
  <c r="V660" i="2"/>
  <c r="T660" i="2"/>
  <c r="R660" i="2"/>
  <c r="P660" i="2"/>
  <c r="N660" i="2"/>
  <c r="L660" i="2"/>
  <c r="J660" i="2"/>
  <c r="F660" i="2"/>
  <c r="AH659" i="2"/>
  <c r="AF659" i="2"/>
  <c r="AD659" i="2"/>
  <c r="AB659" i="2"/>
  <c r="Z659" i="2"/>
  <c r="X659" i="2"/>
  <c r="V659" i="2"/>
  <c r="T659" i="2"/>
  <c r="R659" i="2"/>
  <c r="P659" i="2"/>
  <c r="N659" i="2"/>
  <c r="L659" i="2"/>
  <c r="J659" i="2"/>
  <c r="F659" i="2"/>
  <c r="AH658" i="2"/>
  <c r="AF658" i="2"/>
  <c r="AD658" i="2"/>
  <c r="AB658" i="2"/>
  <c r="Z658" i="2"/>
  <c r="X658" i="2"/>
  <c r="V658" i="2"/>
  <c r="T658" i="2"/>
  <c r="R658" i="2"/>
  <c r="P658" i="2"/>
  <c r="N658" i="2"/>
  <c r="L658" i="2"/>
  <c r="J658" i="2"/>
  <c r="F658" i="2"/>
  <c r="AH657" i="2"/>
  <c r="AF657" i="2"/>
  <c r="AD657" i="2"/>
  <c r="AB657" i="2"/>
  <c r="Z657" i="2"/>
  <c r="X657" i="2"/>
  <c r="V657" i="2"/>
  <c r="T657" i="2"/>
  <c r="R657" i="2"/>
  <c r="P657" i="2"/>
  <c r="N657" i="2"/>
  <c r="L657" i="2"/>
  <c r="J657" i="2"/>
  <c r="F657" i="2"/>
  <c r="AO656" i="2"/>
  <c r="AH656" i="2"/>
  <c r="AF656" i="2"/>
  <c r="AD656" i="2"/>
  <c r="AB656" i="2"/>
  <c r="Z656" i="2"/>
  <c r="X656" i="2"/>
  <c r="V656" i="2"/>
  <c r="T656" i="2"/>
  <c r="R656" i="2"/>
  <c r="P656" i="2"/>
  <c r="N656" i="2"/>
  <c r="L656" i="2"/>
  <c r="J656" i="2"/>
  <c r="F656" i="2"/>
  <c r="AH655" i="2"/>
  <c r="AF655" i="2"/>
  <c r="AD655" i="2"/>
  <c r="AB655" i="2"/>
  <c r="Z655" i="2"/>
  <c r="X655" i="2"/>
  <c r="V655" i="2"/>
  <c r="T655" i="2"/>
  <c r="R655" i="2"/>
  <c r="P655" i="2"/>
  <c r="N655" i="2"/>
  <c r="L655" i="2"/>
  <c r="J655" i="2"/>
  <c r="F655" i="2"/>
  <c r="AO654" i="2"/>
  <c r="AH654" i="2"/>
  <c r="AF654" i="2"/>
  <c r="AD654" i="2"/>
  <c r="AB654" i="2"/>
  <c r="Z654" i="2"/>
  <c r="X654" i="2"/>
  <c r="V654" i="2"/>
  <c r="T654" i="2"/>
  <c r="R654" i="2"/>
  <c r="P654" i="2"/>
  <c r="N654" i="2"/>
  <c r="L654" i="2"/>
  <c r="J654" i="2"/>
  <c r="F654" i="2"/>
  <c r="AH653" i="2"/>
  <c r="AF653" i="2"/>
  <c r="AD653" i="2"/>
  <c r="AB653" i="2"/>
  <c r="Z653" i="2"/>
  <c r="X653" i="2"/>
  <c r="V653" i="2"/>
  <c r="T653" i="2"/>
  <c r="R653" i="2"/>
  <c r="P653" i="2"/>
  <c r="N653" i="2"/>
  <c r="L653" i="2"/>
  <c r="J653" i="2"/>
  <c r="F653" i="2"/>
  <c r="AH652" i="2"/>
  <c r="AF652" i="2"/>
  <c r="AD652" i="2"/>
  <c r="AB652" i="2"/>
  <c r="Z652" i="2"/>
  <c r="X652" i="2"/>
  <c r="V652" i="2"/>
  <c r="T652" i="2"/>
  <c r="R652" i="2"/>
  <c r="P652" i="2"/>
  <c r="N652" i="2"/>
  <c r="L652" i="2"/>
  <c r="J652" i="2"/>
  <c r="F652" i="2"/>
  <c r="AH651" i="2"/>
  <c r="AF651" i="2"/>
  <c r="AD651" i="2"/>
  <c r="AB651" i="2"/>
  <c r="Z651" i="2"/>
  <c r="X651" i="2"/>
  <c r="V651" i="2"/>
  <c r="T651" i="2"/>
  <c r="R651" i="2"/>
  <c r="P651" i="2"/>
  <c r="N651" i="2"/>
  <c r="L651" i="2"/>
  <c r="J651" i="2"/>
  <c r="F651" i="2"/>
  <c r="AO650" i="2"/>
  <c r="AH650" i="2"/>
  <c r="AF650" i="2"/>
  <c r="AD650" i="2"/>
  <c r="AB650" i="2"/>
  <c r="Z650" i="2"/>
  <c r="X650" i="2"/>
  <c r="V650" i="2"/>
  <c r="T650" i="2"/>
  <c r="R650" i="2"/>
  <c r="P650" i="2"/>
  <c r="N650" i="2"/>
  <c r="L650" i="2"/>
  <c r="J650" i="2"/>
  <c r="F650" i="2"/>
  <c r="AH649" i="2"/>
  <c r="AF649" i="2"/>
  <c r="AD649" i="2"/>
  <c r="AB649" i="2"/>
  <c r="Z649" i="2"/>
  <c r="X649" i="2"/>
  <c r="V649" i="2"/>
  <c r="T649" i="2"/>
  <c r="R649" i="2"/>
  <c r="P649" i="2"/>
  <c r="N649" i="2"/>
  <c r="L649" i="2"/>
  <c r="J649" i="2"/>
  <c r="F649" i="2"/>
  <c r="AO648" i="2"/>
  <c r="AH648" i="2"/>
  <c r="AF648" i="2"/>
  <c r="AD648" i="2"/>
  <c r="AB648" i="2"/>
  <c r="Z648" i="2"/>
  <c r="X648" i="2"/>
  <c r="V648" i="2"/>
  <c r="T648" i="2"/>
  <c r="R648" i="2"/>
  <c r="P648" i="2"/>
  <c r="N648" i="2"/>
  <c r="L648" i="2"/>
  <c r="J648" i="2"/>
  <c r="F648" i="2"/>
  <c r="AH647" i="2"/>
  <c r="AF647" i="2"/>
  <c r="AD647" i="2"/>
  <c r="AB647" i="2"/>
  <c r="Z647" i="2"/>
  <c r="X647" i="2"/>
  <c r="V647" i="2"/>
  <c r="T647" i="2"/>
  <c r="R647" i="2"/>
  <c r="P647" i="2"/>
  <c r="N647" i="2"/>
  <c r="L647" i="2"/>
  <c r="J647" i="2"/>
  <c r="F647" i="2"/>
  <c r="AO646" i="2"/>
  <c r="AH646" i="2"/>
  <c r="AF646" i="2"/>
  <c r="AD646" i="2"/>
  <c r="AB646" i="2"/>
  <c r="Z646" i="2"/>
  <c r="X646" i="2"/>
  <c r="V646" i="2"/>
  <c r="T646" i="2"/>
  <c r="R646" i="2"/>
  <c r="P646" i="2"/>
  <c r="N646" i="2"/>
  <c r="L646" i="2"/>
  <c r="J646" i="2"/>
  <c r="F646" i="2"/>
  <c r="AN646" i="2" s="1"/>
  <c r="AH645" i="2"/>
  <c r="AF645" i="2"/>
  <c r="AD645" i="2"/>
  <c r="AB645" i="2"/>
  <c r="Z645" i="2"/>
  <c r="X645" i="2"/>
  <c r="V645" i="2"/>
  <c r="T645" i="2"/>
  <c r="R645" i="2"/>
  <c r="P645" i="2"/>
  <c r="N645" i="2"/>
  <c r="L645" i="2"/>
  <c r="J645" i="2"/>
  <c r="F645" i="2"/>
  <c r="AH644" i="2"/>
  <c r="AF644" i="2"/>
  <c r="AD644" i="2"/>
  <c r="AB644" i="2"/>
  <c r="Z644" i="2"/>
  <c r="X644" i="2"/>
  <c r="V644" i="2"/>
  <c r="T644" i="2"/>
  <c r="R644" i="2"/>
  <c r="P644" i="2"/>
  <c r="N644" i="2"/>
  <c r="L644" i="2"/>
  <c r="J644" i="2"/>
  <c r="F644" i="2"/>
  <c r="AH643" i="2"/>
  <c r="AF643" i="2"/>
  <c r="AD643" i="2"/>
  <c r="AB643" i="2"/>
  <c r="Z643" i="2"/>
  <c r="X643" i="2"/>
  <c r="V643" i="2"/>
  <c r="T643" i="2"/>
  <c r="R643" i="2"/>
  <c r="P643" i="2"/>
  <c r="N643" i="2"/>
  <c r="L643" i="2"/>
  <c r="J643" i="2"/>
  <c r="F643" i="2"/>
  <c r="AN643" i="2" s="1"/>
  <c r="AH642" i="2"/>
  <c r="AF642" i="2"/>
  <c r="AD642" i="2"/>
  <c r="AB642" i="2"/>
  <c r="Z642" i="2"/>
  <c r="X642" i="2"/>
  <c r="V642" i="2"/>
  <c r="T642" i="2"/>
  <c r="R642" i="2"/>
  <c r="P642" i="2"/>
  <c r="N642" i="2"/>
  <c r="L642" i="2"/>
  <c r="J642" i="2"/>
  <c r="F642" i="2"/>
  <c r="AO640" i="2"/>
  <c r="AH640" i="2"/>
  <c r="AF640" i="2"/>
  <c r="AD640" i="2"/>
  <c r="AB640" i="2"/>
  <c r="Z640" i="2"/>
  <c r="X640" i="2"/>
  <c r="V640" i="2"/>
  <c r="T640" i="2"/>
  <c r="R640" i="2"/>
  <c r="P640" i="2"/>
  <c r="N640" i="2"/>
  <c r="L640" i="2"/>
  <c r="J640" i="2"/>
  <c r="F640" i="2"/>
  <c r="AH639" i="2"/>
  <c r="AF639" i="2"/>
  <c r="AD639" i="2"/>
  <c r="AB639" i="2"/>
  <c r="Z639" i="2"/>
  <c r="X639" i="2"/>
  <c r="V639" i="2"/>
  <c r="T639" i="2"/>
  <c r="R639" i="2"/>
  <c r="P639" i="2"/>
  <c r="N639" i="2"/>
  <c r="L639" i="2"/>
  <c r="J639" i="2"/>
  <c r="F639" i="2"/>
  <c r="AH637" i="2"/>
  <c r="AF637" i="2"/>
  <c r="AD637" i="2"/>
  <c r="AB637" i="2"/>
  <c r="Z637" i="2"/>
  <c r="X637" i="2"/>
  <c r="V637" i="2"/>
  <c r="T637" i="2"/>
  <c r="R637" i="2"/>
  <c r="P637" i="2"/>
  <c r="N637" i="2"/>
  <c r="L637" i="2"/>
  <c r="J637" i="2"/>
  <c r="F637" i="2"/>
  <c r="AN637" i="2" s="1"/>
  <c r="AH636" i="2"/>
  <c r="AF636" i="2"/>
  <c r="AD636" i="2"/>
  <c r="AB636" i="2"/>
  <c r="Z636" i="2"/>
  <c r="X636" i="2"/>
  <c r="V636" i="2"/>
  <c r="T636" i="2"/>
  <c r="R636" i="2"/>
  <c r="P636" i="2"/>
  <c r="N636" i="2"/>
  <c r="L636" i="2"/>
  <c r="J636" i="2"/>
  <c r="F636" i="2"/>
  <c r="AH635" i="2"/>
  <c r="AF635" i="2"/>
  <c r="AD635" i="2"/>
  <c r="AB635" i="2"/>
  <c r="Z635" i="2"/>
  <c r="X635" i="2"/>
  <c r="V635" i="2"/>
  <c r="T635" i="2"/>
  <c r="R635" i="2"/>
  <c r="P635" i="2"/>
  <c r="N635" i="2"/>
  <c r="L635" i="2"/>
  <c r="J635" i="2"/>
  <c r="F635" i="2"/>
  <c r="AH634" i="2"/>
  <c r="AF634" i="2"/>
  <c r="AD634" i="2"/>
  <c r="AB634" i="2"/>
  <c r="Z634" i="2"/>
  <c r="X634" i="2"/>
  <c r="V634" i="2"/>
  <c r="T634" i="2"/>
  <c r="R634" i="2"/>
  <c r="P634" i="2"/>
  <c r="N634" i="2"/>
  <c r="L634" i="2"/>
  <c r="J634" i="2"/>
  <c r="F634" i="2"/>
  <c r="AO633" i="2"/>
  <c r="AH633" i="2"/>
  <c r="AF633" i="2"/>
  <c r="AD633" i="2"/>
  <c r="AB633" i="2"/>
  <c r="Z633" i="2"/>
  <c r="X633" i="2"/>
  <c r="V633" i="2"/>
  <c r="T633" i="2"/>
  <c r="R633" i="2"/>
  <c r="P633" i="2"/>
  <c r="N633" i="2"/>
  <c r="L633" i="2"/>
  <c r="J633" i="2"/>
  <c r="F633" i="2"/>
  <c r="AN633" i="2" s="1"/>
  <c r="AH632" i="2"/>
  <c r="AF632" i="2"/>
  <c r="AD632" i="2"/>
  <c r="AB632" i="2"/>
  <c r="Z632" i="2"/>
  <c r="X632" i="2"/>
  <c r="V632" i="2"/>
  <c r="T632" i="2"/>
  <c r="R632" i="2"/>
  <c r="P632" i="2"/>
  <c r="N632" i="2"/>
  <c r="L632" i="2"/>
  <c r="J632" i="2"/>
  <c r="F632" i="2"/>
  <c r="AO631" i="2"/>
  <c r="AH631" i="2"/>
  <c r="AF631" i="2"/>
  <c r="AD631" i="2"/>
  <c r="AB631" i="2"/>
  <c r="Z631" i="2"/>
  <c r="X631" i="2"/>
  <c r="V631" i="2"/>
  <c r="T631" i="2"/>
  <c r="R631" i="2"/>
  <c r="P631" i="2"/>
  <c r="N631" i="2"/>
  <c r="L631" i="2"/>
  <c r="J631" i="2"/>
  <c r="F631" i="2"/>
  <c r="AH630" i="2"/>
  <c r="AF630" i="2"/>
  <c r="AD630" i="2"/>
  <c r="AB630" i="2"/>
  <c r="Z630" i="2"/>
  <c r="X630" i="2"/>
  <c r="V630" i="2"/>
  <c r="T630" i="2"/>
  <c r="R630" i="2"/>
  <c r="P630" i="2"/>
  <c r="N630" i="2"/>
  <c r="L630" i="2"/>
  <c r="J630" i="2"/>
  <c r="F630" i="2"/>
  <c r="AO629" i="2"/>
  <c r="AH629" i="2"/>
  <c r="AF629" i="2"/>
  <c r="AD629" i="2"/>
  <c r="AB629" i="2"/>
  <c r="Z629" i="2"/>
  <c r="X629" i="2"/>
  <c r="V629" i="2"/>
  <c r="T629" i="2"/>
  <c r="R629" i="2"/>
  <c r="P629" i="2"/>
  <c r="N629" i="2"/>
  <c r="L629" i="2"/>
  <c r="J629" i="2"/>
  <c r="F629" i="2"/>
  <c r="AO628" i="2"/>
  <c r="AH628" i="2"/>
  <c r="AF628" i="2"/>
  <c r="AD628" i="2"/>
  <c r="AB628" i="2"/>
  <c r="Z628" i="2"/>
  <c r="X628" i="2"/>
  <c r="V628" i="2"/>
  <c r="T628" i="2"/>
  <c r="R628" i="2"/>
  <c r="P628" i="2"/>
  <c r="N628" i="2"/>
  <c r="L628" i="2"/>
  <c r="J628" i="2"/>
  <c r="F628" i="2"/>
  <c r="AO627" i="2"/>
  <c r="AH627" i="2"/>
  <c r="AF627" i="2"/>
  <c r="AD627" i="2"/>
  <c r="AB627" i="2"/>
  <c r="Z627" i="2"/>
  <c r="X627" i="2"/>
  <c r="V627" i="2"/>
  <c r="T627" i="2"/>
  <c r="R627" i="2"/>
  <c r="P627" i="2"/>
  <c r="N627" i="2"/>
  <c r="L627" i="2"/>
  <c r="J627" i="2"/>
  <c r="F627" i="2"/>
  <c r="AH626" i="2"/>
  <c r="AF626" i="2"/>
  <c r="AD626" i="2"/>
  <c r="AB626" i="2"/>
  <c r="Z626" i="2"/>
  <c r="X626" i="2"/>
  <c r="V626" i="2"/>
  <c r="T626" i="2"/>
  <c r="R626" i="2"/>
  <c r="P626" i="2"/>
  <c r="N626" i="2"/>
  <c r="L626" i="2"/>
  <c r="J626" i="2"/>
  <c r="F626" i="2"/>
  <c r="AH625" i="2"/>
  <c r="AF625" i="2"/>
  <c r="AD625" i="2"/>
  <c r="AB625" i="2"/>
  <c r="Z625" i="2"/>
  <c r="X625" i="2"/>
  <c r="V625" i="2"/>
  <c r="T625" i="2"/>
  <c r="R625" i="2"/>
  <c r="P625" i="2"/>
  <c r="N625" i="2"/>
  <c r="L625" i="2"/>
  <c r="J625" i="2"/>
  <c r="F625" i="2"/>
  <c r="AO624" i="2"/>
  <c r="AH624" i="2"/>
  <c r="AF624" i="2"/>
  <c r="AD624" i="2"/>
  <c r="AB624" i="2"/>
  <c r="Z624" i="2"/>
  <c r="X624" i="2"/>
  <c r="V624" i="2"/>
  <c r="T624" i="2"/>
  <c r="R624" i="2"/>
  <c r="P624" i="2"/>
  <c r="N624" i="2"/>
  <c r="L624" i="2"/>
  <c r="J624" i="2"/>
  <c r="F624" i="2"/>
  <c r="AO623" i="2"/>
  <c r="AH623" i="2"/>
  <c r="AF623" i="2"/>
  <c r="AD623" i="2"/>
  <c r="AB623" i="2"/>
  <c r="Z623" i="2"/>
  <c r="X623" i="2"/>
  <c r="V623" i="2"/>
  <c r="T623" i="2"/>
  <c r="R623" i="2"/>
  <c r="P623" i="2"/>
  <c r="N623" i="2"/>
  <c r="L623" i="2"/>
  <c r="J623" i="2"/>
  <c r="F623" i="2"/>
  <c r="AH622" i="2"/>
  <c r="AF622" i="2"/>
  <c r="AD622" i="2"/>
  <c r="AB622" i="2"/>
  <c r="Z622" i="2"/>
  <c r="X622" i="2"/>
  <c r="V622" i="2"/>
  <c r="T622" i="2"/>
  <c r="R622" i="2"/>
  <c r="P622" i="2"/>
  <c r="N622" i="2"/>
  <c r="L622" i="2"/>
  <c r="J622" i="2"/>
  <c r="F622" i="2"/>
  <c r="AH620" i="2"/>
  <c r="AF620" i="2"/>
  <c r="AD620" i="2"/>
  <c r="AB620" i="2"/>
  <c r="Z620" i="2"/>
  <c r="X620" i="2"/>
  <c r="V620" i="2"/>
  <c r="T620" i="2"/>
  <c r="R620" i="2"/>
  <c r="P620" i="2"/>
  <c r="N620" i="2"/>
  <c r="L620" i="2"/>
  <c r="J620" i="2"/>
  <c r="F620" i="2"/>
  <c r="AO619" i="2"/>
  <c r="AH619" i="2"/>
  <c r="AF619" i="2"/>
  <c r="AD619" i="2"/>
  <c r="AB619" i="2"/>
  <c r="Z619" i="2"/>
  <c r="X619" i="2"/>
  <c r="V619" i="2"/>
  <c r="T619" i="2"/>
  <c r="R619" i="2"/>
  <c r="P619" i="2"/>
  <c r="N619" i="2"/>
  <c r="L619" i="2"/>
  <c r="J619" i="2"/>
  <c r="F619" i="2"/>
  <c r="AO618" i="2"/>
  <c r="AH618" i="2"/>
  <c r="AF618" i="2"/>
  <c r="AD618" i="2"/>
  <c r="AB618" i="2"/>
  <c r="Z618" i="2"/>
  <c r="X618" i="2"/>
  <c r="V618" i="2"/>
  <c r="T618" i="2"/>
  <c r="R618" i="2"/>
  <c r="P618" i="2"/>
  <c r="N618" i="2"/>
  <c r="L618" i="2"/>
  <c r="J618" i="2"/>
  <c r="F618" i="2"/>
  <c r="AH617" i="2"/>
  <c r="AF617" i="2"/>
  <c r="AD617" i="2"/>
  <c r="AB617" i="2"/>
  <c r="Z617" i="2"/>
  <c r="X617" i="2"/>
  <c r="V617" i="2"/>
  <c r="T617" i="2"/>
  <c r="R617" i="2"/>
  <c r="P617" i="2"/>
  <c r="N617" i="2"/>
  <c r="L617" i="2"/>
  <c r="J617" i="2"/>
  <c r="F617" i="2"/>
  <c r="AO616" i="2"/>
  <c r="AH616" i="2"/>
  <c r="AF616" i="2"/>
  <c r="AD616" i="2"/>
  <c r="AB616" i="2"/>
  <c r="Z616" i="2"/>
  <c r="X616" i="2"/>
  <c r="V616" i="2"/>
  <c r="T616" i="2"/>
  <c r="R616" i="2"/>
  <c r="P616" i="2"/>
  <c r="N616" i="2"/>
  <c r="L616" i="2"/>
  <c r="J616" i="2"/>
  <c r="F616" i="2"/>
  <c r="AN616" i="2" s="1"/>
  <c r="AO615" i="2"/>
  <c r="AH615" i="2"/>
  <c r="AF615" i="2"/>
  <c r="AD615" i="2"/>
  <c r="AB615" i="2"/>
  <c r="Z615" i="2"/>
  <c r="X615" i="2"/>
  <c r="V615" i="2"/>
  <c r="T615" i="2"/>
  <c r="R615" i="2"/>
  <c r="P615" i="2"/>
  <c r="N615" i="2"/>
  <c r="L615" i="2"/>
  <c r="J615" i="2"/>
  <c r="F615" i="2"/>
  <c r="AN615" i="2" s="1"/>
  <c r="AO614" i="2"/>
  <c r="AH614" i="2"/>
  <c r="AF614" i="2"/>
  <c r="AD614" i="2"/>
  <c r="AB614" i="2"/>
  <c r="Z614" i="2"/>
  <c r="X614" i="2"/>
  <c r="V614" i="2"/>
  <c r="T614" i="2"/>
  <c r="R614" i="2"/>
  <c r="P614" i="2"/>
  <c r="N614" i="2"/>
  <c r="L614" i="2"/>
  <c r="J614" i="2"/>
  <c r="F614" i="2"/>
  <c r="AO613" i="2"/>
  <c r="AH613" i="2"/>
  <c r="AF613" i="2"/>
  <c r="AD613" i="2"/>
  <c r="AB613" i="2"/>
  <c r="Z613" i="2"/>
  <c r="X613" i="2"/>
  <c r="V613" i="2"/>
  <c r="T613" i="2"/>
  <c r="R613" i="2"/>
  <c r="P613" i="2"/>
  <c r="N613" i="2"/>
  <c r="L613" i="2"/>
  <c r="J613" i="2"/>
  <c r="F613" i="2"/>
  <c r="AH612" i="2"/>
  <c r="AF612" i="2"/>
  <c r="AD612" i="2"/>
  <c r="AB612" i="2"/>
  <c r="Z612" i="2"/>
  <c r="X612" i="2"/>
  <c r="V612" i="2"/>
  <c r="T612" i="2"/>
  <c r="R612" i="2"/>
  <c r="P612" i="2"/>
  <c r="N612" i="2"/>
  <c r="L612" i="2"/>
  <c r="J612" i="2"/>
  <c r="F612" i="2"/>
  <c r="AO611" i="2"/>
  <c r="AH611" i="2"/>
  <c r="AF611" i="2"/>
  <c r="AD611" i="2"/>
  <c r="AB611" i="2"/>
  <c r="Z611" i="2"/>
  <c r="X611" i="2"/>
  <c r="V611" i="2"/>
  <c r="T611" i="2"/>
  <c r="R611" i="2"/>
  <c r="P611" i="2"/>
  <c r="N611" i="2"/>
  <c r="L611" i="2"/>
  <c r="J611" i="2"/>
  <c r="F611" i="2"/>
  <c r="AH610" i="2"/>
  <c r="AF610" i="2"/>
  <c r="AD610" i="2"/>
  <c r="AB610" i="2"/>
  <c r="Z610" i="2"/>
  <c r="X610" i="2"/>
  <c r="V610" i="2"/>
  <c r="T610" i="2"/>
  <c r="R610" i="2"/>
  <c r="P610" i="2"/>
  <c r="N610" i="2"/>
  <c r="L610" i="2"/>
  <c r="J610" i="2"/>
  <c r="F610" i="2"/>
  <c r="AH609" i="2"/>
  <c r="AF609" i="2"/>
  <c r="AD609" i="2"/>
  <c r="AB609" i="2"/>
  <c r="Z609" i="2"/>
  <c r="X609" i="2"/>
  <c r="V609" i="2"/>
  <c r="T609" i="2"/>
  <c r="R609" i="2"/>
  <c r="P609" i="2"/>
  <c r="N609" i="2"/>
  <c r="L609" i="2"/>
  <c r="J609" i="2"/>
  <c r="F609" i="2"/>
  <c r="AO608" i="2"/>
  <c r="AH608" i="2"/>
  <c r="AF608" i="2"/>
  <c r="AD608" i="2"/>
  <c r="AB608" i="2"/>
  <c r="Z608" i="2"/>
  <c r="X608" i="2"/>
  <c r="V608" i="2"/>
  <c r="T608" i="2"/>
  <c r="R608" i="2"/>
  <c r="P608" i="2"/>
  <c r="N608" i="2"/>
  <c r="L608" i="2"/>
  <c r="J608" i="2"/>
  <c r="F608" i="2"/>
  <c r="AO607" i="2"/>
  <c r="AH607" i="2"/>
  <c r="AF607" i="2"/>
  <c r="AD607" i="2"/>
  <c r="AB607" i="2"/>
  <c r="Z607" i="2"/>
  <c r="X607" i="2"/>
  <c r="V607" i="2"/>
  <c r="T607" i="2"/>
  <c r="R607" i="2"/>
  <c r="P607" i="2"/>
  <c r="N607" i="2"/>
  <c r="L607" i="2"/>
  <c r="J607" i="2"/>
  <c r="F607" i="2"/>
  <c r="AO606" i="2"/>
  <c r="AH606" i="2"/>
  <c r="AF606" i="2"/>
  <c r="AD606" i="2"/>
  <c r="AB606" i="2"/>
  <c r="Z606" i="2"/>
  <c r="X606" i="2"/>
  <c r="V606" i="2"/>
  <c r="T606" i="2"/>
  <c r="R606" i="2"/>
  <c r="P606" i="2"/>
  <c r="N606" i="2"/>
  <c r="L606" i="2"/>
  <c r="J606" i="2"/>
  <c r="F606" i="2"/>
  <c r="AO605" i="2"/>
  <c r="AH605" i="2"/>
  <c r="AF605" i="2"/>
  <c r="AD605" i="2"/>
  <c r="AB605" i="2"/>
  <c r="Z605" i="2"/>
  <c r="X605" i="2"/>
  <c r="V605" i="2"/>
  <c r="T605" i="2"/>
  <c r="R605" i="2"/>
  <c r="P605" i="2"/>
  <c r="N605" i="2"/>
  <c r="L605" i="2"/>
  <c r="J605" i="2"/>
  <c r="F605" i="2"/>
  <c r="AO604" i="2"/>
  <c r="AH604" i="2"/>
  <c r="AF604" i="2"/>
  <c r="AD604" i="2"/>
  <c r="AB604" i="2"/>
  <c r="Z604" i="2"/>
  <c r="X604" i="2"/>
  <c r="V604" i="2"/>
  <c r="T604" i="2"/>
  <c r="R604" i="2"/>
  <c r="P604" i="2"/>
  <c r="N604" i="2"/>
  <c r="L604" i="2"/>
  <c r="J604" i="2"/>
  <c r="F604" i="2"/>
  <c r="AN604" i="2" s="1"/>
  <c r="AH603" i="2"/>
  <c r="AF603" i="2"/>
  <c r="AD603" i="2"/>
  <c r="AB603" i="2"/>
  <c r="Z603" i="2"/>
  <c r="X603" i="2"/>
  <c r="V603" i="2"/>
  <c r="T603" i="2"/>
  <c r="R603" i="2"/>
  <c r="P603" i="2"/>
  <c r="N603" i="2"/>
  <c r="L603" i="2"/>
  <c r="J603" i="2"/>
  <c r="F603" i="2"/>
  <c r="AO602" i="2"/>
  <c r="AH602" i="2"/>
  <c r="AF602" i="2"/>
  <c r="AD602" i="2"/>
  <c r="AB602" i="2"/>
  <c r="Z602" i="2"/>
  <c r="X602" i="2"/>
  <c r="V602" i="2"/>
  <c r="T602" i="2"/>
  <c r="R602" i="2"/>
  <c r="P602" i="2"/>
  <c r="N602" i="2"/>
  <c r="L602" i="2"/>
  <c r="J602" i="2"/>
  <c r="F602" i="2"/>
  <c r="AN602" i="2" s="1"/>
  <c r="AH601" i="2"/>
  <c r="AF601" i="2"/>
  <c r="AD601" i="2"/>
  <c r="AB601" i="2"/>
  <c r="Z601" i="2"/>
  <c r="X601" i="2"/>
  <c r="V601" i="2"/>
  <c r="T601" i="2"/>
  <c r="R601" i="2"/>
  <c r="P601" i="2"/>
  <c r="N601" i="2"/>
  <c r="L601" i="2"/>
  <c r="J601" i="2"/>
  <c r="F601" i="2"/>
  <c r="AH600" i="2"/>
  <c r="AF600" i="2"/>
  <c r="AD600" i="2"/>
  <c r="AB600" i="2"/>
  <c r="Z600" i="2"/>
  <c r="X600" i="2"/>
  <c r="V600" i="2"/>
  <c r="T600" i="2"/>
  <c r="R600" i="2"/>
  <c r="P600" i="2"/>
  <c r="N600" i="2"/>
  <c r="L600" i="2"/>
  <c r="J600" i="2"/>
  <c r="F600" i="2"/>
  <c r="AO599" i="2"/>
  <c r="AH598" i="2"/>
  <c r="AF598" i="2"/>
  <c r="AD598" i="2"/>
  <c r="AB598" i="2"/>
  <c r="Z598" i="2"/>
  <c r="X598" i="2"/>
  <c r="V598" i="2"/>
  <c r="T598" i="2"/>
  <c r="R598" i="2"/>
  <c r="P598" i="2"/>
  <c r="N598" i="2"/>
  <c r="L598" i="2"/>
  <c r="J598" i="2"/>
  <c r="F598" i="2"/>
  <c r="AH597" i="2"/>
  <c r="AF597" i="2"/>
  <c r="AD597" i="2"/>
  <c r="AB597" i="2"/>
  <c r="Z597" i="2"/>
  <c r="X597" i="2"/>
  <c r="V597" i="2"/>
  <c r="T597" i="2"/>
  <c r="R597" i="2"/>
  <c r="P597" i="2"/>
  <c r="N597" i="2"/>
  <c r="L597" i="2"/>
  <c r="J597" i="2"/>
  <c r="F597" i="2"/>
  <c r="AO596" i="2"/>
  <c r="AH596" i="2"/>
  <c r="AF596" i="2"/>
  <c r="AD596" i="2"/>
  <c r="AB596" i="2"/>
  <c r="Z596" i="2"/>
  <c r="X596" i="2"/>
  <c r="V596" i="2"/>
  <c r="T596" i="2"/>
  <c r="R596" i="2"/>
  <c r="P596" i="2"/>
  <c r="N596" i="2"/>
  <c r="L596" i="2"/>
  <c r="J596" i="2"/>
  <c r="F596" i="2"/>
  <c r="AO593" i="2"/>
  <c r="AH593" i="2"/>
  <c r="AF593" i="2"/>
  <c r="AD593" i="2"/>
  <c r="AB593" i="2"/>
  <c r="Z593" i="2"/>
  <c r="X593" i="2"/>
  <c r="V593" i="2"/>
  <c r="T593" i="2"/>
  <c r="R593" i="2"/>
  <c r="P593" i="2"/>
  <c r="N593" i="2"/>
  <c r="L593" i="2"/>
  <c r="J593" i="2"/>
  <c r="F593" i="2"/>
  <c r="AO592" i="2"/>
  <c r="AH592" i="2"/>
  <c r="AF592" i="2"/>
  <c r="AD592" i="2"/>
  <c r="AB592" i="2"/>
  <c r="Z592" i="2"/>
  <c r="X592" i="2"/>
  <c r="V592" i="2"/>
  <c r="T592" i="2"/>
  <c r="R592" i="2"/>
  <c r="P592" i="2"/>
  <c r="N592" i="2"/>
  <c r="L592" i="2"/>
  <c r="J592" i="2"/>
  <c r="F592" i="2"/>
  <c r="AO591" i="2"/>
  <c r="AH591" i="2"/>
  <c r="AF591" i="2"/>
  <c r="AD591" i="2"/>
  <c r="AB591" i="2"/>
  <c r="Z591" i="2"/>
  <c r="X591" i="2"/>
  <c r="V591" i="2"/>
  <c r="T591" i="2"/>
  <c r="R591" i="2"/>
  <c r="P591" i="2"/>
  <c r="N591" i="2"/>
  <c r="L591" i="2"/>
  <c r="J591" i="2"/>
  <c r="F591" i="2"/>
  <c r="AO590" i="2"/>
  <c r="AH590" i="2"/>
  <c r="AF590" i="2"/>
  <c r="AD590" i="2"/>
  <c r="AB590" i="2"/>
  <c r="Z590" i="2"/>
  <c r="X590" i="2"/>
  <c r="V590" i="2"/>
  <c r="T590" i="2"/>
  <c r="R590" i="2"/>
  <c r="P590" i="2"/>
  <c r="N590" i="2"/>
  <c r="L590" i="2"/>
  <c r="J590" i="2"/>
  <c r="F590" i="2"/>
  <c r="AH589" i="2"/>
  <c r="AF589" i="2"/>
  <c r="AD589" i="2"/>
  <c r="AB589" i="2"/>
  <c r="Z589" i="2"/>
  <c r="X589" i="2"/>
  <c r="V589" i="2"/>
  <c r="T589" i="2"/>
  <c r="R589" i="2"/>
  <c r="P589" i="2"/>
  <c r="N589" i="2"/>
  <c r="L589" i="2"/>
  <c r="J589" i="2"/>
  <c r="F589" i="2"/>
  <c r="AH588" i="2"/>
  <c r="AF588" i="2"/>
  <c r="AD588" i="2"/>
  <c r="AB588" i="2"/>
  <c r="Z588" i="2"/>
  <c r="X588" i="2"/>
  <c r="V588" i="2"/>
  <c r="T588" i="2"/>
  <c r="R588" i="2"/>
  <c r="P588" i="2"/>
  <c r="N588" i="2"/>
  <c r="L588" i="2"/>
  <c r="J588" i="2"/>
  <c r="F588" i="2"/>
  <c r="AO587" i="2"/>
  <c r="AH587" i="2"/>
  <c r="AF587" i="2"/>
  <c r="AD587" i="2"/>
  <c r="AB587" i="2"/>
  <c r="Z587" i="2"/>
  <c r="X587" i="2"/>
  <c r="V587" i="2"/>
  <c r="T587" i="2"/>
  <c r="R587" i="2"/>
  <c r="P587" i="2"/>
  <c r="N587" i="2"/>
  <c r="L587" i="2"/>
  <c r="J587" i="2"/>
  <c r="F587" i="2"/>
  <c r="AO586" i="2"/>
  <c r="AH586" i="2"/>
  <c r="AF586" i="2"/>
  <c r="AD586" i="2"/>
  <c r="AB586" i="2"/>
  <c r="Z586" i="2"/>
  <c r="X586" i="2"/>
  <c r="V586" i="2"/>
  <c r="T586" i="2"/>
  <c r="R586" i="2"/>
  <c r="P586" i="2"/>
  <c r="N586" i="2"/>
  <c r="L586" i="2"/>
  <c r="J586" i="2"/>
  <c r="F586" i="2"/>
  <c r="AO585" i="2"/>
  <c r="AH585" i="2"/>
  <c r="AF585" i="2"/>
  <c r="AD585" i="2"/>
  <c r="AB585" i="2"/>
  <c r="Z585" i="2"/>
  <c r="X585" i="2"/>
  <c r="V585" i="2"/>
  <c r="T585" i="2"/>
  <c r="R585" i="2"/>
  <c r="P585" i="2"/>
  <c r="N585" i="2"/>
  <c r="L585" i="2"/>
  <c r="J585" i="2"/>
  <c r="F585" i="2"/>
  <c r="AH584" i="2"/>
  <c r="AF584" i="2"/>
  <c r="AD584" i="2"/>
  <c r="AB584" i="2"/>
  <c r="Z584" i="2"/>
  <c r="X584" i="2"/>
  <c r="V584" i="2"/>
  <c r="T584" i="2"/>
  <c r="R584" i="2"/>
  <c r="P584" i="2"/>
  <c r="N584" i="2"/>
  <c r="L584" i="2"/>
  <c r="J584" i="2"/>
  <c r="F584" i="2"/>
  <c r="AO583" i="2"/>
  <c r="AH583" i="2"/>
  <c r="AF583" i="2"/>
  <c r="AD583" i="2"/>
  <c r="AB583" i="2"/>
  <c r="Z583" i="2"/>
  <c r="X583" i="2"/>
  <c r="V583" i="2"/>
  <c r="T583" i="2"/>
  <c r="R583" i="2"/>
  <c r="P583" i="2"/>
  <c r="N583" i="2"/>
  <c r="L583" i="2"/>
  <c r="J583" i="2"/>
  <c r="F583" i="2"/>
  <c r="AO582" i="2"/>
  <c r="AH582" i="2"/>
  <c r="AF582" i="2"/>
  <c r="AD582" i="2"/>
  <c r="AB582" i="2"/>
  <c r="Z582" i="2"/>
  <c r="X582" i="2"/>
  <c r="V582" i="2"/>
  <c r="T582" i="2"/>
  <c r="R582" i="2"/>
  <c r="P582" i="2"/>
  <c r="N582" i="2"/>
  <c r="L582" i="2"/>
  <c r="J582" i="2"/>
  <c r="F582" i="2"/>
  <c r="AO581" i="2"/>
  <c r="AH581" i="2"/>
  <c r="AF581" i="2"/>
  <c r="AD581" i="2"/>
  <c r="AB581" i="2"/>
  <c r="Z581" i="2"/>
  <c r="X581" i="2"/>
  <c r="V581" i="2"/>
  <c r="T581" i="2"/>
  <c r="R581" i="2"/>
  <c r="P581" i="2"/>
  <c r="N581" i="2"/>
  <c r="L581" i="2"/>
  <c r="J581" i="2"/>
  <c r="F581" i="2"/>
  <c r="AH580" i="2"/>
  <c r="AF580" i="2"/>
  <c r="AD580" i="2"/>
  <c r="AB580" i="2"/>
  <c r="Z580" i="2"/>
  <c r="X580" i="2"/>
  <c r="V580" i="2"/>
  <c r="T580" i="2"/>
  <c r="R580" i="2"/>
  <c r="P580" i="2"/>
  <c r="N580" i="2"/>
  <c r="L580" i="2"/>
  <c r="J580" i="2"/>
  <c r="F580" i="2"/>
  <c r="AO579" i="2"/>
  <c r="AH579" i="2"/>
  <c r="AF579" i="2"/>
  <c r="AD579" i="2"/>
  <c r="AB579" i="2"/>
  <c r="Z579" i="2"/>
  <c r="X579" i="2"/>
  <c r="V579" i="2"/>
  <c r="T579" i="2"/>
  <c r="R579" i="2"/>
  <c r="P579" i="2"/>
  <c r="N579" i="2"/>
  <c r="L579" i="2"/>
  <c r="J579" i="2"/>
  <c r="F579" i="2"/>
  <c r="AH578" i="2"/>
  <c r="AF578" i="2"/>
  <c r="AD578" i="2"/>
  <c r="AB578" i="2"/>
  <c r="Z578" i="2"/>
  <c r="X578" i="2"/>
  <c r="V578" i="2"/>
  <c r="T578" i="2"/>
  <c r="R578" i="2"/>
  <c r="P578" i="2"/>
  <c r="N578" i="2"/>
  <c r="L578" i="2"/>
  <c r="J578" i="2"/>
  <c r="F578" i="2"/>
  <c r="AO577" i="2"/>
  <c r="AH577" i="2"/>
  <c r="AF577" i="2"/>
  <c r="AD577" i="2"/>
  <c r="AB577" i="2"/>
  <c r="Z577" i="2"/>
  <c r="X577" i="2"/>
  <c r="V577" i="2"/>
  <c r="T577" i="2"/>
  <c r="R577" i="2"/>
  <c r="P577" i="2"/>
  <c r="N577" i="2"/>
  <c r="L577" i="2"/>
  <c r="J577" i="2"/>
  <c r="F577" i="2"/>
  <c r="AO576" i="2"/>
  <c r="AH576" i="2"/>
  <c r="AF576" i="2"/>
  <c r="AD576" i="2"/>
  <c r="AB576" i="2"/>
  <c r="Z576" i="2"/>
  <c r="X576" i="2"/>
  <c r="V576" i="2"/>
  <c r="T576" i="2"/>
  <c r="R576" i="2"/>
  <c r="P576" i="2"/>
  <c r="N576" i="2"/>
  <c r="L576" i="2"/>
  <c r="J576" i="2"/>
  <c r="F576" i="2"/>
  <c r="AH575" i="2"/>
  <c r="AF575" i="2"/>
  <c r="AD575" i="2"/>
  <c r="AB575" i="2"/>
  <c r="Z575" i="2"/>
  <c r="X575" i="2"/>
  <c r="V575" i="2"/>
  <c r="T575" i="2"/>
  <c r="R575" i="2"/>
  <c r="P575" i="2"/>
  <c r="N575" i="2"/>
  <c r="L575" i="2"/>
  <c r="J575" i="2"/>
  <c r="F575" i="2"/>
  <c r="AO574" i="2"/>
  <c r="AH574" i="2"/>
  <c r="AF574" i="2"/>
  <c r="AD574" i="2"/>
  <c r="AB574" i="2"/>
  <c r="Z574" i="2"/>
  <c r="X574" i="2"/>
  <c r="V574" i="2"/>
  <c r="T574" i="2"/>
  <c r="R574" i="2"/>
  <c r="P574" i="2"/>
  <c r="N574" i="2"/>
  <c r="L574" i="2"/>
  <c r="J574" i="2"/>
  <c r="F574" i="2"/>
  <c r="AN574" i="2" s="1"/>
  <c r="AH573" i="2"/>
  <c r="AF573" i="2"/>
  <c r="AD573" i="2"/>
  <c r="AB573" i="2"/>
  <c r="Z573" i="2"/>
  <c r="X573" i="2"/>
  <c r="V573" i="2"/>
  <c r="T573" i="2"/>
  <c r="R573" i="2"/>
  <c r="P573" i="2"/>
  <c r="N573" i="2"/>
  <c r="L573" i="2"/>
  <c r="J573" i="2"/>
  <c r="F573" i="2"/>
  <c r="AH572" i="2"/>
  <c r="AF572" i="2"/>
  <c r="AD572" i="2"/>
  <c r="AB572" i="2"/>
  <c r="Z572" i="2"/>
  <c r="X572" i="2"/>
  <c r="V572" i="2"/>
  <c r="T572" i="2"/>
  <c r="R572" i="2"/>
  <c r="P572" i="2"/>
  <c r="N572" i="2"/>
  <c r="L572" i="2"/>
  <c r="J572" i="2"/>
  <c r="F572" i="2"/>
  <c r="AO571" i="2"/>
  <c r="AH571" i="2"/>
  <c r="AF571" i="2"/>
  <c r="AD571" i="2"/>
  <c r="AB571" i="2"/>
  <c r="Z571" i="2"/>
  <c r="X571" i="2"/>
  <c r="V571" i="2"/>
  <c r="T571" i="2"/>
  <c r="R571" i="2"/>
  <c r="P571" i="2"/>
  <c r="N571" i="2"/>
  <c r="L571" i="2"/>
  <c r="J571" i="2"/>
  <c r="F571" i="2"/>
  <c r="AN571" i="2" s="1"/>
  <c r="AO570" i="2"/>
  <c r="AH570" i="2"/>
  <c r="AF570" i="2"/>
  <c r="AD570" i="2"/>
  <c r="AB570" i="2"/>
  <c r="Z570" i="2"/>
  <c r="X570" i="2"/>
  <c r="V570" i="2"/>
  <c r="T570" i="2"/>
  <c r="R570" i="2"/>
  <c r="P570" i="2"/>
  <c r="N570" i="2"/>
  <c r="L570" i="2"/>
  <c r="J570" i="2"/>
  <c r="F570" i="2"/>
  <c r="AO569" i="2"/>
  <c r="AH569" i="2"/>
  <c r="AF569" i="2"/>
  <c r="AD569" i="2"/>
  <c r="AB569" i="2"/>
  <c r="Z569" i="2"/>
  <c r="X569" i="2"/>
  <c r="V569" i="2"/>
  <c r="T569" i="2"/>
  <c r="R569" i="2"/>
  <c r="P569" i="2"/>
  <c r="N569" i="2"/>
  <c r="L569" i="2"/>
  <c r="J569" i="2"/>
  <c r="F569" i="2"/>
  <c r="AN569" i="2" s="1"/>
  <c r="AO568" i="2"/>
  <c r="AH568" i="2"/>
  <c r="AF568" i="2"/>
  <c r="AD568" i="2"/>
  <c r="AB568" i="2"/>
  <c r="Z568" i="2"/>
  <c r="X568" i="2"/>
  <c r="V568" i="2"/>
  <c r="T568" i="2"/>
  <c r="R568" i="2"/>
  <c r="P568" i="2"/>
  <c r="N568" i="2"/>
  <c r="L568" i="2"/>
  <c r="J568" i="2"/>
  <c r="F568" i="2"/>
  <c r="AO567" i="2"/>
  <c r="AH567" i="2"/>
  <c r="AF567" i="2"/>
  <c r="AD567" i="2"/>
  <c r="AB567" i="2"/>
  <c r="Z567" i="2"/>
  <c r="X567" i="2"/>
  <c r="V567" i="2"/>
  <c r="T567" i="2"/>
  <c r="R567" i="2"/>
  <c r="P567" i="2"/>
  <c r="N567" i="2"/>
  <c r="L567" i="2"/>
  <c r="J567" i="2"/>
  <c r="F567" i="2"/>
  <c r="AO566" i="2"/>
  <c r="AH566" i="2"/>
  <c r="AF566" i="2"/>
  <c r="AD566" i="2"/>
  <c r="AB566" i="2"/>
  <c r="Z566" i="2"/>
  <c r="X566" i="2"/>
  <c r="V566" i="2"/>
  <c r="T566" i="2"/>
  <c r="R566" i="2"/>
  <c r="P566" i="2"/>
  <c r="N566" i="2"/>
  <c r="L566" i="2"/>
  <c r="J566" i="2"/>
  <c r="F566" i="2"/>
  <c r="AO564" i="2"/>
  <c r="AH564" i="2"/>
  <c r="AF564" i="2"/>
  <c r="AD564" i="2"/>
  <c r="AB564" i="2"/>
  <c r="Z564" i="2"/>
  <c r="X564" i="2"/>
  <c r="V564" i="2"/>
  <c r="T564" i="2"/>
  <c r="R564" i="2"/>
  <c r="P564" i="2"/>
  <c r="N564" i="2"/>
  <c r="L564" i="2"/>
  <c r="J564" i="2"/>
  <c r="F564" i="2"/>
  <c r="AH563" i="2"/>
  <c r="AF563" i="2"/>
  <c r="AD563" i="2"/>
  <c r="AB563" i="2"/>
  <c r="Z563" i="2"/>
  <c r="X563" i="2"/>
  <c r="V563" i="2"/>
  <c r="T563" i="2"/>
  <c r="R563" i="2"/>
  <c r="P563" i="2"/>
  <c r="N563" i="2"/>
  <c r="L563" i="2"/>
  <c r="J563" i="2"/>
  <c r="F563" i="2"/>
  <c r="AH562" i="2"/>
  <c r="AF562" i="2"/>
  <c r="AD562" i="2"/>
  <c r="AB562" i="2"/>
  <c r="Z562" i="2"/>
  <c r="X562" i="2"/>
  <c r="V562" i="2"/>
  <c r="T562" i="2"/>
  <c r="R562" i="2"/>
  <c r="P562" i="2"/>
  <c r="N562" i="2"/>
  <c r="L562" i="2"/>
  <c r="J562" i="2"/>
  <c r="F562" i="2"/>
  <c r="AO561" i="2"/>
  <c r="AH561" i="2"/>
  <c r="AF561" i="2"/>
  <c r="AD561" i="2"/>
  <c r="AB561" i="2"/>
  <c r="Z561" i="2"/>
  <c r="X561" i="2"/>
  <c r="V561" i="2"/>
  <c r="T561" i="2"/>
  <c r="R561" i="2"/>
  <c r="P561" i="2"/>
  <c r="N561" i="2"/>
  <c r="L561" i="2"/>
  <c r="J561" i="2"/>
  <c r="F561" i="2"/>
  <c r="AO560" i="2"/>
  <c r="AH560" i="2"/>
  <c r="AF560" i="2"/>
  <c r="AD560" i="2"/>
  <c r="AB560" i="2"/>
  <c r="Z560" i="2"/>
  <c r="X560" i="2"/>
  <c r="V560" i="2"/>
  <c r="T560" i="2"/>
  <c r="R560" i="2"/>
  <c r="P560" i="2"/>
  <c r="N560" i="2"/>
  <c r="L560" i="2"/>
  <c r="J560" i="2"/>
  <c r="F560" i="2"/>
  <c r="AO559" i="2"/>
  <c r="AH559" i="2"/>
  <c r="AF559" i="2"/>
  <c r="AD559" i="2"/>
  <c r="AB559" i="2"/>
  <c r="Z559" i="2"/>
  <c r="X559" i="2"/>
  <c r="V559" i="2"/>
  <c r="T559" i="2"/>
  <c r="R559" i="2"/>
  <c r="P559" i="2"/>
  <c r="N559" i="2"/>
  <c r="L559" i="2"/>
  <c r="J559" i="2"/>
  <c r="F559" i="2"/>
  <c r="AO558" i="2"/>
  <c r="AH558" i="2"/>
  <c r="AF558" i="2"/>
  <c r="AD558" i="2"/>
  <c r="AB558" i="2"/>
  <c r="Z558" i="2"/>
  <c r="X558" i="2"/>
  <c r="V558" i="2"/>
  <c r="T558" i="2"/>
  <c r="R558" i="2"/>
  <c r="P558" i="2"/>
  <c r="N558" i="2"/>
  <c r="L558" i="2"/>
  <c r="J558" i="2"/>
  <c r="F558" i="2"/>
  <c r="AH557" i="2"/>
  <c r="AF557" i="2"/>
  <c r="AD557" i="2"/>
  <c r="AB557" i="2"/>
  <c r="Z557" i="2"/>
  <c r="X557" i="2"/>
  <c r="V557" i="2"/>
  <c r="T557" i="2"/>
  <c r="R557" i="2"/>
  <c r="P557" i="2"/>
  <c r="N557" i="2"/>
  <c r="L557" i="2"/>
  <c r="J557" i="2"/>
  <c r="F557" i="2"/>
  <c r="AN557" i="2" s="1"/>
  <c r="AH556" i="2"/>
  <c r="AF556" i="2"/>
  <c r="AD556" i="2"/>
  <c r="AB556" i="2"/>
  <c r="Z556" i="2"/>
  <c r="X556" i="2"/>
  <c r="V556" i="2"/>
  <c r="T556" i="2"/>
  <c r="R556" i="2"/>
  <c r="P556" i="2"/>
  <c r="N556" i="2"/>
  <c r="L556" i="2"/>
  <c r="J556" i="2"/>
  <c r="F556" i="2"/>
  <c r="AO555" i="2"/>
  <c r="AH555" i="2"/>
  <c r="AF555" i="2"/>
  <c r="AD555" i="2"/>
  <c r="AB555" i="2"/>
  <c r="Z555" i="2"/>
  <c r="X555" i="2"/>
  <c r="V555" i="2"/>
  <c r="T555" i="2"/>
  <c r="R555" i="2"/>
  <c r="P555" i="2"/>
  <c r="N555" i="2"/>
  <c r="L555" i="2"/>
  <c r="J555" i="2"/>
  <c r="F555" i="2"/>
  <c r="AH554" i="2"/>
  <c r="AF554" i="2"/>
  <c r="AD554" i="2"/>
  <c r="AB554" i="2"/>
  <c r="Z554" i="2"/>
  <c r="X554" i="2"/>
  <c r="V554" i="2"/>
  <c r="T554" i="2"/>
  <c r="R554" i="2"/>
  <c r="P554" i="2"/>
  <c r="N554" i="2"/>
  <c r="L554" i="2"/>
  <c r="J554" i="2"/>
  <c r="F554" i="2"/>
  <c r="AH553" i="2"/>
  <c r="AF553" i="2"/>
  <c r="AD553" i="2"/>
  <c r="AB553" i="2"/>
  <c r="Z553" i="2"/>
  <c r="X553" i="2"/>
  <c r="V553" i="2"/>
  <c r="T553" i="2"/>
  <c r="R553" i="2"/>
  <c r="P553" i="2"/>
  <c r="N553" i="2"/>
  <c r="L553" i="2"/>
  <c r="J553" i="2"/>
  <c r="F553" i="2"/>
  <c r="AO552" i="2"/>
  <c r="AH552" i="2"/>
  <c r="AF552" i="2"/>
  <c r="AD552" i="2"/>
  <c r="AB552" i="2"/>
  <c r="Z552" i="2"/>
  <c r="X552" i="2"/>
  <c r="V552" i="2"/>
  <c r="T552" i="2"/>
  <c r="R552" i="2"/>
  <c r="P552" i="2"/>
  <c r="N552" i="2"/>
  <c r="L552" i="2"/>
  <c r="J552" i="2"/>
  <c r="F552" i="2"/>
  <c r="AN552" i="2" s="1"/>
  <c r="AO551" i="2"/>
  <c r="AH551" i="2"/>
  <c r="AF551" i="2"/>
  <c r="AD551" i="2"/>
  <c r="AB551" i="2"/>
  <c r="Z551" i="2"/>
  <c r="X551" i="2"/>
  <c r="V551" i="2"/>
  <c r="T551" i="2"/>
  <c r="R551" i="2"/>
  <c r="P551" i="2"/>
  <c r="N551" i="2"/>
  <c r="L551" i="2"/>
  <c r="J551" i="2"/>
  <c r="F551" i="2"/>
  <c r="AH550" i="2"/>
  <c r="AF550" i="2"/>
  <c r="AD550" i="2"/>
  <c r="AB550" i="2"/>
  <c r="Z550" i="2"/>
  <c r="X550" i="2"/>
  <c r="V550" i="2"/>
  <c r="T550" i="2"/>
  <c r="R550" i="2"/>
  <c r="P550" i="2"/>
  <c r="N550" i="2"/>
  <c r="L550" i="2"/>
  <c r="J550" i="2"/>
  <c r="F550" i="2"/>
  <c r="AO549" i="2"/>
  <c r="AH549" i="2"/>
  <c r="AF549" i="2"/>
  <c r="AD549" i="2"/>
  <c r="AB549" i="2"/>
  <c r="Z549" i="2"/>
  <c r="X549" i="2"/>
  <c r="V549" i="2"/>
  <c r="T549" i="2"/>
  <c r="R549" i="2"/>
  <c r="P549" i="2"/>
  <c r="N549" i="2"/>
  <c r="L549" i="2"/>
  <c r="J549" i="2"/>
  <c r="F549" i="2"/>
  <c r="AO548" i="2"/>
  <c r="AH548" i="2"/>
  <c r="AF548" i="2"/>
  <c r="AD548" i="2"/>
  <c r="AB548" i="2"/>
  <c r="Z548" i="2"/>
  <c r="X548" i="2"/>
  <c r="V548" i="2"/>
  <c r="T548" i="2"/>
  <c r="R548" i="2"/>
  <c r="P548" i="2"/>
  <c r="N548" i="2"/>
  <c r="L548" i="2"/>
  <c r="J548" i="2"/>
  <c r="F548" i="2"/>
  <c r="AO547" i="2"/>
  <c r="AH547" i="2"/>
  <c r="AF547" i="2"/>
  <c r="AD547" i="2"/>
  <c r="AB547" i="2"/>
  <c r="Z547" i="2"/>
  <c r="X547" i="2"/>
  <c r="V547" i="2"/>
  <c r="T547" i="2"/>
  <c r="R547" i="2"/>
  <c r="P547" i="2"/>
  <c r="N547" i="2"/>
  <c r="L547" i="2"/>
  <c r="J547" i="2"/>
  <c r="F547" i="2"/>
  <c r="AH546" i="2"/>
  <c r="AF546" i="2"/>
  <c r="AD546" i="2"/>
  <c r="AB546" i="2"/>
  <c r="Z546" i="2"/>
  <c r="X546" i="2"/>
  <c r="V546" i="2"/>
  <c r="T546" i="2"/>
  <c r="R546" i="2"/>
  <c r="P546" i="2"/>
  <c r="N546" i="2"/>
  <c r="L546" i="2"/>
  <c r="J546" i="2"/>
  <c r="F546" i="2"/>
  <c r="AO545" i="2"/>
  <c r="AH545" i="2"/>
  <c r="AF545" i="2"/>
  <c r="AD545" i="2"/>
  <c r="AB545" i="2"/>
  <c r="Z545" i="2"/>
  <c r="X545" i="2"/>
  <c r="V545" i="2"/>
  <c r="T545" i="2"/>
  <c r="R545" i="2"/>
  <c r="P545" i="2"/>
  <c r="N545" i="2"/>
  <c r="L545" i="2"/>
  <c r="J545" i="2"/>
  <c r="F545" i="2"/>
  <c r="AO544" i="2"/>
  <c r="AH544" i="2"/>
  <c r="AF544" i="2"/>
  <c r="AD544" i="2"/>
  <c r="AB544" i="2"/>
  <c r="Z544" i="2"/>
  <c r="X544" i="2"/>
  <c r="V544" i="2"/>
  <c r="T544" i="2"/>
  <c r="R544" i="2"/>
  <c r="P544" i="2"/>
  <c r="N544" i="2"/>
  <c r="L544" i="2"/>
  <c r="J544" i="2"/>
  <c r="F544" i="2"/>
  <c r="AH543" i="2"/>
  <c r="AF543" i="2"/>
  <c r="AD543" i="2"/>
  <c r="AB543" i="2"/>
  <c r="Z543" i="2"/>
  <c r="X543" i="2"/>
  <c r="V543" i="2"/>
  <c r="T543" i="2"/>
  <c r="R543" i="2"/>
  <c r="P543" i="2"/>
  <c r="N543" i="2"/>
  <c r="L543" i="2"/>
  <c r="J543" i="2"/>
  <c r="F543" i="2"/>
  <c r="AN543" i="2" s="1"/>
  <c r="AH542" i="2"/>
  <c r="AF542" i="2"/>
  <c r="AD542" i="2"/>
  <c r="AB542" i="2"/>
  <c r="Z542" i="2"/>
  <c r="X542" i="2"/>
  <c r="V542" i="2"/>
  <c r="T542" i="2"/>
  <c r="R542" i="2"/>
  <c r="P542" i="2"/>
  <c r="N542" i="2"/>
  <c r="L542" i="2"/>
  <c r="J542" i="2"/>
  <c r="F542" i="2"/>
  <c r="AH541" i="2"/>
  <c r="AF541" i="2"/>
  <c r="AD541" i="2"/>
  <c r="AB541" i="2"/>
  <c r="Z541" i="2"/>
  <c r="X541" i="2"/>
  <c r="V541" i="2"/>
  <c r="T541" i="2"/>
  <c r="R541" i="2"/>
  <c r="P541" i="2"/>
  <c r="N541" i="2"/>
  <c r="L541" i="2"/>
  <c r="J541" i="2"/>
  <c r="F541" i="2"/>
  <c r="AO540" i="2"/>
  <c r="AH540" i="2"/>
  <c r="AF540" i="2"/>
  <c r="AD540" i="2"/>
  <c r="AB540" i="2"/>
  <c r="Z540" i="2"/>
  <c r="X540" i="2"/>
  <c r="V540" i="2"/>
  <c r="T540" i="2"/>
  <c r="R540" i="2"/>
  <c r="P540" i="2"/>
  <c r="N540" i="2"/>
  <c r="L540" i="2"/>
  <c r="J540" i="2"/>
  <c r="F540" i="2"/>
  <c r="AN540" i="2" s="1"/>
  <c r="AO539" i="2"/>
  <c r="AH539" i="2"/>
  <c r="AF539" i="2"/>
  <c r="AD539" i="2"/>
  <c r="AB539" i="2"/>
  <c r="Z539" i="2"/>
  <c r="X539" i="2"/>
  <c r="V539" i="2"/>
  <c r="T539" i="2"/>
  <c r="R539" i="2"/>
  <c r="P539" i="2"/>
  <c r="N539" i="2"/>
  <c r="L539" i="2"/>
  <c r="J539" i="2"/>
  <c r="F539" i="2"/>
  <c r="AH538" i="2"/>
  <c r="AF538" i="2"/>
  <c r="AD538" i="2"/>
  <c r="AB538" i="2"/>
  <c r="Z538" i="2"/>
  <c r="X538" i="2"/>
  <c r="V538" i="2"/>
  <c r="T538" i="2"/>
  <c r="R538" i="2"/>
  <c r="P538" i="2"/>
  <c r="N538" i="2"/>
  <c r="L538" i="2"/>
  <c r="J538" i="2"/>
  <c r="F538" i="2"/>
  <c r="AH537" i="2"/>
  <c r="AF537" i="2"/>
  <c r="AD537" i="2"/>
  <c r="AB537" i="2"/>
  <c r="Z537" i="2"/>
  <c r="X537" i="2"/>
  <c r="V537" i="2"/>
  <c r="T537" i="2"/>
  <c r="R537" i="2"/>
  <c r="P537" i="2"/>
  <c r="N537" i="2"/>
  <c r="L537" i="2"/>
  <c r="J537" i="2"/>
  <c r="F537" i="2"/>
  <c r="AO536" i="2"/>
  <c r="AH536" i="2"/>
  <c r="AF536" i="2"/>
  <c r="AD536" i="2"/>
  <c r="AB536" i="2"/>
  <c r="Z536" i="2"/>
  <c r="X536" i="2"/>
  <c r="V536" i="2"/>
  <c r="T536" i="2"/>
  <c r="R536" i="2"/>
  <c r="P536" i="2"/>
  <c r="N536" i="2"/>
  <c r="L536" i="2"/>
  <c r="J536" i="2"/>
  <c r="F536" i="2"/>
  <c r="AH535" i="2"/>
  <c r="AF535" i="2"/>
  <c r="AD535" i="2"/>
  <c r="AB535" i="2"/>
  <c r="Z535" i="2"/>
  <c r="X535" i="2"/>
  <c r="V535" i="2"/>
  <c r="T535" i="2"/>
  <c r="R535" i="2"/>
  <c r="P535" i="2"/>
  <c r="N535" i="2"/>
  <c r="L535" i="2"/>
  <c r="J535" i="2"/>
  <c r="F535" i="2"/>
  <c r="AO534" i="2"/>
  <c r="AH534" i="2"/>
  <c r="AF534" i="2"/>
  <c r="AD534" i="2"/>
  <c r="AB534" i="2"/>
  <c r="Z534" i="2"/>
  <c r="X534" i="2"/>
  <c r="V534" i="2"/>
  <c r="T534" i="2"/>
  <c r="R534" i="2"/>
  <c r="P534" i="2"/>
  <c r="N534" i="2"/>
  <c r="L534" i="2"/>
  <c r="J534" i="2"/>
  <c r="F534" i="2"/>
  <c r="AH533" i="2"/>
  <c r="AF533" i="2"/>
  <c r="AD533" i="2"/>
  <c r="AB533" i="2"/>
  <c r="Z533" i="2"/>
  <c r="X533" i="2"/>
  <c r="V533" i="2"/>
  <c r="T533" i="2"/>
  <c r="R533" i="2"/>
  <c r="P533" i="2"/>
  <c r="N533" i="2"/>
  <c r="L533" i="2"/>
  <c r="J533" i="2"/>
  <c r="F533" i="2"/>
  <c r="AO532" i="2"/>
  <c r="AH532" i="2"/>
  <c r="AF532" i="2"/>
  <c r="AD532" i="2"/>
  <c r="AB532" i="2"/>
  <c r="Z532" i="2"/>
  <c r="X532" i="2"/>
  <c r="V532" i="2"/>
  <c r="T532" i="2"/>
  <c r="R532" i="2"/>
  <c r="P532" i="2"/>
  <c r="N532" i="2"/>
  <c r="L532" i="2"/>
  <c r="J532" i="2"/>
  <c r="F532" i="2"/>
  <c r="AO528" i="2"/>
  <c r="AH528" i="2"/>
  <c r="AF528" i="2"/>
  <c r="AD528" i="2"/>
  <c r="AB528" i="2"/>
  <c r="Z528" i="2"/>
  <c r="X528" i="2"/>
  <c r="V528" i="2"/>
  <c r="T528" i="2"/>
  <c r="R528" i="2"/>
  <c r="P528" i="2"/>
  <c r="N528" i="2"/>
  <c r="L528" i="2"/>
  <c r="J528" i="2"/>
  <c r="F528" i="2"/>
  <c r="AH527" i="2"/>
  <c r="AF527" i="2"/>
  <c r="AD527" i="2"/>
  <c r="AB527" i="2"/>
  <c r="Z527" i="2"/>
  <c r="X527" i="2"/>
  <c r="V527" i="2"/>
  <c r="T527" i="2"/>
  <c r="R527" i="2"/>
  <c r="P527" i="2"/>
  <c r="N527" i="2"/>
  <c r="L527" i="2"/>
  <c r="J527" i="2"/>
  <c r="F527" i="2"/>
  <c r="AH526" i="2"/>
  <c r="AF526" i="2"/>
  <c r="AD526" i="2"/>
  <c r="AB526" i="2"/>
  <c r="Z526" i="2"/>
  <c r="X526" i="2"/>
  <c r="V526" i="2"/>
  <c r="T526" i="2"/>
  <c r="R526" i="2"/>
  <c r="P526" i="2"/>
  <c r="N526" i="2"/>
  <c r="L526" i="2"/>
  <c r="J526" i="2"/>
  <c r="F526" i="2"/>
  <c r="AO525" i="2"/>
  <c r="AH525" i="2"/>
  <c r="AF525" i="2"/>
  <c r="AD525" i="2"/>
  <c r="AB525" i="2"/>
  <c r="Z525" i="2"/>
  <c r="X525" i="2"/>
  <c r="V525" i="2"/>
  <c r="T525" i="2"/>
  <c r="R525" i="2"/>
  <c r="P525" i="2"/>
  <c r="N525" i="2"/>
  <c r="L525" i="2"/>
  <c r="J525" i="2"/>
  <c r="F525" i="2"/>
  <c r="AO524" i="2"/>
  <c r="AH524" i="2"/>
  <c r="AF524" i="2"/>
  <c r="AD524" i="2"/>
  <c r="AB524" i="2"/>
  <c r="Z524" i="2"/>
  <c r="X524" i="2"/>
  <c r="V524" i="2"/>
  <c r="T524" i="2"/>
  <c r="R524" i="2"/>
  <c r="P524" i="2"/>
  <c r="N524" i="2"/>
  <c r="L524" i="2"/>
  <c r="J524" i="2"/>
  <c r="F524" i="2"/>
  <c r="AO523" i="2"/>
  <c r="AH523" i="2"/>
  <c r="AF523" i="2"/>
  <c r="AD523" i="2"/>
  <c r="AB523" i="2"/>
  <c r="Z523" i="2"/>
  <c r="X523" i="2"/>
  <c r="V523" i="2"/>
  <c r="T523" i="2"/>
  <c r="R523" i="2"/>
  <c r="P523" i="2"/>
  <c r="N523" i="2"/>
  <c r="L523" i="2"/>
  <c r="J523" i="2"/>
  <c r="F523" i="2"/>
  <c r="AO521" i="2"/>
  <c r="AH521" i="2"/>
  <c r="AF521" i="2"/>
  <c r="AD521" i="2"/>
  <c r="AB521" i="2"/>
  <c r="Z521" i="2"/>
  <c r="X521" i="2"/>
  <c r="V521" i="2"/>
  <c r="T521" i="2"/>
  <c r="R521" i="2"/>
  <c r="P521" i="2"/>
  <c r="N521" i="2"/>
  <c r="L521" i="2"/>
  <c r="J521" i="2"/>
  <c r="F521" i="2"/>
  <c r="AO520" i="2"/>
  <c r="AH520" i="2"/>
  <c r="AF520" i="2"/>
  <c r="AD520" i="2"/>
  <c r="AB520" i="2"/>
  <c r="Z520" i="2"/>
  <c r="X520" i="2"/>
  <c r="V520" i="2"/>
  <c r="T520" i="2"/>
  <c r="R520" i="2"/>
  <c r="P520" i="2"/>
  <c r="N520" i="2"/>
  <c r="L520" i="2"/>
  <c r="J520" i="2"/>
  <c r="F520" i="2"/>
  <c r="AH519" i="2"/>
  <c r="AF519" i="2"/>
  <c r="AD519" i="2"/>
  <c r="AB519" i="2"/>
  <c r="Z519" i="2"/>
  <c r="X519" i="2"/>
  <c r="V519" i="2"/>
  <c r="T519" i="2"/>
  <c r="R519" i="2"/>
  <c r="P519" i="2"/>
  <c r="N519" i="2"/>
  <c r="L519" i="2"/>
  <c r="J519" i="2"/>
  <c r="F519" i="2"/>
  <c r="AH518" i="2"/>
  <c r="AF518" i="2"/>
  <c r="AD518" i="2"/>
  <c r="AB518" i="2"/>
  <c r="Z518" i="2"/>
  <c r="X518" i="2"/>
  <c r="V518" i="2"/>
  <c r="T518" i="2"/>
  <c r="R518" i="2"/>
  <c r="P518" i="2"/>
  <c r="N518" i="2"/>
  <c r="L518" i="2"/>
  <c r="J518" i="2"/>
  <c r="F518" i="2"/>
  <c r="AO517" i="2"/>
  <c r="AH517" i="2"/>
  <c r="AF517" i="2"/>
  <c r="AD517" i="2"/>
  <c r="AB517" i="2"/>
  <c r="Z517" i="2"/>
  <c r="X517" i="2"/>
  <c r="V517" i="2"/>
  <c r="T517" i="2"/>
  <c r="R517" i="2"/>
  <c r="P517" i="2"/>
  <c r="N517" i="2"/>
  <c r="L517" i="2"/>
  <c r="J517" i="2"/>
  <c r="F517" i="2"/>
  <c r="AH516" i="2"/>
  <c r="AF516" i="2"/>
  <c r="AD516" i="2"/>
  <c r="AB516" i="2"/>
  <c r="Z516" i="2"/>
  <c r="X516" i="2"/>
  <c r="V516" i="2"/>
  <c r="T516" i="2"/>
  <c r="R516" i="2"/>
  <c r="P516" i="2"/>
  <c r="N516" i="2"/>
  <c r="L516" i="2"/>
  <c r="J516" i="2"/>
  <c r="F516" i="2"/>
  <c r="AH515" i="2"/>
  <c r="AF515" i="2"/>
  <c r="AD515" i="2"/>
  <c r="AB515" i="2"/>
  <c r="Z515" i="2"/>
  <c r="X515" i="2"/>
  <c r="V515" i="2"/>
  <c r="T515" i="2"/>
  <c r="R515" i="2"/>
  <c r="P515" i="2"/>
  <c r="N515" i="2"/>
  <c r="L515" i="2"/>
  <c r="J515" i="2"/>
  <c r="F515" i="2"/>
  <c r="AH514" i="2"/>
  <c r="AF514" i="2"/>
  <c r="AD514" i="2"/>
  <c r="AB514" i="2"/>
  <c r="Z514" i="2"/>
  <c r="X514" i="2"/>
  <c r="V514" i="2"/>
  <c r="T514" i="2"/>
  <c r="R514" i="2"/>
  <c r="P514" i="2"/>
  <c r="N514" i="2"/>
  <c r="L514" i="2"/>
  <c r="J514" i="2"/>
  <c r="F514" i="2"/>
  <c r="AN514" i="2" s="1"/>
  <c r="AH513" i="2"/>
  <c r="AF513" i="2"/>
  <c r="AD513" i="2"/>
  <c r="AB513" i="2"/>
  <c r="Z513" i="2"/>
  <c r="X513" i="2"/>
  <c r="V513" i="2"/>
  <c r="T513" i="2"/>
  <c r="R513" i="2"/>
  <c r="P513" i="2"/>
  <c r="N513" i="2"/>
  <c r="L513" i="2"/>
  <c r="J513" i="2"/>
  <c r="F513" i="2"/>
  <c r="AO512" i="2"/>
  <c r="AH512" i="2"/>
  <c r="AF512" i="2"/>
  <c r="AD512" i="2"/>
  <c r="AB512" i="2"/>
  <c r="Z512" i="2"/>
  <c r="X512" i="2"/>
  <c r="V512" i="2"/>
  <c r="T512" i="2"/>
  <c r="R512" i="2"/>
  <c r="P512" i="2"/>
  <c r="N512" i="2"/>
  <c r="L512" i="2"/>
  <c r="J512" i="2"/>
  <c r="F512" i="2"/>
  <c r="AO511" i="2"/>
  <c r="AH511" i="2"/>
  <c r="AF511" i="2"/>
  <c r="AD511" i="2"/>
  <c r="AB511" i="2"/>
  <c r="Z511" i="2"/>
  <c r="X511" i="2"/>
  <c r="V511" i="2"/>
  <c r="T511" i="2"/>
  <c r="R511" i="2"/>
  <c r="P511" i="2"/>
  <c r="N511" i="2"/>
  <c r="L511" i="2"/>
  <c r="J511" i="2"/>
  <c r="F511" i="2"/>
  <c r="AH510" i="2"/>
  <c r="AF510" i="2"/>
  <c r="AD510" i="2"/>
  <c r="AB510" i="2"/>
  <c r="Z510" i="2"/>
  <c r="X510" i="2"/>
  <c r="V510" i="2"/>
  <c r="T510" i="2"/>
  <c r="R510" i="2"/>
  <c r="P510" i="2"/>
  <c r="N510" i="2"/>
  <c r="L510" i="2"/>
  <c r="J510" i="2"/>
  <c r="F510" i="2"/>
  <c r="AN510" i="2" s="1"/>
  <c r="AH509" i="2"/>
  <c r="AF509" i="2"/>
  <c r="AD509" i="2"/>
  <c r="AB509" i="2"/>
  <c r="Z509" i="2"/>
  <c r="X509" i="2"/>
  <c r="V509" i="2"/>
  <c r="T509" i="2"/>
  <c r="R509" i="2"/>
  <c r="P509" i="2"/>
  <c r="N509" i="2"/>
  <c r="L509" i="2"/>
  <c r="J509" i="2"/>
  <c r="F509" i="2"/>
  <c r="AO508" i="2"/>
  <c r="AH508" i="2"/>
  <c r="AF508" i="2"/>
  <c r="AD508" i="2"/>
  <c r="AB508" i="2"/>
  <c r="Z508" i="2"/>
  <c r="X508" i="2"/>
  <c r="V508" i="2"/>
  <c r="T508" i="2"/>
  <c r="R508" i="2"/>
  <c r="P508" i="2"/>
  <c r="N508" i="2"/>
  <c r="L508" i="2"/>
  <c r="J508" i="2"/>
  <c r="F508" i="2"/>
  <c r="AH507" i="2"/>
  <c r="AF507" i="2"/>
  <c r="AD507" i="2"/>
  <c r="AB507" i="2"/>
  <c r="Z507" i="2"/>
  <c r="X507" i="2"/>
  <c r="V507" i="2"/>
  <c r="T507" i="2"/>
  <c r="R507" i="2"/>
  <c r="P507" i="2"/>
  <c r="N507" i="2"/>
  <c r="L507" i="2"/>
  <c r="J507" i="2"/>
  <c r="F507" i="2"/>
  <c r="AH506" i="2"/>
  <c r="AF506" i="2"/>
  <c r="AD506" i="2"/>
  <c r="AB506" i="2"/>
  <c r="Z506" i="2"/>
  <c r="X506" i="2"/>
  <c r="V506" i="2"/>
  <c r="T506" i="2"/>
  <c r="R506" i="2"/>
  <c r="P506" i="2"/>
  <c r="N506" i="2"/>
  <c r="L506" i="2"/>
  <c r="J506" i="2"/>
  <c r="F506" i="2"/>
  <c r="AO505" i="2"/>
  <c r="AH505" i="2"/>
  <c r="AF505" i="2"/>
  <c r="AD505" i="2"/>
  <c r="AB505" i="2"/>
  <c r="Z505" i="2"/>
  <c r="X505" i="2"/>
  <c r="V505" i="2"/>
  <c r="T505" i="2"/>
  <c r="R505" i="2"/>
  <c r="P505" i="2"/>
  <c r="N505" i="2"/>
  <c r="L505" i="2"/>
  <c r="J505" i="2"/>
  <c r="F505" i="2"/>
  <c r="AO504" i="2"/>
  <c r="AH504" i="2"/>
  <c r="AF504" i="2"/>
  <c r="AD504" i="2"/>
  <c r="AB504" i="2"/>
  <c r="Z504" i="2"/>
  <c r="X504" i="2"/>
  <c r="V504" i="2"/>
  <c r="T504" i="2"/>
  <c r="R504" i="2"/>
  <c r="P504" i="2"/>
  <c r="N504" i="2"/>
  <c r="L504" i="2"/>
  <c r="J504" i="2"/>
  <c r="F504" i="2"/>
  <c r="AO503" i="2"/>
  <c r="AH503" i="2"/>
  <c r="AF503" i="2"/>
  <c r="AD503" i="2"/>
  <c r="AB503" i="2"/>
  <c r="Z503" i="2"/>
  <c r="X503" i="2"/>
  <c r="V503" i="2"/>
  <c r="T503" i="2"/>
  <c r="R503" i="2"/>
  <c r="P503" i="2"/>
  <c r="N503" i="2"/>
  <c r="L503" i="2"/>
  <c r="J503" i="2"/>
  <c r="F503" i="2"/>
  <c r="AH502" i="2"/>
  <c r="AF502" i="2"/>
  <c r="AD502" i="2"/>
  <c r="AB502" i="2"/>
  <c r="Z502" i="2"/>
  <c r="X502" i="2"/>
  <c r="V502" i="2"/>
  <c r="T502" i="2"/>
  <c r="R502" i="2"/>
  <c r="P502" i="2"/>
  <c r="N502" i="2"/>
  <c r="L502" i="2"/>
  <c r="J502" i="2"/>
  <c r="F502" i="2"/>
  <c r="AH501" i="2"/>
  <c r="AF501" i="2"/>
  <c r="AD501" i="2"/>
  <c r="AB501" i="2"/>
  <c r="Z501" i="2"/>
  <c r="X501" i="2"/>
  <c r="V501" i="2"/>
  <c r="T501" i="2"/>
  <c r="R501" i="2"/>
  <c r="P501" i="2"/>
  <c r="N501" i="2"/>
  <c r="L501" i="2"/>
  <c r="J501" i="2"/>
  <c r="F501" i="2"/>
  <c r="AH500" i="2"/>
  <c r="AF500" i="2"/>
  <c r="AD500" i="2"/>
  <c r="AB500" i="2"/>
  <c r="Z500" i="2"/>
  <c r="X500" i="2"/>
  <c r="V500" i="2"/>
  <c r="T500" i="2"/>
  <c r="R500" i="2"/>
  <c r="P500" i="2"/>
  <c r="N500" i="2"/>
  <c r="L500" i="2"/>
  <c r="J500" i="2"/>
  <c r="F500" i="2"/>
  <c r="AO499" i="2"/>
  <c r="AH499" i="2"/>
  <c r="AF499" i="2"/>
  <c r="AD499" i="2"/>
  <c r="AB499" i="2"/>
  <c r="Z499" i="2"/>
  <c r="X499" i="2"/>
  <c r="V499" i="2"/>
  <c r="T499" i="2"/>
  <c r="R499" i="2"/>
  <c r="P499" i="2"/>
  <c r="N499" i="2"/>
  <c r="L499" i="2"/>
  <c r="J499" i="2"/>
  <c r="F499" i="2"/>
  <c r="AN499" i="2" s="1"/>
  <c r="AH498" i="2"/>
  <c r="AF498" i="2"/>
  <c r="AD498" i="2"/>
  <c r="AB498" i="2"/>
  <c r="Z498" i="2"/>
  <c r="X498" i="2"/>
  <c r="V498" i="2"/>
  <c r="T498" i="2"/>
  <c r="R498" i="2"/>
  <c r="P498" i="2"/>
  <c r="N498" i="2"/>
  <c r="L498" i="2"/>
  <c r="J498" i="2"/>
  <c r="F498" i="2"/>
  <c r="AO495" i="2"/>
  <c r="AH495" i="2"/>
  <c r="AF495" i="2"/>
  <c r="AD495" i="2"/>
  <c r="AB495" i="2"/>
  <c r="Z495" i="2"/>
  <c r="X495" i="2"/>
  <c r="V495" i="2"/>
  <c r="T495" i="2"/>
  <c r="R495" i="2"/>
  <c r="P495" i="2"/>
  <c r="N495" i="2"/>
  <c r="L495" i="2"/>
  <c r="J495" i="2"/>
  <c r="F495" i="2"/>
  <c r="AH494" i="2"/>
  <c r="AF494" i="2"/>
  <c r="AD494" i="2"/>
  <c r="AB494" i="2"/>
  <c r="Z494" i="2"/>
  <c r="X494" i="2"/>
  <c r="V494" i="2"/>
  <c r="T494" i="2"/>
  <c r="R494" i="2"/>
  <c r="P494" i="2"/>
  <c r="N494" i="2"/>
  <c r="L494" i="2"/>
  <c r="J494" i="2"/>
  <c r="F494" i="2"/>
  <c r="AO493" i="2"/>
  <c r="AH493" i="2"/>
  <c r="AF493" i="2"/>
  <c r="AD493" i="2"/>
  <c r="AB493" i="2"/>
  <c r="Z493" i="2"/>
  <c r="X493" i="2"/>
  <c r="V493" i="2"/>
  <c r="T493" i="2"/>
  <c r="R493" i="2"/>
  <c r="P493" i="2"/>
  <c r="N493" i="2"/>
  <c r="L493" i="2"/>
  <c r="J493" i="2"/>
  <c r="F493" i="2"/>
  <c r="AN493" i="2" s="1"/>
  <c r="AH492" i="2"/>
  <c r="AF492" i="2"/>
  <c r="AD492" i="2"/>
  <c r="AB492" i="2"/>
  <c r="Z492" i="2"/>
  <c r="X492" i="2"/>
  <c r="V492" i="2"/>
  <c r="T492" i="2"/>
  <c r="R492" i="2"/>
  <c r="P492" i="2"/>
  <c r="N492" i="2"/>
  <c r="L492" i="2"/>
  <c r="J492" i="2"/>
  <c r="F492" i="2"/>
  <c r="AH490" i="2"/>
  <c r="AF490" i="2"/>
  <c r="AD490" i="2"/>
  <c r="AB490" i="2"/>
  <c r="Z490" i="2"/>
  <c r="X490" i="2"/>
  <c r="V490" i="2"/>
  <c r="T490" i="2"/>
  <c r="R490" i="2"/>
  <c r="P490" i="2"/>
  <c r="N490" i="2"/>
  <c r="L490" i="2"/>
  <c r="J490" i="2"/>
  <c r="F490" i="2"/>
  <c r="AO489" i="2"/>
  <c r="AH489" i="2"/>
  <c r="AF489" i="2"/>
  <c r="AD489" i="2"/>
  <c r="AB489" i="2"/>
  <c r="Z489" i="2"/>
  <c r="X489" i="2"/>
  <c r="V489" i="2"/>
  <c r="T489" i="2"/>
  <c r="R489" i="2"/>
  <c r="P489" i="2"/>
  <c r="N489" i="2"/>
  <c r="L489" i="2"/>
  <c r="J489" i="2"/>
  <c r="F489" i="2"/>
  <c r="AN489" i="2" s="1"/>
  <c r="AO488" i="2"/>
  <c r="AH488" i="2"/>
  <c r="AF488" i="2"/>
  <c r="AD488" i="2"/>
  <c r="AB488" i="2"/>
  <c r="Z488" i="2"/>
  <c r="X488" i="2"/>
  <c r="V488" i="2"/>
  <c r="T488" i="2"/>
  <c r="R488" i="2"/>
  <c r="P488" i="2"/>
  <c r="N488" i="2"/>
  <c r="L488" i="2"/>
  <c r="J488" i="2"/>
  <c r="F488" i="2"/>
  <c r="AH486" i="2"/>
  <c r="AF486" i="2"/>
  <c r="AD486" i="2"/>
  <c r="AB486" i="2"/>
  <c r="Z486" i="2"/>
  <c r="X486" i="2"/>
  <c r="V486" i="2"/>
  <c r="T486" i="2"/>
  <c r="R486" i="2"/>
  <c r="P486" i="2"/>
  <c r="N486" i="2"/>
  <c r="L486" i="2"/>
  <c r="J486" i="2"/>
  <c r="F486" i="2"/>
  <c r="AH484" i="2"/>
  <c r="AF484" i="2"/>
  <c r="AD484" i="2"/>
  <c r="AB484" i="2"/>
  <c r="Z484" i="2"/>
  <c r="X484" i="2"/>
  <c r="V484" i="2"/>
  <c r="T484" i="2"/>
  <c r="R484" i="2"/>
  <c r="P484" i="2"/>
  <c r="N484" i="2"/>
  <c r="L484" i="2"/>
  <c r="J484" i="2"/>
  <c r="F484" i="2"/>
  <c r="AH483" i="2"/>
  <c r="AF483" i="2"/>
  <c r="AD483" i="2"/>
  <c r="AB483" i="2"/>
  <c r="Z483" i="2"/>
  <c r="X483" i="2"/>
  <c r="V483" i="2"/>
  <c r="T483" i="2"/>
  <c r="R483" i="2"/>
  <c r="P483" i="2"/>
  <c r="N483" i="2"/>
  <c r="L483" i="2"/>
  <c r="J483" i="2"/>
  <c r="F483" i="2"/>
  <c r="AO482" i="2"/>
  <c r="AH482" i="2"/>
  <c r="AF482" i="2"/>
  <c r="AD482" i="2"/>
  <c r="AB482" i="2"/>
  <c r="Z482" i="2"/>
  <c r="X482" i="2"/>
  <c r="V482" i="2"/>
  <c r="T482" i="2"/>
  <c r="R482" i="2"/>
  <c r="P482" i="2"/>
  <c r="N482" i="2"/>
  <c r="L482" i="2"/>
  <c r="J482" i="2"/>
  <c r="F482" i="2"/>
  <c r="AO481" i="2"/>
  <c r="AO480" i="2"/>
  <c r="AH480" i="2"/>
  <c r="AF480" i="2"/>
  <c r="AD480" i="2"/>
  <c r="AB480" i="2"/>
  <c r="Z480" i="2"/>
  <c r="X480" i="2"/>
  <c r="V480" i="2"/>
  <c r="T480" i="2"/>
  <c r="R480" i="2"/>
  <c r="P480" i="2"/>
  <c r="N480" i="2"/>
  <c r="L480" i="2"/>
  <c r="J480" i="2"/>
  <c r="F480" i="2"/>
  <c r="AN480" i="2" s="1"/>
  <c r="AH479" i="2"/>
  <c r="AF479" i="2"/>
  <c r="AD479" i="2"/>
  <c r="AB479" i="2"/>
  <c r="Z479" i="2"/>
  <c r="X479" i="2"/>
  <c r="V479" i="2"/>
  <c r="T479" i="2"/>
  <c r="R479" i="2"/>
  <c r="P479" i="2"/>
  <c r="N479" i="2"/>
  <c r="L479" i="2"/>
  <c r="J479" i="2"/>
  <c r="F479" i="2"/>
  <c r="AH478" i="2"/>
  <c r="AF478" i="2"/>
  <c r="AD478" i="2"/>
  <c r="AB478" i="2"/>
  <c r="Z478" i="2"/>
  <c r="X478" i="2"/>
  <c r="V478" i="2"/>
  <c r="T478" i="2"/>
  <c r="R478" i="2"/>
  <c r="P478" i="2"/>
  <c r="N478" i="2"/>
  <c r="L478" i="2"/>
  <c r="J478" i="2"/>
  <c r="F478" i="2"/>
  <c r="AH477" i="2"/>
  <c r="AF477" i="2"/>
  <c r="AD477" i="2"/>
  <c r="AB477" i="2"/>
  <c r="Z477" i="2"/>
  <c r="X477" i="2"/>
  <c r="V477" i="2"/>
  <c r="T477" i="2"/>
  <c r="R477" i="2"/>
  <c r="P477" i="2"/>
  <c r="N477" i="2"/>
  <c r="L477" i="2"/>
  <c r="J477" i="2"/>
  <c r="F477" i="2"/>
  <c r="AN477" i="2" s="1"/>
  <c r="AH476" i="2"/>
  <c r="AF476" i="2"/>
  <c r="AD476" i="2"/>
  <c r="AB476" i="2"/>
  <c r="Z476" i="2"/>
  <c r="X476" i="2"/>
  <c r="V476" i="2"/>
  <c r="T476" i="2"/>
  <c r="R476" i="2"/>
  <c r="P476" i="2"/>
  <c r="N476" i="2"/>
  <c r="L476" i="2"/>
  <c r="J476" i="2"/>
  <c r="F476" i="2"/>
  <c r="AN476" i="2" s="1"/>
  <c r="AO475" i="2"/>
  <c r="AH475" i="2"/>
  <c r="AF475" i="2"/>
  <c r="AD475" i="2"/>
  <c r="AB475" i="2"/>
  <c r="Z475" i="2"/>
  <c r="X475" i="2"/>
  <c r="V475" i="2"/>
  <c r="T475" i="2"/>
  <c r="R475" i="2"/>
  <c r="P475" i="2"/>
  <c r="N475" i="2"/>
  <c r="L475" i="2"/>
  <c r="J475" i="2"/>
  <c r="F475" i="2"/>
  <c r="AN475" i="2" s="1"/>
  <c r="AO474" i="2"/>
  <c r="AH474" i="2"/>
  <c r="AF474" i="2"/>
  <c r="AD474" i="2"/>
  <c r="AB474" i="2"/>
  <c r="Z474" i="2"/>
  <c r="X474" i="2"/>
  <c r="V474" i="2"/>
  <c r="T474" i="2"/>
  <c r="R474" i="2"/>
  <c r="P474" i="2"/>
  <c r="N474" i="2"/>
  <c r="L474" i="2"/>
  <c r="J474" i="2"/>
  <c r="F474" i="2"/>
  <c r="AN474" i="2" s="1"/>
  <c r="AH473" i="2"/>
  <c r="AF473" i="2"/>
  <c r="AD473" i="2"/>
  <c r="AB473" i="2"/>
  <c r="Z473" i="2"/>
  <c r="X473" i="2"/>
  <c r="V473" i="2"/>
  <c r="T473" i="2"/>
  <c r="R473" i="2"/>
  <c r="P473" i="2"/>
  <c r="N473" i="2"/>
  <c r="L473" i="2"/>
  <c r="J473" i="2"/>
  <c r="F473" i="2"/>
  <c r="AN473" i="2" s="1"/>
  <c r="AO472" i="2"/>
  <c r="AH472" i="2"/>
  <c r="AF472" i="2"/>
  <c r="AD472" i="2"/>
  <c r="AB472" i="2"/>
  <c r="Z472" i="2"/>
  <c r="X472" i="2"/>
  <c r="V472" i="2"/>
  <c r="T472" i="2"/>
  <c r="R472" i="2"/>
  <c r="P472" i="2"/>
  <c r="N472" i="2"/>
  <c r="L472" i="2"/>
  <c r="J472" i="2"/>
  <c r="F472" i="2"/>
  <c r="AH471" i="2"/>
  <c r="AF471" i="2"/>
  <c r="AD471" i="2"/>
  <c r="AB471" i="2"/>
  <c r="Z471" i="2"/>
  <c r="X471" i="2"/>
  <c r="V471" i="2"/>
  <c r="T471" i="2"/>
  <c r="R471" i="2"/>
  <c r="P471" i="2"/>
  <c r="N471" i="2"/>
  <c r="L471" i="2"/>
  <c r="J471" i="2"/>
  <c r="F471" i="2"/>
  <c r="AO470" i="2"/>
  <c r="AH470" i="2"/>
  <c r="AF470" i="2"/>
  <c r="AD470" i="2"/>
  <c r="AB470" i="2"/>
  <c r="Z470" i="2"/>
  <c r="X470" i="2"/>
  <c r="V470" i="2"/>
  <c r="T470" i="2"/>
  <c r="R470" i="2"/>
  <c r="P470" i="2"/>
  <c r="N470" i="2"/>
  <c r="L470" i="2"/>
  <c r="J470" i="2"/>
  <c r="F470" i="2"/>
  <c r="AH469" i="2"/>
  <c r="AF469" i="2"/>
  <c r="AD469" i="2"/>
  <c r="AB469" i="2"/>
  <c r="Z469" i="2"/>
  <c r="X469" i="2"/>
  <c r="V469" i="2"/>
  <c r="T469" i="2"/>
  <c r="R469" i="2"/>
  <c r="P469" i="2"/>
  <c r="N469" i="2"/>
  <c r="L469" i="2"/>
  <c r="J469" i="2"/>
  <c r="F469" i="2"/>
  <c r="AH468" i="2"/>
  <c r="AF468" i="2"/>
  <c r="AD468" i="2"/>
  <c r="AB468" i="2"/>
  <c r="Z468" i="2"/>
  <c r="X468" i="2"/>
  <c r="V468" i="2"/>
  <c r="T468" i="2"/>
  <c r="R468" i="2"/>
  <c r="P468" i="2"/>
  <c r="N468" i="2"/>
  <c r="L468" i="2"/>
  <c r="J468" i="2"/>
  <c r="F468" i="2"/>
  <c r="AO467" i="2"/>
  <c r="AH467" i="2"/>
  <c r="AF467" i="2"/>
  <c r="AD467" i="2"/>
  <c r="AB467" i="2"/>
  <c r="Z467" i="2"/>
  <c r="X467" i="2"/>
  <c r="V467" i="2"/>
  <c r="T467" i="2"/>
  <c r="R467" i="2"/>
  <c r="P467" i="2"/>
  <c r="N467" i="2"/>
  <c r="L467" i="2"/>
  <c r="J467" i="2"/>
  <c r="F467" i="2"/>
  <c r="AN467" i="2" s="1"/>
  <c r="AO466" i="2"/>
  <c r="AH466" i="2"/>
  <c r="AF466" i="2"/>
  <c r="AD466" i="2"/>
  <c r="AB466" i="2"/>
  <c r="Z466" i="2"/>
  <c r="X466" i="2"/>
  <c r="V466" i="2"/>
  <c r="T466" i="2"/>
  <c r="R466" i="2"/>
  <c r="P466" i="2"/>
  <c r="N466" i="2"/>
  <c r="L466" i="2"/>
  <c r="J466" i="2"/>
  <c r="F466" i="2"/>
  <c r="AN466" i="2" s="1"/>
  <c r="AH465" i="2"/>
  <c r="AF465" i="2"/>
  <c r="AD465" i="2"/>
  <c r="AB465" i="2"/>
  <c r="Z465" i="2"/>
  <c r="X465" i="2"/>
  <c r="V465" i="2"/>
  <c r="T465" i="2"/>
  <c r="R465" i="2"/>
  <c r="P465" i="2"/>
  <c r="N465" i="2"/>
  <c r="L465" i="2"/>
  <c r="J465" i="2"/>
  <c r="F465" i="2"/>
  <c r="AO464" i="2"/>
  <c r="AH464" i="2"/>
  <c r="AF464" i="2"/>
  <c r="AD464" i="2"/>
  <c r="AB464" i="2"/>
  <c r="Z464" i="2"/>
  <c r="X464" i="2"/>
  <c r="V464" i="2"/>
  <c r="T464" i="2"/>
  <c r="R464" i="2"/>
  <c r="P464" i="2"/>
  <c r="N464" i="2"/>
  <c r="L464" i="2"/>
  <c r="J464" i="2"/>
  <c r="F464" i="2"/>
  <c r="AH463" i="2"/>
  <c r="AF463" i="2"/>
  <c r="AD463" i="2"/>
  <c r="AB463" i="2"/>
  <c r="Z463" i="2"/>
  <c r="X463" i="2"/>
  <c r="V463" i="2"/>
  <c r="T463" i="2"/>
  <c r="R463" i="2"/>
  <c r="P463" i="2"/>
  <c r="N463" i="2"/>
  <c r="L463" i="2"/>
  <c r="J463" i="2"/>
  <c r="F463" i="2"/>
  <c r="AO462" i="2"/>
  <c r="AH462" i="2"/>
  <c r="AF462" i="2"/>
  <c r="AD462" i="2"/>
  <c r="AB462" i="2"/>
  <c r="Z462" i="2"/>
  <c r="X462" i="2"/>
  <c r="V462" i="2"/>
  <c r="T462" i="2"/>
  <c r="R462" i="2"/>
  <c r="P462" i="2"/>
  <c r="N462" i="2"/>
  <c r="L462" i="2"/>
  <c r="J462" i="2"/>
  <c r="F462" i="2"/>
  <c r="AH461" i="2"/>
  <c r="AF461" i="2"/>
  <c r="AD461" i="2"/>
  <c r="AB461" i="2"/>
  <c r="Z461" i="2"/>
  <c r="X461" i="2"/>
  <c r="V461" i="2"/>
  <c r="T461" i="2"/>
  <c r="R461" i="2"/>
  <c r="P461" i="2"/>
  <c r="N461" i="2"/>
  <c r="L461" i="2"/>
  <c r="J461" i="2"/>
  <c r="F461" i="2"/>
  <c r="AH460" i="2"/>
  <c r="AF460" i="2"/>
  <c r="AD460" i="2"/>
  <c r="AB460" i="2"/>
  <c r="Z460" i="2"/>
  <c r="X460" i="2"/>
  <c r="V460" i="2"/>
  <c r="T460" i="2"/>
  <c r="R460" i="2"/>
  <c r="P460" i="2"/>
  <c r="N460" i="2"/>
  <c r="L460" i="2"/>
  <c r="J460" i="2"/>
  <c r="F460" i="2"/>
  <c r="AN460" i="2" s="1"/>
  <c r="AO459" i="2"/>
  <c r="AH459" i="2"/>
  <c r="AF459" i="2"/>
  <c r="AD459" i="2"/>
  <c r="AB459" i="2"/>
  <c r="Z459" i="2"/>
  <c r="X459" i="2"/>
  <c r="V459" i="2"/>
  <c r="T459" i="2"/>
  <c r="R459" i="2"/>
  <c r="P459" i="2"/>
  <c r="N459" i="2"/>
  <c r="L459" i="2"/>
  <c r="J459" i="2"/>
  <c r="F459" i="2"/>
  <c r="AN459" i="2" s="1"/>
  <c r="AO456" i="2"/>
  <c r="AH456" i="2"/>
  <c r="AF456" i="2"/>
  <c r="AD456" i="2"/>
  <c r="AB456" i="2"/>
  <c r="Z456" i="2"/>
  <c r="X456" i="2"/>
  <c r="V456" i="2"/>
  <c r="T456" i="2"/>
  <c r="R456" i="2"/>
  <c r="P456" i="2"/>
  <c r="N456" i="2"/>
  <c r="L456" i="2"/>
  <c r="J456" i="2"/>
  <c r="F456" i="2"/>
  <c r="AH455" i="2"/>
  <c r="AF455" i="2"/>
  <c r="AD455" i="2"/>
  <c r="AB455" i="2"/>
  <c r="Z455" i="2"/>
  <c r="X455" i="2"/>
  <c r="V455" i="2"/>
  <c r="T455" i="2"/>
  <c r="R455" i="2"/>
  <c r="P455" i="2"/>
  <c r="N455" i="2"/>
  <c r="L455" i="2"/>
  <c r="J455" i="2"/>
  <c r="F455" i="2"/>
  <c r="AH454" i="2"/>
  <c r="AF454" i="2"/>
  <c r="AD454" i="2"/>
  <c r="AB454" i="2"/>
  <c r="Z454" i="2"/>
  <c r="X454" i="2"/>
  <c r="V454" i="2"/>
  <c r="T454" i="2"/>
  <c r="R454" i="2"/>
  <c r="P454" i="2"/>
  <c r="N454" i="2"/>
  <c r="L454" i="2"/>
  <c r="J454" i="2"/>
  <c r="F454" i="2"/>
  <c r="AH453" i="2"/>
  <c r="AF453" i="2"/>
  <c r="AD453" i="2"/>
  <c r="AB453" i="2"/>
  <c r="Z453" i="2"/>
  <c r="X453" i="2"/>
  <c r="V453" i="2"/>
  <c r="T453" i="2"/>
  <c r="R453" i="2"/>
  <c r="P453" i="2"/>
  <c r="N453" i="2"/>
  <c r="L453" i="2"/>
  <c r="J453" i="2"/>
  <c r="F453" i="2"/>
  <c r="AN453" i="2" s="1"/>
  <c r="AO452" i="2"/>
  <c r="AH452" i="2"/>
  <c r="AF452" i="2"/>
  <c r="AD452" i="2"/>
  <c r="AB452" i="2"/>
  <c r="Z452" i="2"/>
  <c r="X452" i="2"/>
  <c r="V452" i="2"/>
  <c r="T452" i="2"/>
  <c r="R452" i="2"/>
  <c r="P452" i="2"/>
  <c r="N452" i="2"/>
  <c r="L452" i="2"/>
  <c r="J452" i="2"/>
  <c r="F452" i="2"/>
  <c r="AH451" i="2"/>
  <c r="AF451" i="2"/>
  <c r="AD451" i="2"/>
  <c r="AB451" i="2"/>
  <c r="Z451" i="2"/>
  <c r="X451" i="2"/>
  <c r="V451" i="2"/>
  <c r="T451" i="2"/>
  <c r="R451" i="2"/>
  <c r="P451" i="2"/>
  <c r="N451" i="2"/>
  <c r="L451" i="2"/>
  <c r="J451" i="2"/>
  <c r="F451" i="2"/>
  <c r="AH450" i="2"/>
  <c r="AF450" i="2"/>
  <c r="AD450" i="2"/>
  <c r="AB450" i="2"/>
  <c r="Z450" i="2"/>
  <c r="X450" i="2"/>
  <c r="V450" i="2"/>
  <c r="T450" i="2"/>
  <c r="R450" i="2"/>
  <c r="P450" i="2"/>
  <c r="N450" i="2"/>
  <c r="L450" i="2"/>
  <c r="J450" i="2"/>
  <c r="F450" i="2"/>
  <c r="AO449" i="2"/>
  <c r="AO448" i="2"/>
  <c r="AH448" i="2"/>
  <c r="AF448" i="2"/>
  <c r="AD448" i="2"/>
  <c r="AB448" i="2"/>
  <c r="Z448" i="2"/>
  <c r="X448" i="2"/>
  <c r="V448" i="2"/>
  <c r="T448" i="2"/>
  <c r="R448" i="2"/>
  <c r="P448" i="2"/>
  <c r="N448" i="2"/>
  <c r="L448" i="2"/>
  <c r="J448" i="2"/>
  <c r="F448" i="2"/>
  <c r="AO446" i="2"/>
  <c r="AH446" i="2"/>
  <c r="AF446" i="2"/>
  <c r="AD446" i="2"/>
  <c r="AB446" i="2"/>
  <c r="Z446" i="2"/>
  <c r="X446" i="2"/>
  <c r="V446" i="2"/>
  <c r="T446" i="2"/>
  <c r="R446" i="2"/>
  <c r="P446" i="2"/>
  <c r="N446" i="2"/>
  <c r="L446" i="2"/>
  <c r="J446" i="2"/>
  <c r="F446" i="2"/>
  <c r="AH445" i="2"/>
  <c r="AF445" i="2"/>
  <c r="AD445" i="2"/>
  <c r="AB445" i="2"/>
  <c r="Z445" i="2"/>
  <c r="X445" i="2"/>
  <c r="V445" i="2"/>
  <c r="T445" i="2"/>
  <c r="R445" i="2"/>
  <c r="P445" i="2"/>
  <c r="N445" i="2"/>
  <c r="L445" i="2"/>
  <c r="J445" i="2"/>
  <c r="F445" i="2"/>
  <c r="AO444" i="2"/>
  <c r="AH444" i="2"/>
  <c r="AF444" i="2"/>
  <c r="AD444" i="2"/>
  <c r="AB444" i="2"/>
  <c r="Z444" i="2"/>
  <c r="X444" i="2"/>
  <c r="V444" i="2"/>
  <c r="T444" i="2"/>
  <c r="R444" i="2"/>
  <c r="P444" i="2"/>
  <c r="N444" i="2"/>
  <c r="L444" i="2"/>
  <c r="J444" i="2"/>
  <c r="F444" i="2"/>
  <c r="AN444" i="2" s="1"/>
  <c r="AH443" i="2"/>
  <c r="AF443" i="2"/>
  <c r="AD443" i="2"/>
  <c r="AB443" i="2"/>
  <c r="Z443" i="2"/>
  <c r="X443" i="2"/>
  <c r="V443" i="2"/>
  <c r="T443" i="2"/>
  <c r="R443" i="2"/>
  <c r="P443" i="2"/>
  <c r="N443" i="2"/>
  <c r="L443" i="2"/>
  <c r="J443" i="2"/>
  <c r="F443" i="2"/>
  <c r="AN443" i="2" s="1"/>
  <c r="AH442" i="2"/>
  <c r="AF442" i="2"/>
  <c r="AD442" i="2"/>
  <c r="AB442" i="2"/>
  <c r="Z442" i="2"/>
  <c r="X442" i="2"/>
  <c r="V442" i="2"/>
  <c r="T442" i="2"/>
  <c r="R442" i="2"/>
  <c r="P442" i="2"/>
  <c r="N442" i="2"/>
  <c r="L442" i="2"/>
  <c r="J442" i="2"/>
  <c r="F442" i="2"/>
  <c r="AN442" i="2" s="1"/>
  <c r="AH440" i="2"/>
  <c r="AF440" i="2"/>
  <c r="AD440" i="2"/>
  <c r="AB440" i="2"/>
  <c r="Z440" i="2"/>
  <c r="X440" i="2"/>
  <c r="V440" i="2"/>
  <c r="T440" i="2"/>
  <c r="R440" i="2"/>
  <c r="P440" i="2"/>
  <c r="N440" i="2"/>
  <c r="L440" i="2"/>
  <c r="J440" i="2"/>
  <c r="F440" i="2"/>
  <c r="AO439" i="2"/>
  <c r="AH439" i="2"/>
  <c r="AF439" i="2"/>
  <c r="AD439" i="2"/>
  <c r="AB439" i="2"/>
  <c r="Z439" i="2"/>
  <c r="X439" i="2"/>
  <c r="V439" i="2"/>
  <c r="T439" i="2"/>
  <c r="R439" i="2"/>
  <c r="P439" i="2"/>
  <c r="N439" i="2"/>
  <c r="L439" i="2"/>
  <c r="J439" i="2"/>
  <c r="F439" i="2"/>
  <c r="AN439" i="2" s="1"/>
  <c r="AO438" i="2"/>
  <c r="AH438" i="2"/>
  <c r="AF438" i="2"/>
  <c r="AD438" i="2"/>
  <c r="AB438" i="2"/>
  <c r="Z438" i="2"/>
  <c r="X438" i="2"/>
  <c r="V438" i="2"/>
  <c r="T438" i="2"/>
  <c r="R438" i="2"/>
  <c r="P438" i="2"/>
  <c r="N438" i="2"/>
  <c r="L438" i="2"/>
  <c r="J438" i="2"/>
  <c r="F438" i="2"/>
  <c r="AO437" i="2"/>
  <c r="AH437" i="2"/>
  <c r="AF437" i="2"/>
  <c r="AD437" i="2"/>
  <c r="AB437" i="2"/>
  <c r="Z437" i="2"/>
  <c r="X437" i="2"/>
  <c r="V437" i="2"/>
  <c r="T437" i="2"/>
  <c r="R437" i="2"/>
  <c r="P437" i="2"/>
  <c r="N437" i="2"/>
  <c r="L437" i="2"/>
  <c r="J437" i="2"/>
  <c r="F437" i="2"/>
  <c r="AN437" i="2" s="1"/>
  <c r="AO436" i="2"/>
  <c r="AH436" i="2"/>
  <c r="AF436" i="2"/>
  <c r="AD436" i="2"/>
  <c r="AB436" i="2"/>
  <c r="Z436" i="2"/>
  <c r="X436" i="2"/>
  <c r="V436" i="2"/>
  <c r="T436" i="2"/>
  <c r="R436" i="2"/>
  <c r="P436" i="2"/>
  <c r="N436" i="2"/>
  <c r="L436" i="2"/>
  <c r="J436" i="2"/>
  <c r="F436" i="2"/>
  <c r="AH435" i="2"/>
  <c r="AF435" i="2"/>
  <c r="AD435" i="2"/>
  <c r="AB435" i="2"/>
  <c r="Z435" i="2"/>
  <c r="X435" i="2"/>
  <c r="V435" i="2"/>
  <c r="T435" i="2"/>
  <c r="R435" i="2"/>
  <c r="P435" i="2"/>
  <c r="N435" i="2"/>
  <c r="L435" i="2"/>
  <c r="J435" i="2"/>
  <c r="F435" i="2"/>
  <c r="AO434" i="2"/>
  <c r="AH434" i="2"/>
  <c r="AF434" i="2"/>
  <c r="AD434" i="2"/>
  <c r="AB434" i="2"/>
  <c r="Z434" i="2"/>
  <c r="X434" i="2"/>
  <c r="V434" i="2"/>
  <c r="T434" i="2"/>
  <c r="R434" i="2"/>
  <c r="P434" i="2"/>
  <c r="N434" i="2"/>
  <c r="L434" i="2"/>
  <c r="J434" i="2"/>
  <c r="F434" i="2"/>
  <c r="AO433" i="2"/>
  <c r="AH433" i="2"/>
  <c r="AF433" i="2"/>
  <c r="AD433" i="2"/>
  <c r="AB433" i="2"/>
  <c r="Z433" i="2"/>
  <c r="X433" i="2"/>
  <c r="V433" i="2"/>
  <c r="T433" i="2"/>
  <c r="R433" i="2"/>
  <c r="P433" i="2"/>
  <c r="N433" i="2"/>
  <c r="L433" i="2"/>
  <c r="J433" i="2"/>
  <c r="F433" i="2"/>
  <c r="AN433" i="2" s="1"/>
  <c r="AH432" i="2"/>
  <c r="AF432" i="2"/>
  <c r="AD432" i="2"/>
  <c r="AB432" i="2"/>
  <c r="Z432" i="2"/>
  <c r="X432" i="2"/>
  <c r="V432" i="2"/>
  <c r="T432" i="2"/>
  <c r="R432" i="2"/>
  <c r="P432" i="2"/>
  <c r="N432" i="2"/>
  <c r="L432" i="2"/>
  <c r="J432" i="2"/>
  <c r="F432" i="2"/>
  <c r="AH431" i="2"/>
  <c r="AF431" i="2"/>
  <c r="AD431" i="2"/>
  <c r="AB431" i="2"/>
  <c r="Z431" i="2"/>
  <c r="X431" i="2"/>
  <c r="V431" i="2"/>
  <c r="T431" i="2"/>
  <c r="R431" i="2"/>
  <c r="P431" i="2"/>
  <c r="N431" i="2"/>
  <c r="L431" i="2"/>
  <c r="J431" i="2"/>
  <c r="F431" i="2"/>
  <c r="AO430" i="2"/>
  <c r="AH430" i="2"/>
  <c r="AF430" i="2"/>
  <c r="AD430" i="2"/>
  <c r="AB430" i="2"/>
  <c r="Z430" i="2"/>
  <c r="X430" i="2"/>
  <c r="V430" i="2"/>
  <c r="T430" i="2"/>
  <c r="R430" i="2"/>
  <c r="P430" i="2"/>
  <c r="N430" i="2"/>
  <c r="L430" i="2"/>
  <c r="J430" i="2"/>
  <c r="F430" i="2"/>
  <c r="AH429" i="2"/>
  <c r="AF429" i="2"/>
  <c r="AD429" i="2"/>
  <c r="AB429" i="2"/>
  <c r="Z429" i="2"/>
  <c r="X429" i="2"/>
  <c r="V429" i="2"/>
  <c r="T429" i="2"/>
  <c r="R429" i="2"/>
  <c r="P429" i="2"/>
  <c r="N429" i="2"/>
  <c r="L429" i="2"/>
  <c r="J429" i="2"/>
  <c r="F429" i="2"/>
  <c r="AO428" i="2"/>
  <c r="AH428" i="2"/>
  <c r="AF428" i="2"/>
  <c r="AD428" i="2"/>
  <c r="AB428" i="2"/>
  <c r="Z428" i="2"/>
  <c r="X428" i="2"/>
  <c r="V428" i="2"/>
  <c r="T428" i="2"/>
  <c r="R428" i="2"/>
  <c r="P428" i="2"/>
  <c r="N428" i="2"/>
  <c r="L428" i="2"/>
  <c r="J428" i="2"/>
  <c r="F428" i="2"/>
  <c r="AN428" i="2" s="1"/>
  <c r="AH427" i="2"/>
  <c r="AF427" i="2"/>
  <c r="AD427" i="2"/>
  <c r="AB427" i="2"/>
  <c r="Z427" i="2"/>
  <c r="X427" i="2"/>
  <c r="V427" i="2"/>
  <c r="T427" i="2"/>
  <c r="R427" i="2"/>
  <c r="P427" i="2"/>
  <c r="N427" i="2"/>
  <c r="L427" i="2"/>
  <c r="J427" i="2"/>
  <c r="F427" i="2"/>
  <c r="AN427" i="2" s="1"/>
  <c r="AO426" i="2"/>
  <c r="AH426" i="2"/>
  <c r="AF426" i="2"/>
  <c r="AD426" i="2"/>
  <c r="AB426" i="2"/>
  <c r="Z426" i="2"/>
  <c r="X426" i="2"/>
  <c r="V426" i="2"/>
  <c r="T426" i="2"/>
  <c r="R426" i="2"/>
  <c r="P426" i="2"/>
  <c r="N426" i="2"/>
  <c r="L426" i="2"/>
  <c r="J426" i="2"/>
  <c r="F426" i="2"/>
  <c r="AN426" i="2" s="1"/>
  <c r="AO425" i="2"/>
  <c r="AH425" i="2"/>
  <c r="AF425" i="2"/>
  <c r="AD425" i="2"/>
  <c r="AB425" i="2"/>
  <c r="Z425" i="2"/>
  <c r="X425" i="2"/>
  <c r="V425" i="2"/>
  <c r="T425" i="2"/>
  <c r="R425" i="2"/>
  <c r="P425" i="2"/>
  <c r="N425" i="2"/>
  <c r="L425" i="2"/>
  <c r="J425" i="2"/>
  <c r="F425" i="2"/>
  <c r="AN425" i="2" s="1"/>
  <c r="AH424" i="2"/>
  <c r="AF424" i="2"/>
  <c r="AD424" i="2"/>
  <c r="AB424" i="2"/>
  <c r="Z424" i="2"/>
  <c r="X424" i="2"/>
  <c r="V424" i="2"/>
  <c r="T424" i="2"/>
  <c r="R424" i="2"/>
  <c r="P424" i="2"/>
  <c r="N424" i="2"/>
  <c r="L424" i="2"/>
  <c r="J424" i="2"/>
  <c r="F424" i="2"/>
  <c r="AO423" i="2"/>
  <c r="AH423" i="2"/>
  <c r="AF423" i="2"/>
  <c r="AD423" i="2"/>
  <c r="AB423" i="2"/>
  <c r="Z423" i="2"/>
  <c r="X423" i="2"/>
  <c r="V423" i="2"/>
  <c r="T423" i="2"/>
  <c r="R423" i="2"/>
  <c r="P423" i="2"/>
  <c r="N423" i="2"/>
  <c r="L423" i="2"/>
  <c r="J423" i="2"/>
  <c r="F423" i="2"/>
  <c r="AH422" i="2"/>
  <c r="AF422" i="2"/>
  <c r="AD422" i="2"/>
  <c r="AB422" i="2"/>
  <c r="Z422" i="2"/>
  <c r="X422" i="2"/>
  <c r="V422" i="2"/>
  <c r="T422" i="2"/>
  <c r="R422" i="2"/>
  <c r="P422" i="2"/>
  <c r="N422" i="2"/>
  <c r="L422" i="2"/>
  <c r="J422" i="2"/>
  <c r="F422" i="2"/>
  <c r="AN422" i="2" s="1"/>
  <c r="AH421" i="2"/>
  <c r="AF421" i="2"/>
  <c r="AD421" i="2"/>
  <c r="AB421" i="2"/>
  <c r="Z421" i="2"/>
  <c r="X421" i="2"/>
  <c r="V421" i="2"/>
  <c r="T421" i="2"/>
  <c r="R421" i="2"/>
  <c r="P421" i="2"/>
  <c r="N421" i="2"/>
  <c r="L421" i="2"/>
  <c r="J421" i="2"/>
  <c r="F421" i="2"/>
  <c r="AH420" i="2"/>
  <c r="AF420" i="2"/>
  <c r="AD420" i="2"/>
  <c r="AB420" i="2"/>
  <c r="Z420" i="2"/>
  <c r="X420" i="2"/>
  <c r="V420" i="2"/>
  <c r="T420" i="2"/>
  <c r="R420" i="2"/>
  <c r="P420" i="2"/>
  <c r="N420" i="2"/>
  <c r="L420" i="2"/>
  <c r="J420" i="2"/>
  <c r="F420" i="2"/>
  <c r="AN420" i="2" s="1"/>
  <c r="AH419" i="2"/>
  <c r="AF419" i="2"/>
  <c r="AD419" i="2"/>
  <c r="AB419" i="2"/>
  <c r="Z419" i="2"/>
  <c r="X419" i="2"/>
  <c r="V419" i="2"/>
  <c r="T419" i="2"/>
  <c r="R419" i="2"/>
  <c r="P419" i="2"/>
  <c r="N419" i="2"/>
  <c r="L419" i="2"/>
  <c r="J419" i="2"/>
  <c r="F419" i="2"/>
  <c r="AO418" i="2"/>
  <c r="AH418" i="2"/>
  <c r="AF418" i="2"/>
  <c r="AD418" i="2"/>
  <c r="AB418" i="2"/>
  <c r="Z418" i="2"/>
  <c r="X418" i="2"/>
  <c r="V418" i="2"/>
  <c r="T418" i="2"/>
  <c r="R418" i="2"/>
  <c r="P418" i="2"/>
  <c r="N418" i="2"/>
  <c r="L418" i="2"/>
  <c r="J418" i="2"/>
  <c r="F418" i="2"/>
  <c r="AH417" i="2"/>
  <c r="AF417" i="2"/>
  <c r="AD417" i="2"/>
  <c r="AB417" i="2"/>
  <c r="Z417" i="2"/>
  <c r="X417" i="2"/>
  <c r="V417" i="2"/>
  <c r="T417" i="2"/>
  <c r="R417" i="2"/>
  <c r="P417" i="2"/>
  <c r="N417" i="2"/>
  <c r="L417" i="2"/>
  <c r="J417" i="2"/>
  <c r="F417" i="2"/>
  <c r="AN417" i="2" s="1"/>
  <c r="AH416" i="2"/>
  <c r="AF416" i="2"/>
  <c r="AD416" i="2"/>
  <c r="AB416" i="2"/>
  <c r="Z416" i="2"/>
  <c r="X416" i="2"/>
  <c r="V416" i="2"/>
  <c r="T416" i="2"/>
  <c r="R416" i="2"/>
  <c r="P416" i="2"/>
  <c r="N416" i="2"/>
  <c r="L416" i="2"/>
  <c r="J416" i="2"/>
  <c r="F416" i="2"/>
  <c r="AN416" i="2" s="1"/>
  <c r="AO415" i="2"/>
  <c r="AH415" i="2"/>
  <c r="AF415" i="2"/>
  <c r="AD415" i="2"/>
  <c r="AB415" i="2"/>
  <c r="Z415" i="2"/>
  <c r="X415" i="2"/>
  <c r="V415" i="2"/>
  <c r="T415" i="2"/>
  <c r="R415" i="2"/>
  <c r="P415" i="2"/>
  <c r="N415" i="2"/>
  <c r="L415" i="2"/>
  <c r="J415" i="2"/>
  <c r="F415" i="2"/>
  <c r="AO414" i="2"/>
  <c r="AH414" i="2"/>
  <c r="AF414" i="2"/>
  <c r="AD414" i="2"/>
  <c r="AB414" i="2"/>
  <c r="Z414" i="2"/>
  <c r="X414" i="2"/>
  <c r="V414" i="2"/>
  <c r="T414" i="2"/>
  <c r="R414" i="2"/>
  <c r="P414" i="2"/>
  <c r="N414" i="2"/>
  <c r="L414" i="2"/>
  <c r="J414" i="2"/>
  <c r="F414" i="2"/>
  <c r="AO413" i="2"/>
  <c r="AH413" i="2"/>
  <c r="AF413" i="2"/>
  <c r="AD413" i="2"/>
  <c r="AB413" i="2"/>
  <c r="Z413" i="2"/>
  <c r="X413" i="2"/>
  <c r="V413" i="2"/>
  <c r="T413" i="2"/>
  <c r="R413" i="2"/>
  <c r="P413" i="2"/>
  <c r="N413" i="2"/>
  <c r="L413" i="2"/>
  <c r="J413" i="2"/>
  <c r="F413" i="2"/>
  <c r="AN413" i="2" s="1"/>
  <c r="AH412" i="2"/>
  <c r="AF412" i="2"/>
  <c r="AD412" i="2"/>
  <c r="AB412" i="2"/>
  <c r="Z412" i="2"/>
  <c r="X412" i="2"/>
  <c r="V412" i="2"/>
  <c r="T412" i="2"/>
  <c r="R412" i="2"/>
  <c r="P412" i="2"/>
  <c r="N412" i="2"/>
  <c r="L412" i="2"/>
  <c r="J412" i="2"/>
  <c r="F412" i="2"/>
  <c r="AN412" i="2" s="1"/>
  <c r="AO411" i="2"/>
  <c r="AH411" i="2"/>
  <c r="AF411" i="2"/>
  <c r="AD411" i="2"/>
  <c r="AB411" i="2"/>
  <c r="Z411" i="2"/>
  <c r="X411" i="2"/>
  <c r="V411" i="2"/>
  <c r="T411" i="2"/>
  <c r="R411" i="2"/>
  <c r="P411" i="2"/>
  <c r="N411" i="2"/>
  <c r="L411" i="2"/>
  <c r="J411" i="2"/>
  <c r="F411" i="2"/>
  <c r="AN411" i="2" s="1"/>
  <c r="AO410" i="2"/>
  <c r="AH410" i="2"/>
  <c r="AF410" i="2"/>
  <c r="AD410" i="2"/>
  <c r="AB410" i="2"/>
  <c r="Z410" i="2"/>
  <c r="X410" i="2"/>
  <c r="V410" i="2"/>
  <c r="T410" i="2"/>
  <c r="R410" i="2"/>
  <c r="P410" i="2"/>
  <c r="N410" i="2"/>
  <c r="L410" i="2"/>
  <c r="J410" i="2"/>
  <c r="F410" i="2"/>
  <c r="AN410" i="2" s="1"/>
  <c r="AO409" i="2"/>
  <c r="AH409" i="2"/>
  <c r="AF409" i="2"/>
  <c r="AD409" i="2"/>
  <c r="AB409" i="2"/>
  <c r="Z409" i="2"/>
  <c r="X409" i="2"/>
  <c r="V409" i="2"/>
  <c r="T409" i="2"/>
  <c r="R409" i="2"/>
  <c r="P409" i="2"/>
  <c r="N409" i="2"/>
  <c r="L409" i="2"/>
  <c r="J409" i="2"/>
  <c r="F409" i="2"/>
  <c r="AN409" i="2" s="1"/>
  <c r="AH408" i="2"/>
  <c r="AF408" i="2"/>
  <c r="AD408" i="2"/>
  <c r="AB408" i="2"/>
  <c r="Z408" i="2"/>
  <c r="X408" i="2"/>
  <c r="V408" i="2"/>
  <c r="T408" i="2"/>
  <c r="R408" i="2"/>
  <c r="P408" i="2"/>
  <c r="N408" i="2"/>
  <c r="L408" i="2"/>
  <c r="J408" i="2"/>
  <c r="F408" i="2"/>
  <c r="AO407" i="2"/>
  <c r="AH407" i="2"/>
  <c r="AF407" i="2"/>
  <c r="AD407" i="2"/>
  <c r="AB407" i="2"/>
  <c r="Z407" i="2"/>
  <c r="X407" i="2"/>
  <c r="V407" i="2"/>
  <c r="T407" i="2"/>
  <c r="R407" i="2"/>
  <c r="P407" i="2"/>
  <c r="N407" i="2"/>
  <c r="L407" i="2"/>
  <c r="J407" i="2"/>
  <c r="F407" i="2"/>
  <c r="AO406" i="2"/>
  <c r="AH406" i="2"/>
  <c r="AF406" i="2"/>
  <c r="AD406" i="2"/>
  <c r="AB406" i="2"/>
  <c r="Z406" i="2"/>
  <c r="X406" i="2"/>
  <c r="V406" i="2"/>
  <c r="T406" i="2"/>
  <c r="R406" i="2"/>
  <c r="P406" i="2"/>
  <c r="N406" i="2"/>
  <c r="L406" i="2"/>
  <c r="J406" i="2"/>
  <c r="F406" i="2"/>
  <c r="AH405" i="2"/>
  <c r="AF405" i="2"/>
  <c r="AD405" i="2"/>
  <c r="AB405" i="2"/>
  <c r="Z405" i="2"/>
  <c r="X405" i="2"/>
  <c r="V405" i="2"/>
  <c r="T405" i="2"/>
  <c r="R405" i="2"/>
  <c r="P405" i="2"/>
  <c r="N405" i="2"/>
  <c r="L405" i="2"/>
  <c r="J405" i="2"/>
  <c r="F405" i="2"/>
  <c r="AO404" i="2"/>
  <c r="AH404" i="2"/>
  <c r="AF404" i="2"/>
  <c r="AD404" i="2"/>
  <c r="AB404" i="2"/>
  <c r="Z404" i="2"/>
  <c r="X404" i="2"/>
  <c r="V404" i="2"/>
  <c r="T404" i="2"/>
  <c r="R404" i="2"/>
  <c r="P404" i="2"/>
  <c r="N404" i="2"/>
  <c r="L404" i="2"/>
  <c r="J404" i="2"/>
  <c r="F404" i="2"/>
  <c r="AO403" i="2"/>
  <c r="AH403" i="2"/>
  <c r="AF403" i="2"/>
  <c r="AD403" i="2"/>
  <c r="AB403" i="2"/>
  <c r="Z403" i="2"/>
  <c r="X403" i="2"/>
  <c r="V403" i="2"/>
  <c r="T403" i="2"/>
  <c r="R403" i="2"/>
  <c r="P403" i="2"/>
  <c r="N403" i="2"/>
  <c r="L403" i="2"/>
  <c r="J403" i="2"/>
  <c r="F403" i="2"/>
  <c r="AN403" i="2" s="1"/>
  <c r="AO402" i="2"/>
  <c r="AH402" i="2"/>
  <c r="AF402" i="2"/>
  <c r="AD402" i="2"/>
  <c r="AB402" i="2"/>
  <c r="Z402" i="2"/>
  <c r="X402" i="2"/>
  <c r="V402" i="2"/>
  <c r="T402" i="2"/>
  <c r="R402" i="2"/>
  <c r="P402" i="2"/>
  <c r="N402" i="2"/>
  <c r="L402" i="2"/>
  <c r="J402" i="2"/>
  <c r="F402" i="2"/>
  <c r="AN402" i="2" s="1"/>
  <c r="AO401" i="2"/>
  <c r="AH401" i="2"/>
  <c r="AF401" i="2"/>
  <c r="AD401" i="2"/>
  <c r="AB401" i="2"/>
  <c r="Z401" i="2"/>
  <c r="X401" i="2"/>
  <c r="V401" i="2"/>
  <c r="T401" i="2"/>
  <c r="R401" i="2"/>
  <c r="P401" i="2"/>
  <c r="N401" i="2"/>
  <c r="L401" i="2"/>
  <c r="J401" i="2"/>
  <c r="F401" i="2"/>
  <c r="AN401" i="2" s="1"/>
  <c r="AH400" i="2"/>
  <c r="AF400" i="2"/>
  <c r="AD400" i="2"/>
  <c r="AB400" i="2"/>
  <c r="Z400" i="2"/>
  <c r="X400" i="2"/>
  <c r="V400" i="2"/>
  <c r="T400" i="2"/>
  <c r="R400" i="2"/>
  <c r="P400" i="2"/>
  <c r="N400" i="2"/>
  <c r="L400" i="2"/>
  <c r="J400" i="2"/>
  <c r="F400" i="2"/>
  <c r="AH399" i="2"/>
  <c r="AF399" i="2"/>
  <c r="AD399" i="2"/>
  <c r="AB399" i="2"/>
  <c r="Z399" i="2"/>
  <c r="X399" i="2"/>
  <c r="V399" i="2"/>
  <c r="T399" i="2"/>
  <c r="R399" i="2"/>
  <c r="P399" i="2"/>
  <c r="N399" i="2"/>
  <c r="L399" i="2"/>
  <c r="J399" i="2"/>
  <c r="F399" i="2"/>
  <c r="AH398" i="2"/>
  <c r="AF398" i="2"/>
  <c r="AD398" i="2"/>
  <c r="AB398" i="2"/>
  <c r="Z398" i="2"/>
  <c r="X398" i="2"/>
  <c r="V398" i="2"/>
  <c r="T398" i="2"/>
  <c r="R398" i="2"/>
  <c r="P398" i="2"/>
  <c r="N398" i="2"/>
  <c r="L398" i="2"/>
  <c r="J398" i="2"/>
  <c r="F398" i="2"/>
  <c r="AO397" i="2"/>
  <c r="AH397" i="2"/>
  <c r="AF397" i="2"/>
  <c r="AD397" i="2"/>
  <c r="AB397" i="2"/>
  <c r="Z397" i="2"/>
  <c r="X397" i="2"/>
  <c r="V397" i="2"/>
  <c r="T397" i="2"/>
  <c r="R397" i="2"/>
  <c r="P397" i="2"/>
  <c r="N397" i="2"/>
  <c r="L397" i="2"/>
  <c r="J397" i="2"/>
  <c r="F397" i="2"/>
  <c r="AH396" i="2"/>
  <c r="AF396" i="2"/>
  <c r="AD396" i="2"/>
  <c r="AB396" i="2"/>
  <c r="Z396" i="2"/>
  <c r="X396" i="2"/>
  <c r="V396" i="2"/>
  <c r="T396" i="2"/>
  <c r="R396" i="2"/>
  <c r="P396" i="2"/>
  <c r="N396" i="2"/>
  <c r="L396" i="2"/>
  <c r="J396" i="2"/>
  <c r="F396" i="2"/>
  <c r="AN396" i="2" s="1"/>
  <c r="AO395" i="2"/>
  <c r="AH395" i="2"/>
  <c r="AF395" i="2"/>
  <c r="AD395" i="2"/>
  <c r="AB395" i="2"/>
  <c r="Z395" i="2"/>
  <c r="X395" i="2"/>
  <c r="V395" i="2"/>
  <c r="T395" i="2"/>
  <c r="R395" i="2"/>
  <c r="P395" i="2"/>
  <c r="N395" i="2"/>
  <c r="L395" i="2"/>
  <c r="J395" i="2"/>
  <c r="F395" i="2"/>
  <c r="AN395" i="2" s="1"/>
  <c r="AO394" i="2"/>
  <c r="AH394" i="2"/>
  <c r="AF394" i="2"/>
  <c r="AD394" i="2"/>
  <c r="AB394" i="2"/>
  <c r="Z394" i="2"/>
  <c r="X394" i="2"/>
  <c r="V394" i="2"/>
  <c r="T394" i="2"/>
  <c r="R394" i="2"/>
  <c r="P394" i="2"/>
  <c r="N394" i="2"/>
  <c r="L394" i="2"/>
  <c r="J394" i="2"/>
  <c r="F394" i="2"/>
  <c r="AN394" i="2" s="1"/>
  <c r="AH393" i="2"/>
  <c r="AF393" i="2"/>
  <c r="AD393" i="2"/>
  <c r="AB393" i="2"/>
  <c r="Z393" i="2"/>
  <c r="X393" i="2"/>
  <c r="V393" i="2"/>
  <c r="T393" i="2"/>
  <c r="R393" i="2"/>
  <c r="P393" i="2"/>
  <c r="N393" i="2"/>
  <c r="L393" i="2"/>
  <c r="J393" i="2"/>
  <c r="F393" i="2"/>
  <c r="AN393" i="2" s="1"/>
  <c r="AH392" i="2"/>
  <c r="AF392" i="2"/>
  <c r="AD392" i="2"/>
  <c r="AB392" i="2"/>
  <c r="Z392" i="2"/>
  <c r="X392" i="2"/>
  <c r="V392" i="2"/>
  <c r="T392" i="2"/>
  <c r="R392" i="2"/>
  <c r="P392" i="2"/>
  <c r="N392" i="2"/>
  <c r="L392" i="2"/>
  <c r="J392" i="2"/>
  <c r="F392" i="2"/>
  <c r="AO391" i="2"/>
  <c r="AH391" i="2"/>
  <c r="AF391" i="2"/>
  <c r="AD391" i="2"/>
  <c r="AB391" i="2"/>
  <c r="Z391" i="2"/>
  <c r="X391" i="2"/>
  <c r="V391" i="2"/>
  <c r="T391" i="2"/>
  <c r="R391" i="2"/>
  <c r="P391" i="2"/>
  <c r="N391" i="2"/>
  <c r="L391" i="2"/>
  <c r="J391" i="2"/>
  <c r="F391" i="2"/>
  <c r="AH390" i="2"/>
  <c r="AF390" i="2"/>
  <c r="AD390" i="2"/>
  <c r="AB390" i="2"/>
  <c r="Z390" i="2"/>
  <c r="X390" i="2"/>
  <c r="V390" i="2"/>
  <c r="T390" i="2"/>
  <c r="R390" i="2"/>
  <c r="P390" i="2"/>
  <c r="N390" i="2"/>
  <c r="L390" i="2"/>
  <c r="J390" i="2"/>
  <c r="F390" i="2"/>
  <c r="AO389" i="2"/>
  <c r="AH389" i="2"/>
  <c r="AF389" i="2"/>
  <c r="AD389" i="2"/>
  <c r="AB389" i="2"/>
  <c r="Z389" i="2"/>
  <c r="X389" i="2"/>
  <c r="V389" i="2"/>
  <c r="T389" i="2"/>
  <c r="R389" i="2"/>
  <c r="P389" i="2"/>
  <c r="N389" i="2"/>
  <c r="L389" i="2"/>
  <c r="J389" i="2"/>
  <c r="F389" i="2"/>
  <c r="AN389" i="2" s="1"/>
  <c r="AO388" i="2"/>
  <c r="AH388" i="2"/>
  <c r="AF388" i="2"/>
  <c r="AD388" i="2"/>
  <c r="AB388" i="2"/>
  <c r="Z388" i="2"/>
  <c r="X388" i="2"/>
  <c r="V388" i="2"/>
  <c r="T388" i="2"/>
  <c r="R388" i="2"/>
  <c r="P388" i="2"/>
  <c r="N388" i="2"/>
  <c r="L388" i="2"/>
  <c r="J388" i="2"/>
  <c r="F388" i="2"/>
  <c r="AO387" i="2"/>
  <c r="AH387" i="2"/>
  <c r="AF387" i="2"/>
  <c r="AD387" i="2"/>
  <c r="AB387" i="2"/>
  <c r="Z387" i="2"/>
  <c r="X387" i="2"/>
  <c r="V387" i="2"/>
  <c r="T387" i="2"/>
  <c r="R387" i="2"/>
  <c r="P387" i="2"/>
  <c r="N387" i="2"/>
  <c r="L387" i="2"/>
  <c r="J387" i="2"/>
  <c r="F387" i="2"/>
  <c r="AO386" i="2"/>
  <c r="AH386" i="2"/>
  <c r="AF386" i="2"/>
  <c r="AD386" i="2"/>
  <c r="AB386" i="2"/>
  <c r="Z386" i="2"/>
  <c r="X386" i="2"/>
  <c r="V386" i="2"/>
  <c r="T386" i="2"/>
  <c r="R386" i="2"/>
  <c r="P386" i="2"/>
  <c r="N386" i="2"/>
  <c r="L386" i="2"/>
  <c r="J386" i="2"/>
  <c r="F386" i="2"/>
  <c r="AH385" i="2"/>
  <c r="AF385" i="2"/>
  <c r="AD385" i="2"/>
  <c r="AB385" i="2"/>
  <c r="Z385" i="2"/>
  <c r="X385" i="2"/>
  <c r="V385" i="2"/>
  <c r="T385" i="2"/>
  <c r="R385" i="2"/>
  <c r="P385" i="2"/>
  <c r="N385" i="2"/>
  <c r="L385" i="2"/>
  <c r="J385" i="2"/>
  <c r="F385" i="2"/>
  <c r="AN385" i="2" s="1"/>
  <c r="AO384" i="2"/>
  <c r="AH384" i="2"/>
  <c r="AF384" i="2"/>
  <c r="AD384" i="2"/>
  <c r="AB384" i="2"/>
  <c r="Z384" i="2"/>
  <c r="X384" i="2"/>
  <c r="V384" i="2"/>
  <c r="T384" i="2"/>
  <c r="R384" i="2"/>
  <c r="P384" i="2"/>
  <c r="N384" i="2"/>
  <c r="L384" i="2"/>
  <c r="J384" i="2"/>
  <c r="F384" i="2"/>
  <c r="AO383" i="2"/>
  <c r="AH383" i="2"/>
  <c r="AF383" i="2"/>
  <c r="AD383" i="2"/>
  <c r="AB383" i="2"/>
  <c r="Z383" i="2"/>
  <c r="X383" i="2"/>
  <c r="V383" i="2"/>
  <c r="T383" i="2"/>
  <c r="R383" i="2"/>
  <c r="P383" i="2"/>
  <c r="N383" i="2"/>
  <c r="L383" i="2"/>
  <c r="J383" i="2"/>
  <c r="F383" i="2"/>
  <c r="AH382" i="2"/>
  <c r="AF382" i="2"/>
  <c r="AD382" i="2"/>
  <c r="AB382" i="2"/>
  <c r="Z382" i="2"/>
  <c r="X382" i="2"/>
  <c r="V382" i="2"/>
  <c r="T382" i="2"/>
  <c r="R382" i="2"/>
  <c r="P382" i="2"/>
  <c r="N382" i="2"/>
  <c r="L382" i="2"/>
  <c r="J382" i="2"/>
  <c r="F382" i="2"/>
  <c r="AN382" i="2" s="1"/>
  <c r="AH381" i="2"/>
  <c r="AF381" i="2"/>
  <c r="AD381" i="2"/>
  <c r="AB381" i="2"/>
  <c r="Z381" i="2"/>
  <c r="X381" i="2"/>
  <c r="V381" i="2"/>
  <c r="T381" i="2"/>
  <c r="R381" i="2"/>
  <c r="P381" i="2"/>
  <c r="N381" i="2"/>
  <c r="L381" i="2"/>
  <c r="J381" i="2"/>
  <c r="F381" i="2"/>
  <c r="AO378" i="2"/>
  <c r="AH378" i="2"/>
  <c r="AF378" i="2"/>
  <c r="AD378" i="2"/>
  <c r="AB378" i="2"/>
  <c r="Z378" i="2"/>
  <c r="X378" i="2"/>
  <c r="V378" i="2"/>
  <c r="T378" i="2"/>
  <c r="R378" i="2"/>
  <c r="P378" i="2"/>
  <c r="N378" i="2"/>
  <c r="L378" i="2"/>
  <c r="J378" i="2"/>
  <c r="F378" i="2"/>
  <c r="AN378" i="2" s="1"/>
  <c r="AH377" i="2"/>
  <c r="AF377" i="2"/>
  <c r="AD377" i="2"/>
  <c r="AB377" i="2"/>
  <c r="Z377" i="2"/>
  <c r="X377" i="2"/>
  <c r="V377" i="2"/>
  <c r="T377" i="2"/>
  <c r="R377" i="2"/>
  <c r="P377" i="2"/>
  <c r="N377" i="2"/>
  <c r="L377" i="2"/>
  <c r="J377" i="2"/>
  <c r="F377" i="2"/>
  <c r="AH376" i="2"/>
  <c r="AF376" i="2"/>
  <c r="AD376" i="2"/>
  <c r="AB376" i="2"/>
  <c r="Z376" i="2"/>
  <c r="X376" i="2"/>
  <c r="V376" i="2"/>
  <c r="T376" i="2"/>
  <c r="R376" i="2"/>
  <c r="P376" i="2"/>
  <c r="N376" i="2"/>
  <c r="L376" i="2"/>
  <c r="J376" i="2"/>
  <c r="F376" i="2"/>
  <c r="AH375" i="2"/>
  <c r="AF375" i="2"/>
  <c r="AD375" i="2"/>
  <c r="AB375" i="2"/>
  <c r="Z375" i="2"/>
  <c r="X375" i="2"/>
  <c r="V375" i="2"/>
  <c r="T375" i="2"/>
  <c r="R375" i="2"/>
  <c r="P375" i="2"/>
  <c r="N375" i="2"/>
  <c r="L375" i="2"/>
  <c r="J375" i="2"/>
  <c r="F375" i="2"/>
  <c r="AN375" i="2" s="1"/>
  <c r="AH374" i="2"/>
  <c r="AF374" i="2"/>
  <c r="AD374" i="2"/>
  <c r="AB374" i="2"/>
  <c r="Z374" i="2"/>
  <c r="X374" i="2"/>
  <c r="V374" i="2"/>
  <c r="T374" i="2"/>
  <c r="R374" i="2"/>
  <c r="P374" i="2"/>
  <c r="N374" i="2"/>
  <c r="L374" i="2"/>
  <c r="J374" i="2"/>
  <c r="F374" i="2"/>
  <c r="AH373" i="2"/>
  <c r="AF373" i="2"/>
  <c r="AD373" i="2"/>
  <c r="AB373" i="2"/>
  <c r="Z373" i="2"/>
  <c r="X373" i="2"/>
  <c r="V373" i="2"/>
  <c r="T373" i="2"/>
  <c r="R373" i="2"/>
  <c r="P373" i="2"/>
  <c r="N373" i="2"/>
  <c r="L373" i="2"/>
  <c r="J373" i="2"/>
  <c r="F373" i="2"/>
  <c r="AN373" i="2" s="1"/>
  <c r="AO371" i="2"/>
  <c r="AH371" i="2"/>
  <c r="AF371" i="2"/>
  <c r="AD371" i="2"/>
  <c r="AB371" i="2"/>
  <c r="Z371" i="2"/>
  <c r="X371" i="2"/>
  <c r="V371" i="2"/>
  <c r="T371" i="2"/>
  <c r="R371" i="2"/>
  <c r="P371" i="2"/>
  <c r="N371" i="2"/>
  <c r="L371" i="2"/>
  <c r="J371" i="2"/>
  <c r="F371" i="2"/>
  <c r="AN371" i="2" s="1"/>
  <c r="AO370" i="2"/>
  <c r="AH370" i="2"/>
  <c r="AF370" i="2"/>
  <c r="AD370" i="2"/>
  <c r="AB370" i="2"/>
  <c r="Z370" i="2"/>
  <c r="X370" i="2"/>
  <c r="V370" i="2"/>
  <c r="T370" i="2"/>
  <c r="R370" i="2"/>
  <c r="P370" i="2"/>
  <c r="N370" i="2"/>
  <c r="L370" i="2"/>
  <c r="J370" i="2"/>
  <c r="F370" i="2"/>
  <c r="AH369" i="2"/>
  <c r="AF369" i="2"/>
  <c r="AD369" i="2"/>
  <c r="AB369" i="2"/>
  <c r="Z369" i="2"/>
  <c r="X369" i="2"/>
  <c r="V369" i="2"/>
  <c r="T369" i="2"/>
  <c r="R369" i="2"/>
  <c r="P369" i="2"/>
  <c r="N369" i="2"/>
  <c r="L369" i="2"/>
  <c r="J369" i="2"/>
  <c r="F369" i="2"/>
  <c r="AN369" i="2" s="1"/>
  <c r="AH368" i="2"/>
  <c r="AF368" i="2"/>
  <c r="AD368" i="2"/>
  <c r="AB368" i="2"/>
  <c r="Z368" i="2"/>
  <c r="X368" i="2"/>
  <c r="V368" i="2"/>
  <c r="T368" i="2"/>
  <c r="R368" i="2"/>
  <c r="P368" i="2"/>
  <c r="N368" i="2"/>
  <c r="L368" i="2"/>
  <c r="J368" i="2"/>
  <c r="F368" i="2"/>
  <c r="AO366" i="2"/>
  <c r="AH366" i="2"/>
  <c r="AF366" i="2"/>
  <c r="AD366" i="2"/>
  <c r="AB366" i="2"/>
  <c r="Z366" i="2"/>
  <c r="X366" i="2"/>
  <c r="V366" i="2"/>
  <c r="T366" i="2"/>
  <c r="R366" i="2"/>
  <c r="P366" i="2"/>
  <c r="N366" i="2"/>
  <c r="L366" i="2"/>
  <c r="J366" i="2"/>
  <c r="F366" i="2"/>
  <c r="AH364" i="2"/>
  <c r="AF364" i="2"/>
  <c r="AD364" i="2"/>
  <c r="AB364" i="2"/>
  <c r="Z364" i="2"/>
  <c r="X364" i="2"/>
  <c r="V364" i="2"/>
  <c r="T364" i="2"/>
  <c r="R364" i="2"/>
  <c r="P364" i="2"/>
  <c r="N364" i="2"/>
  <c r="L364" i="2"/>
  <c r="J364" i="2"/>
  <c r="F364" i="2"/>
  <c r="AN364" i="2" s="1"/>
  <c r="AH363" i="2"/>
  <c r="AF363" i="2"/>
  <c r="AD363" i="2"/>
  <c r="AB363" i="2"/>
  <c r="Z363" i="2"/>
  <c r="X363" i="2"/>
  <c r="V363" i="2"/>
  <c r="T363" i="2"/>
  <c r="R363" i="2"/>
  <c r="P363" i="2"/>
  <c r="N363" i="2"/>
  <c r="L363" i="2"/>
  <c r="J363" i="2"/>
  <c r="F363" i="2"/>
  <c r="AO362" i="2"/>
  <c r="AH362" i="2"/>
  <c r="AF362" i="2"/>
  <c r="AD362" i="2"/>
  <c r="AB362" i="2"/>
  <c r="Z362" i="2"/>
  <c r="X362" i="2"/>
  <c r="V362" i="2"/>
  <c r="T362" i="2"/>
  <c r="R362" i="2"/>
  <c r="P362" i="2"/>
  <c r="N362" i="2"/>
  <c r="L362" i="2"/>
  <c r="J362" i="2"/>
  <c r="F362" i="2"/>
  <c r="AN362" i="2" s="1"/>
  <c r="AO361" i="2"/>
  <c r="AH361" i="2"/>
  <c r="AF361" i="2"/>
  <c r="AD361" i="2"/>
  <c r="AB361" i="2"/>
  <c r="Z361" i="2"/>
  <c r="X361" i="2"/>
  <c r="V361" i="2"/>
  <c r="T361" i="2"/>
  <c r="R361" i="2"/>
  <c r="P361" i="2"/>
  <c r="N361" i="2"/>
  <c r="L361" i="2"/>
  <c r="J361" i="2"/>
  <c r="F361" i="2"/>
  <c r="AN361" i="2" s="1"/>
  <c r="AO359" i="2"/>
  <c r="AH359" i="2"/>
  <c r="AF359" i="2"/>
  <c r="AD359" i="2"/>
  <c r="AB359" i="2"/>
  <c r="Z359" i="2"/>
  <c r="X359" i="2"/>
  <c r="V359" i="2"/>
  <c r="T359" i="2"/>
  <c r="R359" i="2"/>
  <c r="P359" i="2"/>
  <c r="N359" i="2"/>
  <c r="L359" i="2"/>
  <c r="J359" i="2"/>
  <c r="F359" i="2"/>
  <c r="AO358" i="2"/>
  <c r="AH358" i="2"/>
  <c r="AF358" i="2"/>
  <c r="AD358" i="2"/>
  <c r="AB358" i="2"/>
  <c r="Z358" i="2"/>
  <c r="X358" i="2"/>
  <c r="V358" i="2"/>
  <c r="T358" i="2"/>
  <c r="R358" i="2"/>
  <c r="P358" i="2"/>
  <c r="N358" i="2"/>
  <c r="L358" i="2"/>
  <c r="J358" i="2"/>
  <c r="F358" i="2"/>
  <c r="AN358" i="2" s="1"/>
  <c r="AH356" i="2"/>
  <c r="AF356" i="2"/>
  <c r="AD356" i="2"/>
  <c r="AB356" i="2"/>
  <c r="Z356" i="2"/>
  <c r="X356" i="2"/>
  <c r="V356" i="2"/>
  <c r="T356" i="2"/>
  <c r="R356" i="2"/>
  <c r="P356" i="2"/>
  <c r="N356" i="2"/>
  <c r="L356" i="2"/>
  <c r="J356" i="2"/>
  <c r="F356" i="2"/>
  <c r="AO355" i="2"/>
  <c r="AH355" i="2"/>
  <c r="AF355" i="2"/>
  <c r="AD355" i="2"/>
  <c r="AB355" i="2"/>
  <c r="Z355" i="2"/>
  <c r="X355" i="2"/>
  <c r="V355" i="2"/>
  <c r="T355" i="2"/>
  <c r="R355" i="2"/>
  <c r="P355" i="2"/>
  <c r="N355" i="2"/>
  <c r="L355" i="2"/>
  <c r="J355" i="2"/>
  <c r="F355" i="2"/>
  <c r="AN355" i="2" s="1"/>
  <c r="AO354" i="2"/>
  <c r="AH354" i="2"/>
  <c r="AF354" i="2"/>
  <c r="AD354" i="2"/>
  <c r="AB354" i="2"/>
  <c r="Z354" i="2"/>
  <c r="X354" i="2"/>
  <c r="V354" i="2"/>
  <c r="T354" i="2"/>
  <c r="R354" i="2"/>
  <c r="P354" i="2"/>
  <c r="N354" i="2"/>
  <c r="L354" i="2"/>
  <c r="J354" i="2"/>
  <c r="F354" i="2"/>
  <c r="AH353" i="2"/>
  <c r="AF353" i="2"/>
  <c r="AD353" i="2"/>
  <c r="AB353" i="2"/>
  <c r="Z353" i="2"/>
  <c r="X353" i="2"/>
  <c r="V353" i="2"/>
  <c r="T353" i="2"/>
  <c r="R353" i="2"/>
  <c r="P353" i="2"/>
  <c r="N353" i="2"/>
  <c r="L353" i="2"/>
  <c r="J353" i="2"/>
  <c r="F353" i="2"/>
  <c r="AN353" i="2" s="1"/>
  <c r="AO352" i="2"/>
  <c r="AH352" i="2"/>
  <c r="AF352" i="2"/>
  <c r="AD352" i="2"/>
  <c r="AB352" i="2"/>
  <c r="Z352" i="2"/>
  <c r="X352" i="2"/>
  <c r="V352" i="2"/>
  <c r="T352" i="2"/>
  <c r="R352" i="2"/>
  <c r="P352" i="2"/>
  <c r="N352" i="2"/>
  <c r="L352" i="2"/>
  <c r="J352" i="2"/>
  <c r="F352" i="2"/>
  <c r="AO351" i="2"/>
  <c r="AH351" i="2"/>
  <c r="AF351" i="2"/>
  <c r="AD351" i="2"/>
  <c r="AB351" i="2"/>
  <c r="Z351" i="2"/>
  <c r="X351" i="2"/>
  <c r="V351" i="2"/>
  <c r="T351" i="2"/>
  <c r="R351" i="2"/>
  <c r="P351" i="2"/>
  <c r="N351" i="2"/>
  <c r="L351" i="2"/>
  <c r="J351" i="2"/>
  <c r="F351" i="2"/>
  <c r="AO349" i="2"/>
  <c r="AH349" i="2"/>
  <c r="AF349" i="2"/>
  <c r="AD349" i="2"/>
  <c r="AB349" i="2"/>
  <c r="Z349" i="2"/>
  <c r="X349" i="2"/>
  <c r="V349" i="2"/>
  <c r="T349" i="2"/>
  <c r="R349" i="2"/>
  <c r="P349" i="2"/>
  <c r="N349" i="2"/>
  <c r="L349" i="2"/>
  <c r="J349" i="2"/>
  <c r="F349" i="2"/>
  <c r="AH348" i="2"/>
  <c r="AF348" i="2"/>
  <c r="AD348" i="2"/>
  <c r="AB348" i="2"/>
  <c r="Z348" i="2"/>
  <c r="X348" i="2"/>
  <c r="V348" i="2"/>
  <c r="T348" i="2"/>
  <c r="R348" i="2"/>
  <c r="P348" i="2"/>
  <c r="N348" i="2"/>
  <c r="L348" i="2"/>
  <c r="J348" i="2"/>
  <c r="F348" i="2"/>
  <c r="AN348" i="2" s="1"/>
  <c r="AH347" i="2"/>
  <c r="AF347" i="2"/>
  <c r="AD347" i="2"/>
  <c r="AB347" i="2"/>
  <c r="Z347" i="2"/>
  <c r="X347" i="2"/>
  <c r="V347" i="2"/>
  <c r="T347" i="2"/>
  <c r="R347" i="2"/>
  <c r="P347" i="2"/>
  <c r="N347" i="2"/>
  <c r="L347" i="2"/>
  <c r="J347" i="2"/>
  <c r="F347" i="2"/>
  <c r="AO346" i="2"/>
  <c r="AH346" i="2"/>
  <c r="AF346" i="2"/>
  <c r="AD346" i="2"/>
  <c r="AB346" i="2"/>
  <c r="Z346" i="2"/>
  <c r="X346" i="2"/>
  <c r="V346" i="2"/>
  <c r="T346" i="2"/>
  <c r="R346" i="2"/>
  <c r="P346" i="2"/>
  <c r="N346" i="2"/>
  <c r="L346" i="2"/>
  <c r="J346" i="2"/>
  <c r="F346" i="2"/>
  <c r="AN346" i="2" s="1"/>
  <c r="AH345" i="2"/>
  <c r="AF345" i="2"/>
  <c r="AD345" i="2"/>
  <c r="AB345" i="2"/>
  <c r="Z345" i="2"/>
  <c r="X345" i="2"/>
  <c r="V345" i="2"/>
  <c r="T345" i="2"/>
  <c r="R345" i="2"/>
  <c r="P345" i="2"/>
  <c r="N345" i="2"/>
  <c r="L345" i="2"/>
  <c r="J345" i="2"/>
  <c r="F345" i="2"/>
  <c r="AN345" i="2" s="1"/>
  <c r="AH344" i="2"/>
  <c r="AF344" i="2"/>
  <c r="AD344" i="2"/>
  <c r="AB344" i="2"/>
  <c r="Z344" i="2"/>
  <c r="X344" i="2"/>
  <c r="V344" i="2"/>
  <c r="T344" i="2"/>
  <c r="R344" i="2"/>
  <c r="P344" i="2"/>
  <c r="N344" i="2"/>
  <c r="L344" i="2"/>
  <c r="J344" i="2"/>
  <c r="F344" i="2"/>
  <c r="AN344" i="2" s="1"/>
  <c r="AH343" i="2"/>
  <c r="AF343" i="2"/>
  <c r="AD343" i="2"/>
  <c r="AB343" i="2"/>
  <c r="Z343" i="2"/>
  <c r="X343" i="2"/>
  <c r="V343" i="2"/>
  <c r="T343" i="2"/>
  <c r="R343" i="2"/>
  <c r="P343" i="2"/>
  <c r="N343" i="2"/>
  <c r="L343" i="2"/>
  <c r="J343" i="2"/>
  <c r="F343" i="2"/>
  <c r="AO342" i="2"/>
  <c r="AH342" i="2"/>
  <c r="AF342" i="2"/>
  <c r="AD342" i="2"/>
  <c r="AB342" i="2"/>
  <c r="Z342" i="2"/>
  <c r="X342" i="2"/>
  <c r="V342" i="2"/>
  <c r="T342" i="2"/>
  <c r="R342" i="2"/>
  <c r="P342" i="2"/>
  <c r="N342" i="2"/>
  <c r="L342" i="2"/>
  <c r="J342" i="2"/>
  <c r="F342" i="2"/>
  <c r="AO341" i="2"/>
  <c r="AH341" i="2"/>
  <c r="AF341" i="2"/>
  <c r="AD341" i="2"/>
  <c r="AB341" i="2"/>
  <c r="Z341" i="2"/>
  <c r="X341" i="2"/>
  <c r="V341" i="2"/>
  <c r="T341" i="2"/>
  <c r="R341" i="2"/>
  <c r="P341" i="2"/>
  <c r="N341" i="2"/>
  <c r="L341" i="2"/>
  <c r="J341" i="2"/>
  <c r="F341" i="2"/>
  <c r="AN341" i="2" s="1"/>
  <c r="AO340" i="2"/>
  <c r="AH340" i="2"/>
  <c r="AF340" i="2"/>
  <c r="AD340" i="2"/>
  <c r="AB340" i="2"/>
  <c r="Z340" i="2"/>
  <c r="X340" i="2"/>
  <c r="V340" i="2"/>
  <c r="T340" i="2"/>
  <c r="R340" i="2"/>
  <c r="P340" i="2"/>
  <c r="N340" i="2"/>
  <c r="L340" i="2"/>
  <c r="J340" i="2"/>
  <c r="F340" i="2"/>
  <c r="AN340" i="2" s="1"/>
  <c r="AH339" i="2"/>
  <c r="AF339" i="2"/>
  <c r="AD339" i="2"/>
  <c r="AB339" i="2"/>
  <c r="Z339" i="2"/>
  <c r="X339" i="2"/>
  <c r="V339" i="2"/>
  <c r="T339" i="2"/>
  <c r="R339" i="2"/>
  <c r="P339" i="2"/>
  <c r="N339" i="2"/>
  <c r="L339" i="2"/>
  <c r="J339" i="2"/>
  <c r="F339" i="2"/>
  <c r="AN339" i="2" s="1"/>
  <c r="AH338" i="2"/>
  <c r="AF338" i="2"/>
  <c r="AD338" i="2"/>
  <c r="AB338" i="2"/>
  <c r="Z338" i="2"/>
  <c r="X338" i="2"/>
  <c r="V338" i="2"/>
  <c r="T338" i="2"/>
  <c r="R338" i="2"/>
  <c r="P338" i="2"/>
  <c r="N338" i="2"/>
  <c r="L338" i="2"/>
  <c r="J338" i="2"/>
  <c r="F338" i="2"/>
  <c r="AN338" i="2" s="1"/>
  <c r="AO337" i="2"/>
  <c r="AH337" i="2"/>
  <c r="AF337" i="2"/>
  <c r="AD337" i="2"/>
  <c r="AB337" i="2"/>
  <c r="Z337" i="2"/>
  <c r="X337" i="2"/>
  <c r="V337" i="2"/>
  <c r="T337" i="2"/>
  <c r="R337" i="2"/>
  <c r="P337" i="2"/>
  <c r="N337" i="2"/>
  <c r="L337" i="2"/>
  <c r="J337" i="2"/>
  <c r="F337" i="2"/>
  <c r="AN337" i="2" s="1"/>
  <c r="AH336" i="2"/>
  <c r="AF336" i="2"/>
  <c r="AD336" i="2"/>
  <c r="AB336" i="2"/>
  <c r="Z336" i="2"/>
  <c r="X336" i="2"/>
  <c r="V336" i="2"/>
  <c r="T336" i="2"/>
  <c r="R336" i="2"/>
  <c r="P336" i="2"/>
  <c r="N336" i="2"/>
  <c r="L336" i="2"/>
  <c r="J336" i="2"/>
  <c r="F336" i="2"/>
  <c r="AO335" i="2"/>
  <c r="AH335" i="2"/>
  <c r="AF335" i="2"/>
  <c r="AD335" i="2"/>
  <c r="AB335" i="2"/>
  <c r="Z335" i="2"/>
  <c r="X335" i="2"/>
  <c r="V335" i="2"/>
  <c r="T335" i="2"/>
  <c r="R335" i="2"/>
  <c r="P335" i="2"/>
  <c r="N335" i="2"/>
  <c r="L335" i="2"/>
  <c r="J335" i="2"/>
  <c r="F335" i="2"/>
  <c r="AO334" i="2"/>
  <c r="AH334" i="2"/>
  <c r="AF334" i="2"/>
  <c r="AD334" i="2"/>
  <c r="AB334" i="2"/>
  <c r="Z334" i="2"/>
  <c r="X334" i="2"/>
  <c r="V334" i="2"/>
  <c r="T334" i="2"/>
  <c r="R334" i="2"/>
  <c r="P334" i="2"/>
  <c r="N334" i="2"/>
  <c r="L334" i="2"/>
  <c r="J334" i="2"/>
  <c r="F334" i="2"/>
  <c r="AO333" i="2"/>
  <c r="AH333" i="2"/>
  <c r="AF333" i="2"/>
  <c r="AD333" i="2"/>
  <c r="AB333" i="2"/>
  <c r="Z333" i="2"/>
  <c r="X333" i="2"/>
  <c r="V333" i="2"/>
  <c r="T333" i="2"/>
  <c r="R333" i="2"/>
  <c r="P333" i="2"/>
  <c r="N333" i="2"/>
  <c r="L333" i="2"/>
  <c r="J333" i="2"/>
  <c r="F333" i="2"/>
  <c r="AN333" i="2" s="1"/>
  <c r="AO332" i="2"/>
  <c r="AH332" i="2"/>
  <c r="AF332" i="2"/>
  <c r="AD332" i="2"/>
  <c r="AB332" i="2"/>
  <c r="Z332" i="2"/>
  <c r="X332" i="2"/>
  <c r="V332" i="2"/>
  <c r="T332" i="2"/>
  <c r="R332" i="2"/>
  <c r="P332" i="2"/>
  <c r="N332" i="2"/>
  <c r="L332" i="2"/>
  <c r="J332" i="2"/>
  <c r="F332" i="2"/>
  <c r="AN332" i="2" s="1"/>
  <c r="AH331" i="2"/>
  <c r="AF331" i="2"/>
  <c r="AD331" i="2"/>
  <c r="AB331" i="2"/>
  <c r="Z331" i="2"/>
  <c r="X331" i="2"/>
  <c r="V331" i="2"/>
  <c r="T331" i="2"/>
  <c r="R331" i="2"/>
  <c r="P331" i="2"/>
  <c r="N331" i="2"/>
  <c r="L331" i="2"/>
  <c r="J331" i="2"/>
  <c r="F331" i="2"/>
  <c r="AN331" i="2" s="1"/>
  <c r="AO330" i="2"/>
  <c r="AH330" i="2"/>
  <c r="AF330" i="2"/>
  <c r="AD330" i="2"/>
  <c r="AB330" i="2"/>
  <c r="Z330" i="2"/>
  <c r="X330" i="2"/>
  <c r="V330" i="2"/>
  <c r="T330" i="2"/>
  <c r="R330" i="2"/>
  <c r="P330" i="2"/>
  <c r="N330" i="2"/>
  <c r="L330" i="2"/>
  <c r="J330" i="2"/>
  <c r="F330" i="2"/>
  <c r="AN330" i="2" s="1"/>
  <c r="AO329" i="2"/>
  <c r="AH329" i="2"/>
  <c r="AF329" i="2"/>
  <c r="AD329" i="2"/>
  <c r="AB329" i="2"/>
  <c r="Z329" i="2"/>
  <c r="X329" i="2"/>
  <c r="V329" i="2"/>
  <c r="T329" i="2"/>
  <c r="R329" i="2"/>
  <c r="P329" i="2"/>
  <c r="N329" i="2"/>
  <c r="L329" i="2"/>
  <c r="J329" i="2"/>
  <c r="F329" i="2"/>
  <c r="AN329" i="2" s="1"/>
  <c r="AH328" i="2"/>
  <c r="AF328" i="2"/>
  <c r="AD328" i="2"/>
  <c r="AB328" i="2"/>
  <c r="Z328" i="2"/>
  <c r="X328" i="2"/>
  <c r="V328" i="2"/>
  <c r="T328" i="2"/>
  <c r="R328" i="2"/>
  <c r="P328" i="2"/>
  <c r="N328" i="2"/>
  <c r="L328" i="2"/>
  <c r="J328" i="2"/>
  <c r="F328" i="2"/>
  <c r="AH327" i="2"/>
  <c r="AF327" i="2"/>
  <c r="AD327" i="2"/>
  <c r="AB327" i="2"/>
  <c r="Z327" i="2"/>
  <c r="X327" i="2"/>
  <c r="V327" i="2"/>
  <c r="T327" i="2"/>
  <c r="R327" i="2"/>
  <c r="P327" i="2"/>
  <c r="N327" i="2"/>
  <c r="L327" i="2"/>
  <c r="J327" i="2"/>
  <c r="F327" i="2"/>
  <c r="AO326" i="2"/>
  <c r="AH326" i="2"/>
  <c r="AF326" i="2"/>
  <c r="AD326" i="2"/>
  <c r="AB326" i="2"/>
  <c r="Z326" i="2"/>
  <c r="X326" i="2"/>
  <c r="V326" i="2"/>
  <c r="T326" i="2"/>
  <c r="R326" i="2"/>
  <c r="P326" i="2"/>
  <c r="N326" i="2"/>
  <c r="L326" i="2"/>
  <c r="J326" i="2"/>
  <c r="F326" i="2"/>
  <c r="AO325" i="2"/>
  <c r="AH325" i="2"/>
  <c r="AF325" i="2"/>
  <c r="AD325" i="2"/>
  <c r="AB325" i="2"/>
  <c r="Z325" i="2"/>
  <c r="X325" i="2"/>
  <c r="V325" i="2"/>
  <c r="T325" i="2"/>
  <c r="R325" i="2"/>
  <c r="P325" i="2"/>
  <c r="N325" i="2"/>
  <c r="L325" i="2"/>
  <c r="J325" i="2"/>
  <c r="F325" i="2"/>
  <c r="AO324" i="2"/>
  <c r="AH324" i="2"/>
  <c r="AF324" i="2"/>
  <c r="AD324" i="2"/>
  <c r="AB324" i="2"/>
  <c r="Z324" i="2"/>
  <c r="X324" i="2"/>
  <c r="V324" i="2"/>
  <c r="T324" i="2"/>
  <c r="R324" i="2"/>
  <c r="P324" i="2"/>
  <c r="N324" i="2"/>
  <c r="L324" i="2"/>
  <c r="J324" i="2"/>
  <c r="F324" i="2"/>
  <c r="AH323" i="2"/>
  <c r="AF323" i="2"/>
  <c r="AD323" i="2"/>
  <c r="AB323" i="2"/>
  <c r="Z323" i="2"/>
  <c r="X323" i="2"/>
  <c r="V323" i="2"/>
  <c r="T323" i="2"/>
  <c r="R323" i="2"/>
  <c r="P323" i="2"/>
  <c r="N323" i="2"/>
  <c r="L323" i="2"/>
  <c r="J323" i="2"/>
  <c r="F323" i="2"/>
  <c r="AN323" i="2" s="1"/>
  <c r="AO322" i="2"/>
  <c r="AH322" i="2"/>
  <c r="AF322" i="2"/>
  <c r="AD322" i="2"/>
  <c r="AB322" i="2"/>
  <c r="Z322" i="2"/>
  <c r="X322" i="2"/>
  <c r="V322" i="2"/>
  <c r="T322" i="2"/>
  <c r="R322" i="2"/>
  <c r="P322" i="2"/>
  <c r="N322" i="2"/>
  <c r="L322" i="2"/>
  <c r="J322" i="2"/>
  <c r="F322" i="2"/>
  <c r="AO321" i="2"/>
  <c r="AH321" i="2"/>
  <c r="AF321" i="2"/>
  <c r="AD321" i="2"/>
  <c r="AB321" i="2"/>
  <c r="Z321" i="2"/>
  <c r="X321" i="2"/>
  <c r="V321" i="2"/>
  <c r="T321" i="2"/>
  <c r="R321" i="2"/>
  <c r="P321" i="2"/>
  <c r="N321" i="2"/>
  <c r="L321" i="2"/>
  <c r="J321" i="2"/>
  <c r="F321" i="2"/>
  <c r="AN321" i="2" s="1"/>
  <c r="AH320" i="2"/>
  <c r="AF320" i="2"/>
  <c r="AD320" i="2"/>
  <c r="AB320" i="2"/>
  <c r="Z320" i="2"/>
  <c r="X320" i="2"/>
  <c r="V320" i="2"/>
  <c r="T320" i="2"/>
  <c r="R320" i="2"/>
  <c r="P320" i="2"/>
  <c r="N320" i="2"/>
  <c r="L320" i="2"/>
  <c r="J320" i="2"/>
  <c r="F320" i="2"/>
  <c r="AO319" i="2"/>
  <c r="AH319" i="2"/>
  <c r="AF319" i="2"/>
  <c r="AD319" i="2"/>
  <c r="AB319" i="2"/>
  <c r="Z319" i="2"/>
  <c r="X319" i="2"/>
  <c r="V319" i="2"/>
  <c r="T319" i="2"/>
  <c r="R319" i="2"/>
  <c r="P319" i="2"/>
  <c r="N319" i="2"/>
  <c r="L319" i="2"/>
  <c r="J319" i="2"/>
  <c r="F319" i="2"/>
  <c r="AO318" i="2"/>
  <c r="AH318" i="2"/>
  <c r="AF318" i="2"/>
  <c r="AD318" i="2"/>
  <c r="AB318" i="2"/>
  <c r="Z318" i="2"/>
  <c r="X318" i="2"/>
  <c r="V318" i="2"/>
  <c r="T318" i="2"/>
  <c r="R318" i="2"/>
  <c r="P318" i="2"/>
  <c r="N318" i="2"/>
  <c r="L318" i="2"/>
  <c r="J318" i="2"/>
  <c r="F318" i="2"/>
  <c r="AO317" i="2"/>
  <c r="AH317" i="2"/>
  <c r="AF317" i="2"/>
  <c r="AD317" i="2"/>
  <c r="AB317" i="2"/>
  <c r="Z317" i="2"/>
  <c r="X317" i="2"/>
  <c r="V317" i="2"/>
  <c r="T317" i="2"/>
  <c r="R317" i="2"/>
  <c r="P317" i="2"/>
  <c r="N317" i="2"/>
  <c r="L317" i="2"/>
  <c r="J317" i="2"/>
  <c r="F317" i="2"/>
  <c r="AH316" i="2"/>
  <c r="AF316" i="2"/>
  <c r="AD316" i="2"/>
  <c r="AB316" i="2"/>
  <c r="Z316" i="2"/>
  <c r="X316" i="2"/>
  <c r="V316" i="2"/>
  <c r="T316" i="2"/>
  <c r="R316" i="2"/>
  <c r="P316" i="2"/>
  <c r="N316" i="2"/>
  <c r="L316" i="2"/>
  <c r="J316" i="2"/>
  <c r="F316" i="2"/>
  <c r="AN316" i="2" s="1"/>
  <c r="AH315" i="2"/>
  <c r="AF315" i="2"/>
  <c r="AD315" i="2"/>
  <c r="AB315" i="2"/>
  <c r="Z315" i="2"/>
  <c r="X315" i="2"/>
  <c r="V315" i="2"/>
  <c r="T315" i="2"/>
  <c r="R315" i="2"/>
  <c r="P315" i="2"/>
  <c r="N315" i="2"/>
  <c r="L315" i="2"/>
  <c r="J315" i="2"/>
  <c r="F315" i="2"/>
  <c r="AO314" i="2"/>
  <c r="AH314" i="2"/>
  <c r="AF314" i="2"/>
  <c r="AD314" i="2"/>
  <c r="AB314" i="2"/>
  <c r="Z314" i="2"/>
  <c r="X314" i="2"/>
  <c r="V314" i="2"/>
  <c r="T314" i="2"/>
  <c r="R314" i="2"/>
  <c r="P314" i="2"/>
  <c r="N314" i="2"/>
  <c r="L314" i="2"/>
  <c r="J314" i="2"/>
  <c r="F314" i="2"/>
  <c r="AN314" i="2" s="1"/>
  <c r="AH313" i="2"/>
  <c r="AF313" i="2"/>
  <c r="AD313" i="2"/>
  <c r="AB313" i="2"/>
  <c r="Z313" i="2"/>
  <c r="X313" i="2"/>
  <c r="V313" i="2"/>
  <c r="T313" i="2"/>
  <c r="R313" i="2"/>
  <c r="P313" i="2"/>
  <c r="N313" i="2"/>
  <c r="L313" i="2"/>
  <c r="J313" i="2"/>
  <c r="F313" i="2"/>
  <c r="AH312" i="2"/>
  <c r="AF312" i="2"/>
  <c r="AD312" i="2"/>
  <c r="AB312" i="2"/>
  <c r="Z312" i="2"/>
  <c r="X312" i="2"/>
  <c r="V312" i="2"/>
  <c r="T312" i="2"/>
  <c r="R312" i="2"/>
  <c r="P312" i="2"/>
  <c r="N312" i="2"/>
  <c r="L312" i="2"/>
  <c r="J312" i="2"/>
  <c r="F312" i="2"/>
  <c r="AH311" i="2"/>
  <c r="AF311" i="2"/>
  <c r="AD311" i="2"/>
  <c r="AB311" i="2"/>
  <c r="Z311" i="2"/>
  <c r="X311" i="2"/>
  <c r="V311" i="2"/>
  <c r="T311" i="2"/>
  <c r="R311" i="2"/>
  <c r="P311" i="2"/>
  <c r="N311" i="2"/>
  <c r="L311" i="2"/>
  <c r="J311" i="2"/>
  <c r="F311" i="2"/>
  <c r="AO310" i="2"/>
  <c r="AH310" i="2"/>
  <c r="AF310" i="2"/>
  <c r="AD310" i="2"/>
  <c r="AB310" i="2"/>
  <c r="Z310" i="2"/>
  <c r="X310" i="2"/>
  <c r="V310" i="2"/>
  <c r="T310" i="2"/>
  <c r="R310" i="2"/>
  <c r="P310" i="2"/>
  <c r="N310" i="2"/>
  <c r="L310" i="2"/>
  <c r="J310" i="2"/>
  <c r="F310" i="2"/>
  <c r="AN310" i="2" s="1"/>
  <c r="AO309" i="2"/>
  <c r="AH309" i="2"/>
  <c r="AF309" i="2"/>
  <c r="AD309" i="2"/>
  <c r="AB309" i="2"/>
  <c r="Z309" i="2"/>
  <c r="X309" i="2"/>
  <c r="V309" i="2"/>
  <c r="T309" i="2"/>
  <c r="R309" i="2"/>
  <c r="P309" i="2"/>
  <c r="N309" i="2"/>
  <c r="L309" i="2"/>
  <c r="J309" i="2"/>
  <c r="F309" i="2"/>
  <c r="AN309" i="2" s="1"/>
  <c r="AO308" i="2"/>
  <c r="AH308" i="2"/>
  <c r="AF308" i="2"/>
  <c r="AD308" i="2"/>
  <c r="AB308" i="2"/>
  <c r="Z308" i="2"/>
  <c r="X308" i="2"/>
  <c r="V308" i="2"/>
  <c r="T308" i="2"/>
  <c r="R308" i="2"/>
  <c r="P308" i="2"/>
  <c r="N308" i="2"/>
  <c r="L308" i="2"/>
  <c r="J308" i="2"/>
  <c r="F308" i="2"/>
  <c r="AH307" i="2"/>
  <c r="AF307" i="2"/>
  <c r="AD307" i="2"/>
  <c r="AB307" i="2"/>
  <c r="Z307" i="2"/>
  <c r="X307" i="2"/>
  <c r="V307" i="2"/>
  <c r="T307" i="2"/>
  <c r="R307" i="2"/>
  <c r="P307" i="2"/>
  <c r="N307" i="2"/>
  <c r="L307" i="2"/>
  <c r="J307" i="2"/>
  <c r="F307" i="2"/>
  <c r="AN307" i="2" s="1"/>
  <c r="AO306" i="2"/>
  <c r="AH306" i="2"/>
  <c r="AF306" i="2"/>
  <c r="AD306" i="2"/>
  <c r="AB306" i="2"/>
  <c r="Z306" i="2"/>
  <c r="X306" i="2"/>
  <c r="V306" i="2"/>
  <c r="T306" i="2"/>
  <c r="R306" i="2"/>
  <c r="P306" i="2"/>
  <c r="N306" i="2"/>
  <c r="L306" i="2"/>
  <c r="J306" i="2"/>
  <c r="F306" i="2"/>
  <c r="AO305" i="2"/>
  <c r="AH305" i="2"/>
  <c r="AF305" i="2"/>
  <c r="AD305" i="2"/>
  <c r="AB305" i="2"/>
  <c r="Z305" i="2"/>
  <c r="X305" i="2"/>
  <c r="V305" i="2"/>
  <c r="T305" i="2"/>
  <c r="R305" i="2"/>
  <c r="P305" i="2"/>
  <c r="N305" i="2"/>
  <c r="L305" i="2"/>
  <c r="J305" i="2"/>
  <c r="F305" i="2"/>
  <c r="AN305" i="2" s="1"/>
  <c r="AH304" i="2"/>
  <c r="AF304" i="2"/>
  <c r="AD304" i="2"/>
  <c r="AB304" i="2"/>
  <c r="Z304" i="2"/>
  <c r="X304" i="2"/>
  <c r="V304" i="2"/>
  <c r="T304" i="2"/>
  <c r="R304" i="2"/>
  <c r="P304" i="2"/>
  <c r="N304" i="2"/>
  <c r="L304" i="2"/>
  <c r="J304" i="2"/>
  <c r="F304" i="2"/>
  <c r="AO303" i="2"/>
  <c r="AH303" i="2"/>
  <c r="AF303" i="2"/>
  <c r="AD303" i="2"/>
  <c r="AB303" i="2"/>
  <c r="Z303" i="2"/>
  <c r="X303" i="2"/>
  <c r="V303" i="2"/>
  <c r="T303" i="2"/>
  <c r="R303" i="2"/>
  <c r="P303" i="2"/>
  <c r="N303" i="2"/>
  <c r="L303" i="2"/>
  <c r="J303" i="2"/>
  <c r="F303" i="2"/>
  <c r="AN303" i="2" s="1"/>
  <c r="AO302" i="2"/>
  <c r="AH302" i="2"/>
  <c r="AF302" i="2"/>
  <c r="AD302" i="2"/>
  <c r="AB302" i="2"/>
  <c r="Z302" i="2"/>
  <c r="X302" i="2"/>
  <c r="V302" i="2"/>
  <c r="T302" i="2"/>
  <c r="R302" i="2"/>
  <c r="P302" i="2"/>
  <c r="N302" i="2"/>
  <c r="L302" i="2"/>
  <c r="J302" i="2"/>
  <c r="F302" i="2"/>
  <c r="AO301" i="2"/>
  <c r="AH301" i="2"/>
  <c r="AF301" i="2"/>
  <c r="AD301" i="2"/>
  <c r="AB301" i="2"/>
  <c r="Z301" i="2"/>
  <c r="X301" i="2"/>
  <c r="V301" i="2"/>
  <c r="T301" i="2"/>
  <c r="R301" i="2"/>
  <c r="P301" i="2"/>
  <c r="N301" i="2"/>
  <c r="L301" i="2"/>
  <c r="J301" i="2"/>
  <c r="F301" i="2"/>
  <c r="AH300" i="2"/>
  <c r="AF300" i="2"/>
  <c r="AD300" i="2"/>
  <c r="AB300" i="2"/>
  <c r="Z300" i="2"/>
  <c r="X300" i="2"/>
  <c r="V300" i="2"/>
  <c r="T300" i="2"/>
  <c r="R300" i="2"/>
  <c r="P300" i="2"/>
  <c r="N300" i="2"/>
  <c r="L300" i="2"/>
  <c r="J300" i="2"/>
  <c r="F300" i="2"/>
  <c r="AN300" i="2" s="1"/>
  <c r="AH299" i="2"/>
  <c r="AF299" i="2"/>
  <c r="AD299" i="2"/>
  <c r="AB299" i="2"/>
  <c r="Z299" i="2"/>
  <c r="X299" i="2"/>
  <c r="V299" i="2"/>
  <c r="T299" i="2"/>
  <c r="R299" i="2"/>
  <c r="P299" i="2"/>
  <c r="N299" i="2"/>
  <c r="L299" i="2"/>
  <c r="J299" i="2"/>
  <c r="F299" i="2"/>
  <c r="AO298" i="2"/>
  <c r="AH298" i="2"/>
  <c r="AF298" i="2"/>
  <c r="AD298" i="2"/>
  <c r="AB298" i="2"/>
  <c r="Z298" i="2"/>
  <c r="X298" i="2"/>
  <c r="V298" i="2"/>
  <c r="T298" i="2"/>
  <c r="R298" i="2"/>
  <c r="P298" i="2"/>
  <c r="N298" i="2"/>
  <c r="L298" i="2"/>
  <c r="J298" i="2"/>
  <c r="F298" i="2"/>
  <c r="AN298" i="2" s="1"/>
  <c r="AH297" i="2"/>
  <c r="AF297" i="2"/>
  <c r="AD297" i="2"/>
  <c r="AB297" i="2"/>
  <c r="Z297" i="2"/>
  <c r="X297" i="2"/>
  <c r="V297" i="2"/>
  <c r="T297" i="2"/>
  <c r="R297" i="2"/>
  <c r="P297" i="2"/>
  <c r="N297" i="2"/>
  <c r="L297" i="2"/>
  <c r="J297" i="2"/>
  <c r="F297" i="2"/>
  <c r="AN297" i="2" s="1"/>
  <c r="AH296" i="2"/>
  <c r="AF296" i="2"/>
  <c r="AD296" i="2"/>
  <c r="AB296" i="2"/>
  <c r="Z296" i="2"/>
  <c r="X296" i="2"/>
  <c r="V296" i="2"/>
  <c r="T296" i="2"/>
  <c r="R296" i="2"/>
  <c r="P296" i="2"/>
  <c r="N296" i="2"/>
  <c r="L296" i="2"/>
  <c r="J296" i="2"/>
  <c r="F296" i="2"/>
  <c r="AO295" i="2"/>
  <c r="AH295" i="2"/>
  <c r="AF295" i="2"/>
  <c r="AD295" i="2"/>
  <c r="AB295" i="2"/>
  <c r="Z295" i="2"/>
  <c r="X295" i="2"/>
  <c r="V295" i="2"/>
  <c r="T295" i="2"/>
  <c r="R295" i="2"/>
  <c r="P295" i="2"/>
  <c r="N295" i="2"/>
  <c r="L295" i="2"/>
  <c r="J295" i="2"/>
  <c r="F295" i="2"/>
  <c r="AO294" i="2"/>
  <c r="AH294" i="2"/>
  <c r="AF294" i="2"/>
  <c r="AD294" i="2"/>
  <c r="AB294" i="2"/>
  <c r="Z294" i="2"/>
  <c r="X294" i="2"/>
  <c r="V294" i="2"/>
  <c r="T294" i="2"/>
  <c r="R294" i="2"/>
  <c r="P294" i="2"/>
  <c r="N294" i="2"/>
  <c r="L294" i="2"/>
  <c r="J294" i="2"/>
  <c r="F294" i="2"/>
  <c r="AO293" i="2"/>
  <c r="AH293" i="2"/>
  <c r="AF293" i="2"/>
  <c r="AD293" i="2"/>
  <c r="AB293" i="2"/>
  <c r="Z293" i="2"/>
  <c r="X293" i="2"/>
  <c r="V293" i="2"/>
  <c r="T293" i="2"/>
  <c r="R293" i="2"/>
  <c r="P293" i="2"/>
  <c r="N293" i="2"/>
  <c r="L293" i="2"/>
  <c r="J293" i="2"/>
  <c r="F293" i="2"/>
  <c r="AN293" i="2" s="1"/>
  <c r="AO292" i="2"/>
  <c r="AH292" i="2"/>
  <c r="AF292" i="2"/>
  <c r="AD292" i="2"/>
  <c r="AB292" i="2"/>
  <c r="Z292" i="2"/>
  <c r="X292" i="2"/>
  <c r="V292" i="2"/>
  <c r="T292" i="2"/>
  <c r="R292" i="2"/>
  <c r="P292" i="2"/>
  <c r="N292" i="2"/>
  <c r="L292" i="2"/>
  <c r="J292" i="2"/>
  <c r="F292" i="2"/>
  <c r="AH291" i="2"/>
  <c r="AF291" i="2"/>
  <c r="AD291" i="2"/>
  <c r="AB291" i="2"/>
  <c r="Z291" i="2"/>
  <c r="X291" i="2"/>
  <c r="V291" i="2"/>
  <c r="T291" i="2"/>
  <c r="R291" i="2"/>
  <c r="P291" i="2"/>
  <c r="N291" i="2"/>
  <c r="L291" i="2"/>
  <c r="J291" i="2"/>
  <c r="F291" i="2"/>
  <c r="AN291" i="2" s="1"/>
  <c r="AO290" i="2"/>
  <c r="AH290" i="2"/>
  <c r="AF290" i="2"/>
  <c r="AD290" i="2"/>
  <c r="AB290" i="2"/>
  <c r="Z290" i="2"/>
  <c r="X290" i="2"/>
  <c r="V290" i="2"/>
  <c r="T290" i="2"/>
  <c r="R290" i="2"/>
  <c r="P290" i="2"/>
  <c r="N290" i="2"/>
  <c r="L290" i="2"/>
  <c r="J290" i="2"/>
  <c r="F290" i="2"/>
  <c r="AO289" i="2"/>
  <c r="AH289" i="2"/>
  <c r="AF289" i="2"/>
  <c r="AD289" i="2"/>
  <c r="AB289" i="2"/>
  <c r="Z289" i="2"/>
  <c r="X289" i="2"/>
  <c r="V289" i="2"/>
  <c r="T289" i="2"/>
  <c r="R289" i="2"/>
  <c r="P289" i="2"/>
  <c r="N289" i="2"/>
  <c r="L289" i="2"/>
  <c r="J289" i="2"/>
  <c r="F289" i="2"/>
  <c r="AN289" i="2" s="1"/>
  <c r="AH288" i="2"/>
  <c r="AF288" i="2"/>
  <c r="AD288" i="2"/>
  <c r="AB288" i="2"/>
  <c r="Z288" i="2"/>
  <c r="X288" i="2"/>
  <c r="V288" i="2"/>
  <c r="T288" i="2"/>
  <c r="R288" i="2"/>
  <c r="P288" i="2"/>
  <c r="N288" i="2"/>
  <c r="L288" i="2"/>
  <c r="J288" i="2"/>
  <c r="F288" i="2"/>
  <c r="AO287" i="2"/>
  <c r="AH287" i="2"/>
  <c r="AF287" i="2"/>
  <c r="AD287" i="2"/>
  <c r="AB287" i="2"/>
  <c r="Z287" i="2"/>
  <c r="X287" i="2"/>
  <c r="V287" i="2"/>
  <c r="T287" i="2"/>
  <c r="R287" i="2"/>
  <c r="P287" i="2"/>
  <c r="N287" i="2"/>
  <c r="L287" i="2"/>
  <c r="J287" i="2"/>
  <c r="F287" i="2"/>
  <c r="AO286" i="2"/>
  <c r="AH286" i="2"/>
  <c r="AF286" i="2"/>
  <c r="AD286" i="2"/>
  <c r="AB286" i="2"/>
  <c r="Z286" i="2"/>
  <c r="X286" i="2"/>
  <c r="V286" i="2"/>
  <c r="T286" i="2"/>
  <c r="R286" i="2"/>
  <c r="P286" i="2"/>
  <c r="N286" i="2"/>
  <c r="L286" i="2"/>
  <c r="J286" i="2"/>
  <c r="F286" i="2"/>
  <c r="AN286" i="2" s="1"/>
  <c r="AO285" i="2"/>
  <c r="AH285" i="2"/>
  <c r="AF285" i="2"/>
  <c r="AD285" i="2"/>
  <c r="AB285" i="2"/>
  <c r="Z285" i="2"/>
  <c r="X285" i="2"/>
  <c r="V285" i="2"/>
  <c r="T285" i="2"/>
  <c r="R285" i="2"/>
  <c r="P285" i="2"/>
  <c r="N285" i="2"/>
  <c r="L285" i="2"/>
  <c r="J285" i="2"/>
  <c r="F285" i="2"/>
  <c r="AO284" i="2"/>
  <c r="AH284" i="2"/>
  <c r="AF284" i="2"/>
  <c r="AD284" i="2"/>
  <c r="AB284" i="2"/>
  <c r="Z284" i="2"/>
  <c r="X284" i="2"/>
  <c r="V284" i="2"/>
  <c r="T284" i="2"/>
  <c r="R284" i="2"/>
  <c r="P284" i="2"/>
  <c r="N284" i="2"/>
  <c r="L284" i="2"/>
  <c r="J284" i="2"/>
  <c r="F284" i="2"/>
  <c r="AN284" i="2" s="1"/>
  <c r="AH283" i="2"/>
  <c r="AF283" i="2"/>
  <c r="AD283" i="2"/>
  <c r="AB283" i="2"/>
  <c r="Z283" i="2"/>
  <c r="X283" i="2"/>
  <c r="V283" i="2"/>
  <c r="T283" i="2"/>
  <c r="R283" i="2"/>
  <c r="P283" i="2"/>
  <c r="N283" i="2"/>
  <c r="L283" i="2"/>
  <c r="J283" i="2"/>
  <c r="F283" i="2"/>
  <c r="AO282" i="2"/>
  <c r="AH282" i="2"/>
  <c r="AF282" i="2"/>
  <c r="AD282" i="2"/>
  <c r="AB282" i="2"/>
  <c r="Z282" i="2"/>
  <c r="X282" i="2"/>
  <c r="V282" i="2"/>
  <c r="T282" i="2"/>
  <c r="R282" i="2"/>
  <c r="P282" i="2"/>
  <c r="N282" i="2"/>
  <c r="L282" i="2"/>
  <c r="J282" i="2"/>
  <c r="F282" i="2"/>
  <c r="AN282" i="2" s="1"/>
  <c r="AO281" i="2"/>
  <c r="AH281" i="2"/>
  <c r="AF281" i="2"/>
  <c r="AD281" i="2"/>
  <c r="AB281" i="2"/>
  <c r="Z281" i="2"/>
  <c r="X281" i="2"/>
  <c r="V281" i="2"/>
  <c r="T281" i="2"/>
  <c r="R281" i="2"/>
  <c r="P281" i="2"/>
  <c r="N281" i="2"/>
  <c r="L281" i="2"/>
  <c r="J281" i="2"/>
  <c r="F281" i="2"/>
  <c r="AN281" i="2" s="1"/>
  <c r="AH280" i="2"/>
  <c r="AF280" i="2"/>
  <c r="AD280" i="2"/>
  <c r="AB280" i="2"/>
  <c r="Z280" i="2"/>
  <c r="X280" i="2"/>
  <c r="V280" i="2"/>
  <c r="T280" i="2"/>
  <c r="R280" i="2"/>
  <c r="P280" i="2"/>
  <c r="N280" i="2"/>
  <c r="L280" i="2"/>
  <c r="J280" i="2"/>
  <c r="F280" i="2"/>
  <c r="AN280" i="2" s="1"/>
  <c r="AO279" i="2"/>
  <c r="AH279" i="2"/>
  <c r="AF279" i="2"/>
  <c r="AD279" i="2"/>
  <c r="AB279" i="2"/>
  <c r="Z279" i="2"/>
  <c r="X279" i="2"/>
  <c r="V279" i="2"/>
  <c r="T279" i="2"/>
  <c r="R279" i="2"/>
  <c r="P279" i="2"/>
  <c r="N279" i="2"/>
  <c r="L279" i="2"/>
  <c r="J279" i="2"/>
  <c r="F279" i="2"/>
  <c r="AO278" i="2"/>
  <c r="AH278" i="2"/>
  <c r="AF278" i="2"/>
  <c r="AD278" i="2"/>
  <c r="AB278" i="2"/>
  <c r="Z278" i="2"/>
  <c r="X278" i="2"/>
  <c r="V278" i="2"/>
  <c r="T278" i="2"/>
  <c r="R278" i="2"/>
  <c r="P278" i="2"/>
  <c r="N278" i="2"/>
  <c r="L278" i="2"/>
  <c r="J278" i="2"/>
  <c r="F278" i="2"/>
  <c r="AO277" i="2"/>
  <c r="AH277" i="2"/>
  <c r="AF277" i="2"/>
  <c r="AD277" i="2"/>
  <c r="AB277" i="2"/>
  <c r="Z277" i="2"/>
  <c r="X277" i="2"/>
  <c r="V277" i="2"/>
  <c r="T277" i="2"/>
  <c r="R277" i="2"/>
  <c r="P277" i="2"/>
  <c r="N277" i="2"/>
  <c r="L277" i="2"/>
  <c r="J277" i="2"/>
  <c r="F277" i="2"/>
  <c r="AN277" i="2" s="1"/>
  <c r="AH276" i="2"/>
  <c r="AF276" i="2"/>
  <c r="AD276" i="2"/>
  <c r="AB276" i="2"/>
  <c r="Z276" i="2"/>
  <c r="X276" i="2"/>
  <c r="V276" i="2"/>
  <c r="T276" i="2"/>
  <c r="R276" i="2"/>
  <c r="P276" i="2"/>
  <c r="N276" i="2"/>
  <c r="L276" i="2"/>
  <c r="J276" i="2"/>
  <c r="F276" i="2"/>
  <c r="AN276" i="2" s="1"/>
  <c r="AH275" i="2"/>
  <c r="AF275" i="2"/>
  <c r="AD275" i="2"/>
  <c r="AB275" i="2"/>
  <c r="Z275" i="2"/>
  <c r="X275" i="2"/>
  <c r="V275" i="2"/>
  <c r="T275" i="2"/>
  <c r="R275" i="2"/>
  <c r="P275" i="2"/>
  <c r="N275" i="2"/>
  <c r="L275" i="2"/>
  <c r="J275" i="2"/>
  <c r="F275" i="2"/>
  <c r="AN275" i="2" s="1"/>
  <c r="AH274" i="2"/>
  <c r="AF274" i="2"/>
  <c r="AD274" i="2"/>
  <c r="AB274" i="2"/>
  <c r="Z274" i="2"/>
  <c r="X274" i="2"/>
  <c r="V274" i="2"/>
  <c r="T274" i="2"/>
  <c r="R274" i="2"/>
  <c r="P274" i="2"/>
  <c r="N274" i="2"/>
  <c r="L274" i="2"/>
  <c r="J274" i="2"/>
  <c r="F274" i="2"/>
  <c r="AN274" i="2" s="1"/>
  <c r="AH273" i="2"/>
  <c r="AF273" i="2"/>
  <c r="AD273" i="2"/>
  <c r="AB273" i="2"/>
  <c r="Z273" i="2"/>
  <c r="X273" i="2"/>
  <c r="V273" i="2"/>
  <c r="T273" i="2"/>
  <c r="R273" i="2"/>
  <c r="P273" i="2"/>
  <c r="N273" i="2"/>
  <c r="L273" i="2"/>
  <c r="J273" i="2"/>
  <c r="F273" i="2"/>
  <c r="AN273" i="2" s="1"/>
  <c r="AH272" i="2"/>
  <c r="AF272" i="2"/>
  <c r="AD272" i="2"/>
  <c r="AB272" i="2"/>
  <c r="Z272" i="2"/>
  <c r="X272" i="2"/>
  <c r="V272" i="2"/>
  <c r="T272" i="2"/>
  <c r="R272" i="2"/>
  <c r="P272" i="2"/>
  <c r="N272" i="2"/>
  <c r="L272" i="2"/>
  <c r="J272" i="2"/>
  <c r="F272" i="2"/>
  <c r="AO271" i="2"/>
  <c r="AH271" i="2"/>
  <c r="AF271" i="2"/>
  <c r="AD271" i="2"/>
  <c r="AB271" i="2"/>
  <c r="Z271" i="2"/>
  <c r="X271" i="2"/>
  <c r="V271" i="2"/>
  <c r="T271" i="2"/>
  <c r="R271" i="2"/>
  <c r="P271" i="2"/>
  <c r="N271" i="2"/>
  <c r="L271" i="2"/>
  <c r="J271" i="2"/>
  <c r="F271" i="2"/>
  <c r="AO270" i="2"/>
  <c r="AH270" i="2"/>
  <c r="AF270" i="2"/>
  <c r="AD270" i="2"/>
  <c r="AB270" i="2"/>
  <c r="Z270" i="2"/>
  <c r="X270" i="2"/>
  <c r="V270" i="2"/>
  <c r="T270" i="2"/>
  <c r="R270" i="2"/>
  <c r="P270" i="2"/>
  <c r="N270" i="2"/>
  <c r="L270" i="2"/>
  <c r="J270" i="2"/>
  <c r="F270" i="2"/>
  <c r="AO269" i="2"/>
  <c r="AH269" i="2"/>
  <c r="AF269" i="2"/>
  <c r="AD269" i="2"/>
  <c r="AB269" i="2"/>
  <c r="Z269" i="2"/>
  <c r="X269" i="2"/>
  <c r="V269" i="2"/>
  <c r="T269" i="2"/>
  <c r="R269" i="2"/>
  <c r="P269" i="2"/>
  <c r="N269" i="2"/>
  <c r="L269" i="2"/>
  <c r="J269" i="2"/>
  <c r="F269" i="2"/>
  <c r="AN269" i="2" s="1"/>
  <c r="AH268" i="2"/>
  <c r="AF268" i="2"/>
  <c r="AD268" i="2"/>
  <c r="AB268" i="2"/>
  <c r="Z268" i="2"/>
  <c r="X268" i="2"/>
  <c r="V268" i="2"/>
  <c r="T268" i="2"/>
  <c r="R268" i="2"/>
  <c r="P268" i="2"/>
  <c r="N268" i="2"/>
  <c r="L268" i="2"/>
  <c r="J268" i="2"/>
  <c r="F268" i="2"/>
  <c r="AN268" i="2" s="1"/>
  <c r="AO267" i="2"/>
  <c r="AH267" i="2"/>
  <c r="AF267" i="2"/>
  <c r="AD267" i="2"/>
  <c r="AB267" i="2"/>
  <c r="Z267" i="2"/>
  <c r="X267" i="2"/>
  <c r="V267" i="2"/>
  <c r="T267" i="2"/>
  <c r="R267" i="2"/>
  <c r="P267" i="2"/>
  <c r="N267" i="2"/>
  <c r="L267" i="2"/>
  <c r="J267" i="2"/>
  <c r="F267" i="2"/>
  <c r="AN267" i="2" s="1"/>
  <c r="AH266" i="2"/>
  <c r="AF266" i="2"/>
  <c r="AD266" i="2"/>
  <c r="AB266" i="2"/>
  <c r="Z266" i="2"/>
  <c r="X266" i="2"/>
  <c r="V266" i="2"/>
  <c r="T266" i="2"/>
  <c r="R266" i="2"/>
  <c r="P266" i="2"/>
  <c r="N266" i="2"/>
  <c r="L266" i="2"/>
  <c r="J266" i="2"/>
  <c r="F266" i="2"/>
  <c r="AN266" i="2" s="1"/>
  <c r="AH261" i="2"/>
  <c r="AF261" i="2"/>
  <c r="AD261" i="2"/>
  <c r="AB261" i="2"/>
  <c r="Z261" i="2"/>
  <c r="X261" i="2"/>
  <c r="V261" i="2"/>
  <c r="T261" i="2"/>
  <c r="R261" i="2"/>
  <c r="P261" i="2"/>
  <c r="N261" i="2"/>
  <c r="L261" i="2"/>
  <c r="J261" i="2"/>
  <c r="F261" i="2"/>
  <c r="AO260" i="2"/>
  <c r="AH260" i="2"/>
  <c r="AF260" i="2"/>
  <c r="AD260" i="2"/>
  <c r="AB260" i="2"/>
  <c r="Z260" i="2"/>
  <c r="X260" i="2"/>
  <c r="V260" i="2"/>
  <c r="T260" i="2"/>
  <c r="R260" i="2"/>
  <c r="P260" i="2"/>
  <c r="N260" i="2"/>
  <c r="L260" i="2"/>
  <c r="J260" i="2"/>
  <c r="F260" i="2"/>
  <c r="AO259" i="2"/>
  <c r="AH259" i="2"/>
  <c r="AF259" i="2"/>
  <c r="AD259" i="2"/>
  <c r="AB259" i="2"/>
  <c r="Z259" i="2"/>
  <c r="X259" i="2"/>
  <c r="V259" i="2"/>
  <c r="T259" i="2"/>
  <c r="R259" i="2"/>
  <c r="P259" i="2"/>
  <c r="N259" i="2"/>
  <c r="L259" i="2"/>
  <c r="J259" i="2"/>
  <c r="F259" i="2"/>
  <c r="AN259" i="2" s="1"/>
  <c r="AO257" i="2"/>
  <c r="AH257" i="2"/>
  <c r="AF257" i="2"/>
  <c r="AD257" i="2"/>
  <c r="AB257" i="2"/>
  <c r="Z257" i="2"/>
  <c r="X257" i="2"/>
  <c r="V257" i="2"/>
  <c r="T257" i="2"/>
  <c r="R257" i="2"/>
  <c r="P257" i="2"/>
  <c r="N257" i="2"/>
  <c r="L257" i="2"/>
  <c r="J257" i="2"/>
  <c r="F257" i="2"/>
  <c r="AN257" i="2" s="1"/>
  <c r="AO256" i="2"/>
  <c r="AH256" i="2"/>
  <c r="AF256" i="2"/>
  <c r="AD256" i="2"/>
  <c r="AB256" i="2"/>
  <c r="Z256" i="2"/>
  <c r="X256" i="2"/>
  <c r="V256" i="2"/>
  <c r="T256" i="2"/>
  <c r="R256" i="2"/>
  <c r="P256" i="2"/>
  <c r="N256" i="2"/>
  <c r="L256" i="2"/>
  <c r="J256" i="2"/>
  <c r="F256" i="2"/>
  <c r="AH255" i="2"/>
  <c r="AF255" i="2"/>
  <c r="AD255" i="2"/>
  <c r="AB255" i="2"/>
  <c r="Z255" i="2"/>
  <c r="X255" i="2"/>
  <c r="V255" i="2"/>
  <c r="T255" i="2"/>
  <c r="R255" i="2"/>
  <c r="P255" i="2"/>
  <c r="N255" i="2"/>
  <c r="L255" i="2"/>
  <c r="J255" i="2"/>
  <c r="F255" i="2"/>
  <c r="AH253" i="2"/>
  <c r="AF253" i="2"/>
  <c r="AD253" i="2"/>
  <c r="AB253" i="2"/>
  <c r="Z253" i="2"/>
  <c r="X253" i="2"/>
  <c r="V253" i="2"/>
  <c r="T253" i="2"/>
  <c r="R253" i="2"/>
  <c r="P253" i="2"/>
  <c r="N253" i="2"/>
  <c r="L253" i="2"/>
  <c r="J253" i="2"/>
  <c r="F253" i="2"/>
  <c r="AH252" i="2"/>
  <c r="AF252" i="2"/>
  <c r="AD252" i="2"/>
  <c r="AB252" i="2"/>
  <c r="Z252" i="2"/>
  <c r="X252" i="2"/>
  <c r="V252" i="2"/>
  <c r="T252" i="2"/>
  <c r="R252" i="2"/>
  <c r="P252" i="2"/>
  <c r="N252" i="2"/>
  <c r="L252" i="2"/>
  <c r="J252" i="2"/>
  <c r="F252" i="2"/>
  <c r="AN252" i="2" s="1"/>
  <c r="AH251" i="2"/>
  <c r="AF251" i="2"/>
  <c r="AD251" i="2"/>
  <c r="AB251" i="2"/>
  <c r="Z251" i="2"/>
  <c r="X251" i="2"/>
  <c r="V251" i="2"/>
  <c r="T251" i="2"/>
  <c r="R251" i="2"/>
  <c r="P251" i="2"/>
  <c r="N251" i="2"/>
  <c r="L251" i="2"/>
  <c r="J251" i="2"/>
  <c r="F251" i="2"/>
  <c r="AO250" i="2"/>
  <c r="AH250" i="2"/>
  <c r="AF250" i="2"/>
  <c r="AD250" i="2"/>
  <c r="AB250" i="2"/>
  <c r="Z250" i="2"/>
  <c r="X250" i="2"/>
  <c r="V250" i="2"/>
  <c r="T250" i="2"/>
  <c r="R250" i="2"/>
  <c r="P250" i="2"/>
  <c r="N250" i="2"/>
  <c r="L250" i="2"/>
  <c r="J250" i="2"/>
  <c r="F250" i="2"/>
  <c r="AH249" i="2"/>
  <c r="AF249" i="2"/>
  <c r="AD249" i="2"/>
  <c r="AB249" i="2"/>
  <c r="Z249" i="2"/>
  <c r="X249" i="2"/>
  <c r="V249" i="2"/>
  <c r="T249" i="2"/>
  <c r="R249" i="2"/>
  <c r="P249" i="2"/>
  <c r="N249" i="2"/>
  <c r="L249" i="2"/>
  <c r="J249" i="2"/>
  <c r="F249" i="2"/>
  <c r="AN249" i="2" s="1"/>
  <c r="AO248" i="2"/>
  <c r="AH248" i="2"/>
  <c r="AF248" i="2"/>
  <c r="AD248" i="2"/>
  <c r="AB248" i="2"/>
  <c r="Z248" i="2"/>
  <c r="X248" i="2"/>
  <c r="V248" i="2"/>
  <c r="T248" i="2"/>
  <c r="R248" i="2"/>
  <c r="P248" i="2"/>
  <c r="N248" i="2"/>
  <c r="L248" i="2"/>
  <c r="J248" i="2"/>
  <c r="F248" i="2"/>
  <c r="AH247" i="2"/>
  <c r="AF247" i="2"/>
  <c r="AD247" i="2"/>
  <c r="AB247" i="2"/>
  <c r="Z247" i="2"/>
  <c r="X247" i="2"/>
  <c r="V247" i="2"/>
  <c r="T247" i="2"/>
  <c r="R247" i="2"/>
  <c r="P247" i="2"/>
  <c r="N247" i="2"/>
  <c r="L247" i="2"/>
  <c r="J247" i="2"/>
  <c r="F247" i="2"/>
  <c r="AO243" i="2"/>
  <c r="AH243" i="2"/>
  <c r="AF243" i="2"/>
  <c r="AD243" i="2"/>
  <c r="AB243" i="2"/>
  <c r="Z243" i="2"/>
  <c r="X243" i="2"/>
  <c r="V243" i="2"/>
  <c r="T243" i="2"/>
  <c r="R243" i="2"/>
  <c r="P243" i="2"/>
  <c r="N243" i="2"/>
  <c r="L243" i="2"/>
  <c r="J243" i="2"/>
  <c r="F243" i="2"/>
  <c r="AN243" i="2" s="1"/>
  <c r="AH242" i="2"/>
  <c r="AF242" i="2"/>
  <c r="AD242" i="2"/>
  <c r="AB242" i="2"/>
  <c r="Z242" i="2"/>
  <c r="X242" i="2"/>
  <c r="V242" i="2"/>
  <c r="T242" i="2"/>
  <c r="R242" i="2"/>
  <c r="P242" i="2"/>
  <c r="N242" i="2"/>
  <c r="L242" i="2"/>
  <c r="J242" i="2"/>
  <c r="F242" i="2"/>
  <c r="AN242" i="2" s="1"/>
  <c r="AO241" i="2"/>
  <c r="AH241" i="2"/>
  <c r="AF241" i="2"/>
  <c r="AD241" i="2"/>
  <c r="AB241" i="2"/>
  <c r="Z241" i="2"/>
  <c r="X241" i="2"/>
  <c r="V241" i="2"/>
  <c r="T241" i="2"/>
  <c r="R241" i="2"/>
  <c r="P241" i="2"/>
  <c r="N241" i="2"/>
  <c r="L241" i="2"/>
  <c r="J241" i="2"/>
  <c r="F241" i="2"/>
  <c r="AO240" i="2"/>
  <c r="AH240" i="2"/>
  <c r="AF240" i="2"/>
  <c r="AD240" i="2"/>
  <c r="AB240" i="2"/>
  <c r="Z240" i="2"/>
  <c r="X240" i="2"/>
  <c r="V240" i="2"/>
  <c r="T240" i="2"/>
  <c r="R240" i="2"/>
  <c r="P240" i="2"/>
  <c r="N240" i="2"/>
  <c r="L240" i="2"/>
  <c r="J240" i="2"/>
  <c r="F240" i="2"/>
  <c r="AH239" i="2"/>
  <c r="AF239" i="2"/>
  <c r="AD239" i="2"/>
  <c r="AB239" i="2"/>
  <c r="Z239" i="2"/>
  <c r="X239" i="2"/>
  <c r="V239" i="2"/>
  <c r="T239" i="2"/>
  <c r="R239" i="2"/>
  <c r="P239" i="2"/>
  <c r="N239" i="2"/>
  <c r="L239" i="2"/>
  <c r="J239" i="2"/>
  <c r="F239" i="2"/>
  <c r="AO238" i="2"/>
  <c r="AH238" i="2"/>
  <c r="AF238" i="2"/>
  <c r="AD238" i="2"/>
  <c r="AB238" i="2"/>
  <c r="Z238" i="2"/>
  <c r="X238" i="2"/>
  <c r="V238" i="2"/>
  <c r="T238" i="2"/>
  <c r="R238" i="2"/>
  <c r="P238" i="2"/>
  <c r="N238" i="2"/>
  <c r="L238" i="2"/>
  <c r="J238" i="2"/>
  <c r="F238" i="2"/>
  <c r="AO237" i="2"/>
  <c r="AH237" i="2"/>
  <c r="AF237" i="2"/>
  <c r="AD237" i="2"/>
  <c r="AB237" i="2"/>
  <c r="Z237" i="2"/>
  <c r="X237" i="2"/>
  <c r="V237" i="2"/>
  <c r="T237" i="2"/>
  <c r="R237" i="2"/>
  <c r="P237" i="2"/>
  <c r="N237" i="2"/>
  <c r="L237" i="2"/>
  <c r="J237" i="2"/>
  <c r="F237" i="2"/>
  <c r="AN237" i="2" s="1"/>
  <c r="AH236" i="2"/>
  <c r="AF236" i="2"/>
  <c r="AD236" i="2"/>
  <c r="AB236" i="2"/>
  <c r="Z236" i="2"/>
  <c r="X236" i="2"/>
  <c r="V236" i="2"/>
  <c r="T236" i="2"/>
  <c r="R236" i="2"/>
  <c r="P236" i="2"/>
  <c r="N236" i="2"/>
  <c r="L236" i="2"/>
  <c r="J236" i="2"/>
  <c r="F236" i="2"/>
  <c r="AO235" i="2"/>
  <c r="AH235" i="2"/>
  <c r="AF235" i="2"/>
  <c r="AD235" i="2"/>
  <c r="AB235" i="2"/>
  <c r="Z235" i="2"/>
  <c r="X235" i="2"/>
  <c r="V235" i="2"/>
  <c r="T235" i="2"/>
  <c r="R235" i="2"/>
  <c r="P235" i="2"/>
  <c r="N235" i="2"/>
  <c r="L235" i="2"/>
  <c r="J235" i="2"/>
  <c r="F235" i="2"/>
  <c r="AH234" i="2"/>
  <c r="AF234" i="2"/>
  <c r="AD234" i="2"/>
  <c r="AB234" i="2"/>
  <c r="Z234" i="2"/>
  <c r="X234" i="2"/>
  <c r="V234" i="2"/>
  <c r="T234" i="2"/>
  <c r="R234" i="2"/>
  <c r="P234" i="2"/>
  <c r="N234" i="2"/>
  <c r="L234" i="2"/>
  <c r="J234" i="2"/>
  <c r="F234" i="2"/>
  <c r="AN234" i="2" s="1"/>
  <c r="AO233" i="2"/>
  <c r="AH233" i="2"/>
  <c r="AF233" i="2"/>
  <c r="AD233" i="2"/>
  <c r="AB233" i="2"/>
  <c r="Z233" i="2"/>
  <c r="X233" i="2"/>
  <c r="V233" i="2"/>
  <c r="T233" i="2"/>
  <c r="R233" i="2"/>
  <c r="P233" i="2"/>
  <c r="N233" i="2"/>
  <c r="L233" i="2"/>
  <c r="J233" i="2"/>
  <c r="F233" i="2"/>
  <c r="AN233" i="2" s="1"/>
  <c r="AO232" i="2"/>
  <c r="AH232" i="2"/>
  <c r="AF232" i="2"/>
  <c r="AD232" i="2"/>
  <c r="AB232" i="2"/>
  <c r="Z232" i="2"/>
  <c r="X232" i="2"/>
  <c r="V232" i="2"/>
  <c r="T232" i="2"/>
  <c r="R232" i="2"/>
  <c r="P232" i="2"/>
  <c r="N232" i="2"/>
  <c r="L232" i="2"/>
  <c r="J232" i="2"/>
  <c r="F232" i="2"/>
  <c r="AH231" i="2"/>
  <c r="AF231" i="2"/>
  <c r="AD231" i="2"/>
  <c r="AB231" i="2"/>
  <c r="Z231" i="2"/>
  <c r="X231" i="2"/>
  <c r="V231" i="2"/>
  <c r="T231" i="2"/>
  <c r="R231" i="2"/>
  <c r="P231" i="2"/>
  <c r="N231" i="2"/>
  <c r="L231" i="2"/>
  <c r="J231" i="2"/>
  <c r="F231" i="2"/>
  <c r="AN231" i="2" s="1"/>
  <c r="AH230" i="2"/>
  <c r="AF230" i="2"/>
  <c r="AD230" i="2"/>
  <c r="AB230" i="2"/>
  <c r="Z230" i="2"/>
  <c r="X230" i="2"/>
  <c r="V230" i="2"/>
  <c r="T230" i="2"/>
  <c r="R230" i="2"/>
  <c r="P230" i="2"/>
  <c r="N230" i="2"/>
  <c r="L230" i="2"/>
  <c r="J230" i="2"/>
  <c r="F230" i="2"/>
  <c r="AO229" i="2"/>
  <c r="AH229" i="2"/>
  <c r="AF229" i="2"/>
  <c r="AD229" i="2"/>
  <c r="AB229" i="2"/>
  <c r="Z229" i="2"/>
  <c r="X229" i="2"/>
  <c r="V229" i="2"/>
  <c r="T229" i="2"/>
  <c r="R229" i="2"/>
  <c r="P229" i="2"/>
  <c r="N229" i="2"/>
  <c r="L229" i="2"/>
  <c r="J229" i="2"/>
  <c r="F229" i="2"/>
  <c r="AH228" i="2"/>
  <c r="AF228" i="2"/>
  <c r="AD228" i="2"/>
  <c r="AB228" i="2"/>
  <c r="Z228" i="2"/>
  <c r="X228" i="2"/>
  <c r="V228" i="2"/>
  <c r="T228" i="2"/>
  <c r="R228" i="2"/>
  <c r="P228" i="2"/>
  <c r="N228" i="2"/>
  <c r="L228" i="2"/>
  <c r="J228" i="2"/>
  <c r="F228" i="2"/>
  <c r="AN228" i="2" s="1"/>
  <c r="AH227" i="2"/>
  <c r="AF227" i="2"/>
  <c r="AD227" i="2"/>
  <c r="AB227" i="2"/>
  <c r="Z227" i="2"/>
  <c r="X227" i="2"/>
  <c r="V227" i="2"/>
  <c r="T227" i="2"/>
  <c r="R227" i="2"/>
  <c r="P227" i="2"/>
  <c r="N227" i="2"/>
  <c r="L227" i="2"/>
  <c r="J227" i="2"/>
  <c r="F227" i="2"/>
  <c r="AN227" i="2" s="1"/>
  <c r="AH224" i="2"/>
  <c r="AF224" i="2"/>
  <c r="AD224" i="2"/>
  <c r="AB224" i="2"/>
  <c r="Z224" i="2"/>
  <c r="X224" i="2"/>
  <c r="V224" i="2"/>
  <c r="T224" i="2"/>
  <c r="R224" i="2"/>
  <c r="P224" i="2"/>
  <c r="N224" i="2"/>
  <c r="L224" i="2"/>
  <c r="J224" i="2"/>
  <c r="F224" i="2"/>
  <c r="AO223" i="2"/>
  <c r="AH223" i="2"/>
  <c r="AF223" i="2"/>
  <c r="AD223" i="2"/>
  <c r="AB223" i="2"/>
  <c r="Z223" i="2"/>
  <c r="X223" i="2"/>
  <c r="V223" i="2"/>
  <c r="T223" i="2"/>
  <c r="R223" i="2"/>
  <c r="P223" i="2"/>
  <c r="N223" i="2"/>
  <c r="L223" i="2"/>
  <c r="J223" i="2"/>
  <c r="F223" i="2"/>
  <c r="AO222" i="2"/>
  <c r="AH222" i="2"/>
  <c r="AF222" i="2"/>
  <c r="AD222" i="2"/>
  <c r="AB222" i="2"/>
  <c r="Z222" i="2"/>
  <c r="X222" i="2"/>
  <c r="V222" i="2"/>
  <c r="T222" i="2"/>
  <c r="R222" i="2"/>
  <c r="P222" i="2"/>
  <c r="N222" i="2"/>
  <c r="L222" i="2"/>
  <c r="J222" i="2"/>
  <c r="F222" i="2"/>
  <c r="AN222" i="2" s="1"/>
  <c r="AO221" i="2"/>
  <c r="AH221" i="2"/>
  <c r="AF221" i="2"/>
  <c r="AD221" i="2"/>
  <c r="AB221" i="2"/>
  <c r="Z221" i="2"/>
  <c r="X221" i="2"/>
  <c r="V221" i="2"/>
  <c r="T221" i="2"/>
  <c r="R221" i="2"/>
  <c r="P221" i="2"/>
  <c r="N221" i="2"/>
  <c r="L221" i="2"/>
  <c r="J221" i="2"/>
  <c r="F221" i="2"/>
  <c r="AN221" i="2" s="1"/>
  <c r="AO220" i="2"/>
  <c r="AH220" i="2"/>
  <c r="AF220" i="2"/>
  <c r="AD220" i="2"/>
  <c r="AB220" i="2"/>
  <c r="Z220" i="2"/>
  <c r="X220" i="2"/>
  <c r="V220" i="2"/>
  <c r="T220" i="2"/>
  <c r="R220" i="2"/>
  <c r="P220" i="2"/>
  <c r="N220" i="2"/>
  <c r="L220" i="2"/>
  <c r="J220" i="2"/>
  <c r="F220" i="2"/>
  <c r="AH219" i="2"/>
  <c r="AF219" i="2"/>
  <c r="AD219" i="2"/>
  <c r="AB219" i="2"/>
  <c r="Z219" i="2"/>
  <c r="X219" i="2"/>
  <c r="V219" i="2"/>
  <c r="T219" i="2"/>
  <c r="R219" i="2"/>
  <c r="P219" i="2"/>
  <c r="N219" i="2"/>
  <c r="L219" i="2"/>
  <c r="J219" i="2"/>
  <c r="F219" i="2"/>
  <c r="AO218" i="2"/>
  <c r="AH218" i="2"/>
  <c r="AF218" i="2"/>
  <c r="AD218" i="2"/>
  <c r="AB218" i="2"/>
  <c r="Z218" i="2"/>
  <c r="X218" i="2"/>
  <c r="V218" i="2"/>
  <c r="T218" i="2"/>
  <c r="R218" i="2"/>
  <c r="P218" i="2"/>
  <c r="N218" i="2"/>
  <c r="L218" i="2"/>
  <c r="J218" i="2"/>
  <c r="F218" i="2"/>
  <c r="AN218" i="2" s="1"/>
  <c r="AH215" i="2"/>
  <c r="AF215" i="2"/>
  <c r="AD215" i="2"/>
  <c r="AB215" i="2"/>
  <c r="Z215" i="2"/>
  <c r="X215" i="2"/>
  <c r="V215" i="2"/>
  <c r="T215" i="2"/>
  <c r="R215" i="2"/>
  <c r="P215" i="2"/>
  <c r="N215" i="2"/>
  <c r="L215" i="2"/>
  <c r="J215" i="2"/>
  <c r="F215" i="2"/>
  <c r="AO214" i="2"/>
  <c r="AH214" i="2"/>
  <c r="AF214" i="2"/>
  <c r="AD214" i="2"/>
  <c r="AB214" i="2"/>
  <c r="Z214" i="2"/>
  <c r="X214" i="2"/>
  <c r="V214" i="2"/>
  <c r="T214" i="2"/>
  <c r="R214" i="2"/>
  <c r="P214" i="2"/>
  <c r="N214" i="2"/>
  <c r="L214" i="2"/>
  <c r="J214" i="2"/>
  <c r="F214" i="2"/>
  <c r="AH213" i="2"/>
  <c r="AF213" i="2"/>
  <c r="AD213" i="2"/>
  <c r="AB213" i="2"/>
  <c r="Z213" i="2"/>
  <c r="X213" i="2"/>
  <c r="V213" i="2"/>
  <c r="T213" i="2"/>
  <c r="R213" i="2"/>
  <c r="P213" i="2"/>
  <c r="N213" i="2"/>
  <c r="L213" i="2"/>
  <c r="J213" i="2"/>
  <c r="F213" i="2"/>
  <c r="AO212" i="2"/>
  <c r="AH212" i="2"/>
  <c r="AF212" i="2"/>
  <c r="AD212" i="2"/>
  <c r="AB212" i="2"/>
  <c r="Z212" i="2"/>
  <c r="X212" i="2"/>
  <c r="V212" i="2"/>
  <c r="T212" i="2"/>
  <c r="R212" i="2"/>
  <c r="P212" i="2"/>
  <c r="N212" i="2"/>
  <c r="L212" i="2"/>
  <c r="J212" i="2"/>
  <c r="F212" i="2"/>
  <c r="AN212" i="2" s="1"/>
  <c r="AH211" i="2"/>
  <c r="AF211" i="2"/>
  <c r="AD211" i="2"/>
  <c r="AB211" i="2"/>
  <c r="Z211" i="2"/>
  <c r="X211" i="2"/>
  <c r="V211" i="2"/>
  <c r="T211" i="2"/>
  <c r="R211" i="2"/>
  <c r="P211" i="2"/>
  <c r="N211" i="2"/>
  <c r="L211" i="2"/>
  <c r="J211" i="2"/>
  <c r="F211" i="2"/>
  <c r="AN211" i="2" s="1"/>
  <c r="AO210" i="2"/>
  <c r="AH210" i="2"/>
  <c r="AF210" i="2"/>
  <c r="AD210" i="2"/>
  <c r="AB210" i="2"/>
  <c r="Z210" i="2"/>
  <c r="X210" i="2"/>
  <c r="V210" i="2"/>
  <c r="T210" i="2"/>
  <c r="R210" i="2"/>
  <c r="P210" i="2"/>
  <c r="N210" i="2"/>
  <c r="L210" i="2"/>
  <c r="J210" i="2"/>
  <c r="F210" i="2"/>
  <c r="AO209" i="2"/>
  <c r="AH209" i="2"/>
  <c r="AF209" i="2"/>
  <c r="AD209" i="2"/>
  <c r="AB209" i="2"/>
  <c r="Z209" i="2"/>
  <c r="X209" i="2"/>
  <c r="V209" i="2"/>
  <c r="T209" i="2"/>
  <c r="R209" i="2"/>
  <c r="P209" i="2"/>
  <c r="N209" i="2"/>
  <c r="L209" i="2"/>
  <c r="J209" i="2"/>
  <c r="F209" i="2"/>
  <c r="AN209" i="2" s="1"/>
  <c r="AO208" i="2"/>
  <c r="AH208" i="2"/>
  <c r="AF208" i="2"/>
  <c r="AD208" i="2"/>
  <c r="AB208" i="2"/>
  <c r="Z208" i="2"/>
  <c r="X208" i="2"/>
  <c r="V208" i="2"/>
  <c r="T208" i="2"/>
  <c r="R208" i="2"/>
  <c r="P208" i="2"/>
  <c r="N208" i="2"/>
  <c r="L208" i="2"/>
  <c r="J208" i="2"/>
  <c r="F208" i="2"/>
  <c r="AH207" i="2"/>
  <c r="AF207" i="2"/>
  <c r="AD207" i="2"/>
  <c r="AB207" i="2"/>
  <c r="Z207" i="2"/>
  <c r="X207" i="2"/>
  <c r="V207" i="2"/>
  <c r="T207" i="2"/>
  <c r="R207" i="2"/>
  <c r="P207" i="2"/>
  <c r="N207" i="2"/>
  <c r="L207" i="2"/>
  <c r="J207" i="2"/>
  <c r="F207" i="2"/>
  <c r="AO206" i="2"/>
  <c r="AH206" i="2"/>
  <c r="AF206" i="2"/>
  <c r="AD206" i="2"/>
  <c r="AB206" i="2"/>
  <c r="Z206" i="2"/>
  <c r="X206" i="2"/>
  <c r="V206" i="2"/>
  <c r="T206" i="2"/>
  <c r="R206" i="2"/>
  <c r="P206" i="2"/>
  <c r="N206" i="2"/>
  <c r="L206" i="2"/>
  <c r="J206" i="2"/>
  <c r="F206" i="2"/>
  <c r="AO205" i="2"/>
  <c r="AH205" i="2"/>
  <c r="AF205" i="2"/>
  <c r="AD205" i="2"/>
  <c r="AB205" i="2"/>
  <c r="Z205" i="2"/>
  <c r="X205" i="2"/>
  <c r="V205" i="2"/>
  <c r="T205" i="2"/>
  <c r="R205" i="2"/>
  <c r="P205" i="2"/>
  <c r="N205" i="2"/>
  <c r="L205" i="2"/>
  <c r="J205" i="2"/>
  <c r="F205" i="2"/>
  <c r="AN205" i="2" s="1"/>
  <c r="AO204" i="2"/>
  <c r="AH204" i="2"/>
  <c r="AF204" i="2"/>
  <c r="AD204" i="2"/>
  <c r="AB204" i="2"/>
  <c r="Z204" i="2"/>
  <c r="X204" i="2"/>
  <c r="V204" i="2"/>
  <c r="T204" i="2"/>
  <c r="R204" i="2"/>
  <c r="P204" i="2"/>
  <c r="N204" i="2"/>
  <c r="L204" i="2"/>
  <c r="J204" i="2"/>
  <c r="F204" i="2"/>
  <c r="AN204" i="2" s="1"/>
  <c r="AO203" i="2"/>
  <c r="AH203" i="2"/>
  <c r="AF203" i="2"/>
  <c r="AD203" i="2"/>
  <c r="AB203" i="2"/>
  <c r="Z203" i="2"/>
  <c r="X203" i="2"/>
  <c r="V203" i="2"/>
  <c r="T203" i="2"/>
  <c r="R203" i="2"/>
  <c r="P203" i="2"/>
  <c r="N203" i="2"/>
  <c r="L203" i="2"/>
  <c r="J203" i="2"/>
  <c r="F203" i="2"/>
  <c r="AN203" i="2" s="1"/>
  <c r="AO202" i="2"/>
  <c r="AH202" i="2"/>
  <c r="AF202" i="2"/>
  <c r="AD202" i="2"/>
  <c r="AB202" i="2"/>
  <c r="Z202" i="2"/>
  <c r="X202" i="2"/>
  <c r="V202" i="2"/>
  <c r="T202" i="2"/>
  <c r="R202" i="2"/>
  <c r="P202" i="2"/>
  <c r="N202" i="2"/>
  <c r="L202" i="2"/>
  <c r="J202" i="2"/>
  <c r="F202" i="2"/>
  <c r="AN202" i="2" s="1"/>
  <c r="AH198" i="2"/>
  <c r="AF198" i="2"/>
  <c r="AD198" i="2"/>
  <c r="AB198" i="2"/>
  <c r="Z198" i="2"/>
  <c r="X198" i="2"/>
  <c r="V198" i="2"/>
  <c r="T198" i="2"/>
  <c r="R198" i="2"/>
  <c r="P198" i="2"/>
  <c r="N198" i="2"/>
  <c r="L198" i="2"/>
  <c r="J198" i="2"/>
  <c r="F198" i="2"/>
  <c r="AN198" i="2" s="1"/>
  <c r="AH197" i="2"/>
  <c r="AF197" i="2"/>
  <c r="AD197" i="2"/>
  <c r="AB197" i="2"/>
  <c r="Z197" i="2"/>
  <c r="X197" i="2"/>
  <c r="V197" i="2"/>
  <c r="T197" i="2"/>
  <c r="R197" i="2"/>
  <c r="P197" i="2"/>
  <c r="N197" i="2"/>
  <c r="L197" i="2"/>
  <c r="J197" i="2"/>
  <c r="F197" i="2"/>
  <c r="AN197" i="2" s="1"/>
  <c r="AH194" i="2"/>
  <c r="AF194" i="2"/>
  <c r="AD194" i="2"/>
  <c r="AB194" i="2"/>
  <c r="Z194" i="2"/>
  <c r="X194" i="2"/>
  <c r="V194" i="2"/>
  <c r="T194" i="2"/>
  <c r="R194" i="2"/>
  <c r="P194" i="2"/>
  <c r="N194" i="2"/>
  <c r="L194" i="2"/>
  <c r="J194" i="2"/>
  <c r="F194" i="2"/>
  <c r="AN194" i="2" s="1"/>
  <c r="AO193" i="2"/>
  <c r="AH193" i="2"/>
  <c r="AF193" i="2"/>
  <c r="AD193" i="2"/>
  <c r="AB193" i="2"/>
  <c r="Z193" i="2"/>
  <c r="X193" i="2"/>
  <c r="V193" i="2"/>
  <c r="T193" i="2"/>
  <c r="R193" i="2"/>
  <c r="P193" i="2"/>
  <c r="N193" i="2"/>
  <c r="L193" i="2"/>
  <c r="J193" i="2"/>
  <c r="F193" i="2"/>
  <c r="AN193" i="2" s="1"/>
  <c r="AO192" i="2"/>
  <c r="AH192" i="2"/>
  <c r="AF192" i="2"/>
  <c r="AD192" i="2"/>
  <c r="AB192" i="2"/>
  <c r="Z192" i="2"/>
  <c r="X192" i="2"/>
  <c r="V192" i="2"/>
  <c r="T192" i="2"/>
  <c r="R192" i="2"/>
  <c r="P192" i="2"/>
  <c r="N192" i="2"/>
  <c r="L192" i="2"/>
  <c r="J192" i="2"/>
  <c r="F192" i="2"/>
  <c r="AN192" i="2" s="1"/>
  <c r="AO191" i="2"/>
  <c r="AH191" i="2"/>
  <c r="AF191" i="2"/>
  <c r="AD191" i="2"/>
  <c r="AB191" i="2"/>
  <c r="Z191" i="2"/>
  <c r="X191" i="2"/>
  <c r="V191" i="2"/>
  <c r="T191" i="2"/>
  <c r="R191" i="2"/>
  <c r="P191" i="2"/>
  <c r="N191" i="2"/>
  <c r="L191" i="2"/>
  <c r="J191" i="2"/>
  <c r="F191" i="2"/>
  <c r="AH187" i="2"/>
  <c r="AF187" i="2"/>
  <c r="AD187" i="2"/>
  <c r="AB187" i="2"/>
  <c r="Z187" i="2"/>
  <c r="X187" i="2"/>
  <c r="V187" i="2"/>
  <c r="T187" i="2"/>
  <c r="R187" i="2"/>
  <c r="P187" i="2"/>
  <c r="N187" i="2"/>
  <c r="L187" i="2"/>
  <c r="J187" i="2"/>
  <c r="F187" i="2"/>
  <c r="AN187" i="2" s="1"/>
  <c r="AO186" i="2"/>
  <c r="AH186" i="2"/>
  <c r="AF186" i="2"/>
  <c r="AD186" i="2"/>
  <c r="AB186" i="2"/>
  <c r="Z186" i="2"/>
  <c r="X186" i="2"/>
  <c r="V186" i="2"/>
  <c r="T186" i="2"/>
  <c r="R186" i="2"/>
  <c r="P186" i="2"/>
  <c r="N186" i="2"/>
  <c r="L186" i="2"/>
  <c r="J186" i="2"/>
  <c r="F186" i="2"/>
  <c r="AN186" i="2" s="1"/>
  <c r="AO185" i="2"/>
  <c r="AO183" i="2"/>
  <c r="AH183" i="2"/>
  <c r="AF183" i="2"/>
  <c r="AD183" i="2"/>
  <c r="AB183" i="2"/>
  <c r="Z183" i="2"/>
  <c r="X183" i="2"/>
  <c r="V183" i="2"/>
  <c r="T183" i="2"/>
  <c r="R183" i="2"/>
  <c r="P183" i="2"/>
  <c r="N183" i="2"/>
  <c r="L183" i="2"/>
  <c r="J183" i="2"/>
  <c r="F183" i="2"/>
  <c r="AH182" i="2"/>
  <c r="AF182" i="2"/>
  <c r="AD182" i="2"/>
  <c r="AB182" i="2"/>
  <c r="Z182" i="2"/>
  <c r="X182" i="2"/>
  <c r="V182" i="2"/>
  <c r="T182" i="2"/>
  <c r="R182" i="2"/>
  <c r="P182" i="2"/>
  <c r="N182" i="2"/>
  <c r="L182" i="2"/>
  <c r="J182" i="2"/>
  <c r="F182" i="2"/>
  <c r="AO181" i="2"/>
  <c r="AO179" i="2"/>
  <c r="AH179" i="2"/>
  <c r="AF179" i="2"/>
  <c r="AD179" i="2"/>
  <c r="AB179" i="2"/>
  <c r="Z179" i="2"/>
  <c r="X179" i="2"/>
  <c r="V179" i="2"/>
  <c r="T179" i="2"/>
  <c r="R179" i="2"/>
  <c r="P179" i="2"/>
  <c r="N179" i="2"/>
  <c r="L179" i="2"/>
  <c r="J179" i="2"/>
  <c r="F179" i="2"/>
  <c r="AO178" i="2"/>
  <c r="AH178" i="2"/>
  <c r="AF178" i="2"/>
  <c r="AD178" i="2"/>
  <c r="AB178" i="2"/>
  <c r="Z178" i="2"/>
  <c r="X178" i="2"/>
  <c r="V178" i="2"/>
  <c r="T178" i="2"/>
  <c r="R178" i="2"/>
  <c r="P178" i="2"/>
  <c r="N178" i="2"/>
  <c r="L178" i="2"/>
  <c r="J178" i="2"/>
  <c r="F178" i="2"/>
  <c r="AH177" i="2"/>
  <c r="AF177" i="2"/>
  <c r="AD177" i="2"/>
  <c r="AB177" i="2"/>
  <c r="Z177" i="2"/>
  <c r="X177" i="2"/>
  <c r="V177" i="2"/>
  <c r="T177" i="2"/>
  <c r="R177" i="2"/>
  <c r="P177" i="2"/>
  <c r="N177" i="2"/>
  <c r="L177" i="2"/>
  <c r="J177" i="2"/>
  <c r="F177" i="2"/>
  <c r="AN177" i="2" s="1"/>
  <c r="AO176" i="2"/>
  <c r="AH176" i="2"/>
  <c r="AF176" i="2"/>
  <c r="AD176" i="2"/>
  <c r="AB176" i="2"/>
  <c r="Z176" i="2"/>
  <c r="X176" i="2"/>
  <c r="V176" i="2"/>
  <c r="T176" i="2"/>
  <c r="R176" i="2"/>
  <c r="P176" i="2"/>
  <c r="N176" i="2"/>
  <c r="L176" i="2"/>
  <c r="J176" i="2"/>
  <c r="F176" i="2"/>
  <c r="AO175" i="2"/>
  <c r="AH175" i="2"/>
  <c r="AF175" i="2"/>
  <c r="AD175" i="2"/>
  <c r="AB175" i="2"/>
  <c r="Z175" i="2"/>
  <c r="X175" i="2"/>
  <c r="V175" i="2"/>
  <c r="T175" i="2"/>
  <c r="R175" i="2"/>
  <c r="P175" i="2"/>
  <c r="N175" i="2"/>
  <c r="L175" i="2"/>
  <c r="J175" i="2"/>
  <c r="F175" i="2"/>
  <c r="AO174" i="2"/>
  <c r="AH174" i="2"/>
  <c r="AF174" i="2"/>
  <c r="AD174" i="2"/>
  <c r="AB174" i="2"/>
  <c r="Z174" i="2"/>
  <c r="X174" i="2"/>
  <c r="V174" i="2"/>
  <c r="T174" i="2"/>
  <c r="R174" i="2"/>
  <c r="P174" i="2"/>
  <c r="N174" i="2"/>
  <c r="L174" i="2"/>
  <c r="J174" i="2"/>
  <c r="F174" i="2"/>
  <c r="AH173" i="2"/>
  <c r="AF173" i="2"/>
  <c r="AD173" i="2"/>
  <c r="AB173" i="2"/>
  <c r="Z173" i="2"/>
  <c r="X173" i="2"/>
  <c r="V173" i="2"/>
  <c r="T173" i="2"/>
  <c r="R173" i="2"/>
  <c r="P173" i="2"/>
  <c r="N173" i="2"/>
  <c r="L173" i="2"/>
  <c r="J173" i="2"/>
  <c r="F173" i="2"/>
  <c r="AO172" i="2"/>
  <c r="AO170" i="2"/>
  <c r="AH170" i="2"/>
  <c r="AF170" i="2"/>
  <c r="AD170" i="2"/>
  <c r="AB170" i="2"/>
  <c r="Z170" i="2"/>
  <c r="X170" i="2"/>
  <c r="V170" i="2"/>
  <c r="T170" i="2"/>
  <c r="R170" i="2"/>
  <c r="P170" i="2"/>
  <c r="N170" i="2"/>
  <c r="L170" i="2"/>
  <c r="J170" i="2"/>
  <c r="F170" i="2"/>
  <c r="AN170" i="2" s="1"/>
  <c r="AO169" i="2"/>
  <c r="AH169" i="2"/>
  <c r="AF169" i="2"/>
  <c r="AD169" i="2"/>
  <c r="AB169" i="2"/>
  <c r="Z169" i="2"/>
  <c r="X169" i="2"/>
  <c r="V169" i="2"/>
  <c r="T169" i="2"/>
  <c r="R169" i="2"/>
  <c r="P169" i="2"/>
  <c r="N169" i="2"/>
  <c r="L169" i="2"/>
  <c r="J169" i="2"/>
  <c r="F169" i="2"/>
  <c r="AN169" i="2" s="1"/>
  <c r="AH168" i="2"/>
  <c r="AF168" i="2"/>
  <c r="AD168" i="2"/>
  <c r="AB168" i="2"/>
  <c r="Z168" i="2"/>
  <c r="X168" i="2"/>
  <c r="V168" i="2"/>
  <c r="T168" i="2"/>
  <c r="R168" i="2"/>
  <c r="P168" i="2"/>
  <c r="N168" i="2"/>
  <c r="L168" i="2"/>
  <c r="J168" i="2"/>
  <c r="F168" i="2"/>
  <c r="AO167" i="2"/>
  <c r="AH167" i="2"/>
  <c r="AF167" i="2"/>
  <c r="AD167" i="2"/>
  <c r="AB167" i="2"/>
  <c r="Z167" i="2"/>
  <c r="X167" i="2"/>
  <c r="V167" i="2"/>
  <c r="T167" i="2"/>
  <c r="R167" i="2"/>
  <c r="P167" i="2"/>
  <c r="N167" i="2"/>
  <c r="L167" i="2"/>
  <c r="J167" i="2"/>
  <c r="F167" i="2"/>
  <c r="AO166" i="2"/>
  <c r="AH166" i="2"/>
  <c r="AF166" i="2"/>
  <c r="AD166" i="2"/>
  <c r="AB166" i="2"/>
  <c r="Z166" i="2"/>
  <c r="X166" i="2"/>
  <c r="V166" i="2"/>
  <c r="T166" i="2"/>
  <c r="R166" i="2"/>
  <c r="P166" i="2"/>
  <c r="N166" i="2"/>
  <c r="L166" i="2"/>
  <c r="J166" i="2"/>
  <c r="F166" i="2"/>
  <c r="AO165" i="2"/>
  <c r="AH165" i="2"/>
  <c r="AF165" i="2"/>
  <c r="AD165" i="2"/>
  <c r="AB165" i="2"/>
  <c r="Z165" i="2"/>
  <c r="X165" i="2"/>
  <c r="V165" i="2"/>
  <c r="T165" i="2"/>
  <c r="R165" i="2"/>
  <c r="P165" i="2"/>
  <c r="N165" i="2"/>
  <c r="L165" i="2"/>
  <c r="J165" i="2"/>
  <c r="F165" i="2"/>
  <c r="AH164" i="2"/>
  <c r="AF164" i="2"/>
  <c r="AD164" i="2"/>
  <c r="AB164" i="2"/>
  <c r="Z164" i="2"/>
  <c r="X164" i="2"/>
  <c r="V164" i="2"/>
  <c r="T164" i="2"/>
  <c r="R164" i="2"/>
  <c r="P164" i="2"/>
  <c r="N164" i="2"/>
  <c r="L164" i="2"/>
  <c r="J164" i="2"/>
  <c r="F164" i="2"/>
  <c r="AN164" i="2" s="1"/>
  <c r="AO163" i="2"/>
  <c r="AO161" i="2"/>
  <c r="AH161" i="2"/>
  <c r="AF161" i="2"/>
  <c r="AD161" i="2"/>
  <c r="AB161" i="2"/>
  <c r="Z161" i="2"/>
  <c r="X161" i="2"/>
  <c r="V161" i="2"/>
  <c r="T161" i="2"/>
  <c r="R161" i="2"/>
  <c r="P161" i="2"/>
  <c r="N161" i="2"/>
  <c r="L161" i="2"/>
  <c r="J161" i="2"/>
  <c r="F161" i="2"/>
  <c r="AN161" i="2" s="1"/>
  <c r="AO160" i="2"/>
  <c r="AH160" i="2"/>
  <c r="AF160" i="2"/>
  <c r="AD160" i="2"/>
  <c r="AB160" i="2"/>
  <c r="Z160" i="2"/>
  <c r="X160" i="2"/>
  <c r="V160" i="2"/>
  <c r="T160" i="2"/>
  <c r="R160" i="2"/>
  <c r="P160" i="2"/>
  <c r="N160" i="2"/>
  <c r="L160" i="2"/>
  <c r="J160" i="2"/>
  <c r="F160" i="2"/>
  <c r="AH159" i="2"/>
  <c r="AF159" i="2"/>
  <c r="AD159" i="2"/>
  <c r="AB159" i="2"/>
  <c r="Z159" i="2"/>
  <c r="X159" i="2"/>
  <c r="V159" i="2"/>
  <c r="T159" i="2"/>
  <c r="R159" i="2"/>
  <c r="P159" i="2"/>
  <c r="N159" i="2"/>
  <c r="L159" i="2"/>
  <c r="J159" i="2"/>
  <c r="F159" i="2"/>
  <c r="AN159" i="2" s="1"/>
  <c r="AO158" i="2"/>
  <c r="AH158" i="2"/>
  <c r="AF158" i="2"/>
  <c r="AD158" i="2"/>
  <c r="AB158" i="2"/>
  <c r="Z158" i="2"/>
  <c r="X158" i="2"/>
  <c r="V158" i="2"/>
  <c r="T158" i="2"/>
  <c r="R158" i="2"/>
  <c r="P158" i="2"/>
  <c r="N158" i="2"/>
  <c r="L158" i="2"/>
  <c r="J158" i="2"/>
  <c r="F158" i="2"/>
  <c r="AO157" i="2"/>
  <c r="AH157" i="2"/>
  <c r="AF157" i="2"/>
  <c r="AD157" i="2"/>
  <c r="AB157" i="2"/>
  <c r="Z157" i="2"/>
  <c r="X157" i="2"/>
  <c r="V157" i="2"/>
  <c r="T157" i="2"/>
  <c r="R157" i="2"/>
  <c r="P157" i="2"/>
  <c r="N157" i="2"/>
  <c r="L157" i="2"/>
  <c r="J157" i="2"/>
  <c r="F157" i="2"/>
  <c r="AN157" i="2" s="1"/>
  <c r="AO156" i="2"/>
  <c r="AH156" i="2"/>
  <c r="AF156" i="2"/>
  <c r="AD156" i="2"/>
  <c r="AB156" i="2"/>
  <c r="Z156" i="2"/>
  <c r="X156" i="2"/>
  <c r="V156" i="2"/>
  <c r="T156" i="2"/>
  <c r="R156" i="2"/>
  <c r="P156" i="2"/>
  <c r="N156" i="2"/>
  <c r="L156" i="2"/>
  <c r="J156" i="2"/>
  <c r="F156" i="2"/>
  <c r="AH155" i="2"/>
  <c r="AF155" i="2"/>
  <c r="AD155" i="2"/>
  <c r="AB155" i="2"/>
  <c r="Z155" i="2"/>
  <c r="X155" i="2"/>
  <c r="V155" i="2"/>
  <c r="T155" i="2"/>
  <c r="R155" i="2"/>
  <c r="P155" i="2"/>
  <c r="N155" i="2"/>
  <c r="L155" i="2"/>
  <c r="J155" i="2"/>
  <c r="F155" i="2"/>
  <c r="AN155" i="2" s="1"/>
  <c r="AO154" i="2"/>
  <c r="AH154" i="2"/>
  <c r="AF154" i="2"/>
  <c r="AD154" i="2"/>
  <c r="AB154" i="2"/>
  <c r="Z154" i="2"/>
  <c r="X154" i="2"/>
  <c r="V154" i="2"/>
  <c r="T154" i="2"/>
  <c r="R154" i="2"/>
  <c r="P154" i="2"/>
  <c r="N154" i="2"/>
  <c r="L154" i="2"/>
  <c r="J154" i="2"/>
  <c r="F154" i="2"/>
  <c r="AN154" i="2" s="1"/>
  <c r="AO153" i="2"/>
  <c r="AH153" i="2"/>
  <c r="AF153" i="2"/>
  <c r="AD153" i="2"/>
  <c r="AB153" i="2"/>
  <c r="Z153" i="2"/>
  <c r="X153" i="2"/>
  <c r="V153" i="2"/>
  <c r="T153" i="2"/>
  <c r="R153" i="2"/>
  <c r="P153" i="2"/>
  <c r="N153" i="2"/>
  <c r="L153" i="2"/>
  <c r="J153" i="2"/>
  <c r="F153" i="2"/>
  <c r="AN153" i="2" s="1"/>
  <c r="AO152" i="2"/>
  <c r="AH152" i="2"/>
  <c r="AF152" i="2"/>
  <c r="AD152" i="2"/>
  <c r="AB152" i="2"/>
  <c r="Z152" i="2"/>
  <c r="X152" i="2"/>
  <c r="V152" i="2"/>
  <c r="T152" i="2"/>
  <c r="R152" i="2"/>
  <c r="P152" i="2"/>
  <c r="N152" i="2"/>
  <c r="L152" i="2"/>
  <c r="J152" i="2"/>
  <c r="F152" i="2"/>
  <c r="AO151" i="2"/>
  <c r="AH151" i="2"/>
  <c r="AF151" i="2"/>
  <c r="AD151" i="2"/>
  <c r="AB151" i="2"/>
  <c r="Z151" i="2"/>
  <c r="X151" i="2"/>
  <c r="V151" i="2"/>
  <c r="T151" i="2"/>
  <c r="R151" i="2"/>
  <c r="P151" i="2"/>
  <c r="N151" i="2"/>
  <c r="L151" i="2"/>
  <c r="J151" i="2"/>
  <c r="F151" i="2"/>
  <c r="AH150" i="2"/>
  <c r="AF150" i="2"/>
  <c r="AD150" i="2"/>
  <c r="AB150" i="2"/>
  <c r="Z150" i="2"/>
  <c r="X150" i="2"/>
  <c r="V150" i="2"/>
  <c r="T150" i="2"/>
  <c r="R150" i="2"/>
  <c r="P150" i="2"/>
  <c r="N150" i="2"/>
  <c r="L150" i="2"/>
  <c r="J150" i="2"/>
  <c r="F150" i="2"/>
  <c r="AN150" i="2" s="1"/>
  <c r="AO148" i="2"/>
  <c r="AH147" i="2"/>
  <c r="AF147" i="2"/>
  <c r="AD147" i="2"/>
  <c r="AB147" i="2"/>
  <c r="Z147" i="2"/>
  <c r="X147" i="2"/>
  <c r="V147" i="2"/>
  <c r="T147" i="2"/>
  <c r="R147" i="2"/>
  <c r="P147" i="2"/>
  <c r="N147" i="2"/>
  <c r="L147" i="2"/>
  <c r="J147" i="2"/>
  <c r="F147" i="2"/>
  <c r="AO146" i="2"/>
  <c r="AH146" i="2"/>
  <c r="AF146" i="2"/>
  <c r="AD146" i="2"/>
  <c r="AB146" i="2"/>
  <c r="Z146" i="2"/>
  <c r="X146" i="2"/>
  <c r="V146" i="2"/>
  <c r="T146" i="2"/>
  <c r="R146" i="2"/>
  <c r="P146" i="2"/>
  <c r="N146" i="2"/>
  <c r="L146" i="2"/>
  <c r="J146" i="2"/>
  <c r="F146" i="2"/>
  <c r="AN146" i="2" s="1"/>
  <c r="AO145" i="2"/>
  <c r="AH145" i="2"/>
  <c r="AF145" i="2"/>
  <c r="AD145" i="2"/>
  <c r="AB145" i="2"/>
  <c r="Z145" i="2"/>
  <c r="X145" i="2"/>
  <c r="V145" i="2"/>
  <c r="T145" i="2"/>
  <c r="R145" i="2"/>
  <c r="P145" i="2"/>
  <c r="N145" i="2"/>
  <c r="L145" i="2"/>
  <c r="J145" i="2"/>
  <c r="F145" i="2"/>
  <c r="AO144" i="2"/>
  <c r="AH144" i="2"/>
  <c r="AF144" i="2"/>
  <c r="AD144" i="2"/>
  <c r="AB144" i="2"/>
  <c r="Z144" i="2"/>
  <c r="X144" i="2"/>
  <c r="V144" i="2"/>
  <c r="T144" i="2"/>
  <c r="R144" i="2"/>
  <c r="P144" i="2"/>
  <c r="N144" i="2"/>
  <c r="L144" i="2"/>
  <c r="J144" i="2"/>
  <c r="F144" i="2"/>
  <c r="AH143" i="2"/>
  <c r="AF143" i="2"/>
  <c r="AD143" i="2"/>
  <c r="AB143" i="2"/>
  <c r="Z143" i="2"/>
  <c r="X143" i="2"/>
  <c r="V143" i="2"/>
  <c r="T143" i="2"/>
  <c r="R143" i="2"/>
  <c r="P143" i="2"/>
  <c r="N143" i="2"/>
  <c r="L143" i="2"/>
  <c r="J143" i="2"/>
  <c r="F143" i="2"/>
  <c r="AO142" i="2"/>
  <c r="AH142" i="2"/>
  <c r="AF142" i="2"/>
  <c r="AD142" i="2"/>
  <c r="AB142" i="2"/>
  <c r="Z142" i="2"/>
  <c r="X142" i="2"/>
  <c r="V142" i="2"/>
  <c r="T142" i="2"/>
  <c r="R142" i="2"/>
  <c r="P142" i="2"/>
  <c r="N142" i="2"/>
  <c r="L142" i="2"/>
  <c r="J142" i="2"/>
  <c r="F142" i="2"/>
  <c r="AO141" i="2"/>
  <c r="AH141" i="2"/>
  <c r="AF141" i="2"/>
  <c r="AD141" i="2"/>
  <c r="AB141" i="2"/>
  <c r="Z141" i="2"/>
  <c r="X141" i="2"/>
  <c r="V141" i="2"/>
  <c r="T141" i="2"/>
  <c r="R141" i="2"/>
  <c r="P141" i="2"/>
  <c r="N141" i="2"/>
  <c r="L141" i="2"/>
  <c r="J141" i="2"/>
  <c r="F141" i="2"/>
  <c r="AO140" i="2"/>
  <c r="AH140" i="2"/>
  <c r="AF140" i="2"/>
  <c r="AD140" i="2"/>
  <c r="AB140" i="2"/>
  <c r="Z140" i="2"/>
  <c r="X140" i="2"/>
  <c r="V140" i="2"/>
  <c r="T140" i="2"/>
  <c r="R140" i="2"/>
  <c r="P140" i="2"/>
  <c r="N140" i="2"/>
  <c r="L140" i="2"/>
  <c r="J140" i="2"/>
  <c r="F140" i="2"/>
  <c r="AN140" i="2" s="1"/>
  <c r="AH139" i="2"/>
  <c r="AF139" i="2"/>
  <c r="AD139" i="2"/>
  <c r="AB139" i="2"/>
  <c r="Z139" i="2"/>
  <c r="X139" i="2"/>
  <c r="V139" i="2"/>
  <c r="T139" i="2"/>
  <c r="R139" i="2"/>
  <c r="P139" i="2"/>
  <c r="N139" i="2"/>
  <c r="L139" i="2"/>
  <c r="J139" i="2"/>
  <c r="F139" i="2"/>
  <c r="AN139" i="2" s="1"/>
  <c r="AO138" i="2"/>
  <c r="AH138" i="2"/>
  <c r="AF138" i="2"/>
  <c r="AD138" i="2"/>
  <c r="AB138" i="2"/>
  <c r="Z138" i="2"/>
  <c r="X138" i="2"/>
  <c r="V138" i="2"/>
  <c r="T138" i="2"/>
  <c r="R138" i="2"/>
  <c r="P138" i="2"/>
  <c r="N138" i="2"/>
  <c r="L138" i="2"/>
  <c r="J138" i="2"/>
  <c r="F138" i="2"/>
  <c r="AN138" i="2" s="1"/>
  <c r="AO137" i="2"/>
  <c r="AH137" i="2"/>
  <c r="AF137" i="2"/>
  <c r="AD137" i="2"/>
  <c r="AB137" i="2"/>
  <c r="Z137" i="2"/>
  <c r="X137" i="2"/>
  <c r="V137" i="2"/>
  <c r="T137" i="2"/>
  <c r="R137" i="2"/>
  <c r="P137" i="2"/>
  <c r="N137" i="2"/>
  <c r="L137" i="2"/>
  <c r="J137" i="2"/>
  <c r="F137" i="2"/>
  <c r="AN137" i="2" s="1"/>
  <c r="AO136" i="2"/>
  <c r="AH136" i="2"/>
  <c r="AF136" i="2"/>
  <c r="AD136" i="2"/>
  <c r="AB136" i="2"/>
  <c r="Z136" i="2"/>
  <c r="X136" i="2"/>
  <c r="V136" i="2"/>
  <c r="T136" i="2"/>
  <c r="R136" i="2"/>
  <c r="P136" i="2"/>
  <c r="N136" i="2"/>
  <c r="L136" i="2"/>
  <c r="J136" i="2"/>
  <c r="F136" i="2"/>
  <c r="AH135" i="2"/>
  <c r="AF135" i="2"/>
  <c r="AD135" i="2"/>
  <c r="AB135" i="2"/>
  <c r="Z135" i="2"/>
  <c r="X135" i="2"/>
  <c r="V135" i="2"/>
  <c r="T135" i="2"/>
  <c r="R135" i="2"/>
  <c r="P135" i="2"/>
  <c r="N135" i="2"/>
  <c r="L135" i="2"/>
  <c r="J135" i="2"/>
  <c r="F135" i="2"/>
  <c r="AO134" i="2"/>
  <c r="AH134" i="2"/>
  <c r="AF134" i="2"/>
  <c r="AD134" i="2"/>
  <c r="AB134" i="2"/>
  <c r="Z134" i="2"/>
  <c r="X134" i="2"/>
  <c r="V134" i="2"/>
  <c r="T134" i="2"/>
  <c r="R134" i="2"/>
  <c r="P134" i="2"/>
  <c r="N134" i="2"/>
  <c r="L134" i="2"/>
  <c r="J134" i="2"/>
  <c r="F134" i="2"/>
  <c r="AO133" i="2"/>
  <c r="AH133" i="2"/>
  <c r="AF133" i="2"/>
  <c r="AD133" i="2"/>
  <c r="AB133" i="2"/>
  <c r="Z133" i="2"/>
  <c r="X133" i="2"/>
  <c r="V133" i="2"/>
  <c r="T133" i="2"/>
  <c r="R133" i="2"/>
  <c r="P133" i="2"/>
  <c r="N133" i="2"/>
  <c r="L133" i="2"/>
  <c r="J133" i="2"/>
  <c r="F133" i="2"/>
  <c r="AN133" i="2" s="1"/>
  <c r="AO132" i="2"/>
  <c r="AH132" i="2"/>
  <c r="AF132" i="2"/>
  <c r="AD132" i="2"/>
  <c r="AB132" i="2"/>
  <c r="Z132" i="2"/>
  <c r="X132" i="2"/>
  <c r="V132" i="2"/>
  <c r="T132" i="2"/>
  <c r="R132" i="2"/>
  <c r="P132" i="2"/>
  <c r="N132" i="2"/>
  <c r="L132" i="2"/>
  <c r="J132" i="2"/>
  <c r="F132" i="2"/>
  <c r="AO131" i="2"/>
  <c r="AH131" i="2"/>
  <c r="AF131" i="2"/>
  <c r="AD131" i="2"/>
  <c r="AB131" i="2"/>
  <c r="Z131" i="2"/>
  <c r="X131" i="2"/>
  <c r="V131" i="2"/>
  <c r="T131" i="2"/>
  <c r="R131" i="2"/>
  <c r="P131" i="2"/>
  <c r="N131" i="2"/>
  <c r="L131" i="2"/>
  <c r="J131" i="2"/>
  <c r="F131" i="2"/>
  <c r="AO130" i="2"/>
  <c r="AH130" i="2"/>
  <c r="AF130" i="2"/>
  <c r="AD130" i="2"/>
  <c r="AB130" i="2"/>
  <c r="Z130" i="2"/>
  <c r="X130" i="2"/>
  <c r="V130" i="2"/>
  <c r="T130" i="2"/>
  <c r="R130" i="2"/>
  <c r="P130" i="2"/>
  <c r="N130" i="2"/>
  <c r="L130" i="2"/>
  <c r="J130" i="2"/>
  <c r="F130" i="2"/>
  <c r="AN130" i="2" s="1"/>
  <c r="AO129" i="2"/>
  <c r="AO128" i="2"/>
  <c r="AO127" i="2"/>
  <c r="AH127" i="2"/>
  <c r="AF127" i="2"/>
  <c r="AD127" i="2"/>
  <c r="AB127" i="2"/>
  <c r="Z127" i="2"/>
  <c r="X127" i="2"/>
  <c r="V127" i="2"/>
  <c r="T127" i="2"/>
  <c r="R127" i="2"/>
  <c r="P127" i="2"/>
  <c r="N127" i="2"/>
  <c r="L127" i="2"/>
  <c r="J127" i="2"/>
  <c r="F127" i="2"/>
  <c r="AO126" i="2"/>
  <c r="AH126" i="2"/>
  <c r="AF126" i="2"/>
  <c r="AD126" i="2"/>
  <c r="AB126" i="2"/>
  <c r="Z126" i="2"/>
  <c r="X126" i="2"/>
  <c r="V126" i="2"/>
  <c r="T126" i="2"/>
  <c r="R126" i="2"/>
  <c r="P126" i="2"/>
  <c r="N126" i="2"/>
  <c r="L126" i="2"/>
  <c r="J126" i="2"/>
  <c r="F126" i="2"/>
  <c r="AN126" i="2" s="1"/>
  <c r="AO125" i="2"/>
  <c r="AH125" i="2"/>
  <c r="AF125" i="2"/>
  <c r="AD125" i="2"/>
  <c r="AB125" i="2"/>
  <c r="Z125" i="2"/>
  <c r="X125" i="2"/>
  <c r="V125" i="2"/>
  <c r="T125" i="2"/>
  <c r="R125" i="2"/>
  <c r="P125" i="2"/>
  <c r="N125" i="2"/>
  <c r="L125" i="2"/>
  <c r="J125" i="2"/>
  <c r="F125" i="2"/>
  <c r="AH124" i="2"/>
  <c r="AF124" i="2"/>
  <c r="AD124" i="2"/>
  <c r="AB124" i="2"/>
  <c r="Z124" i="2"/>
  <c r="X124" i="2"/>
  <c r="V124" i="2"/>
  <c r="T124" i="2"/>
  <c r="R124" i="2"/>
  <c r="P124" i="2"/>
  <c r="N124" i="2"/>
  <c r="L124" i="2"/>
  <c r="J124" i="2"/>
  <c r="F124" i="2"/>
  <c r="AN124" i="2" s="1"/>
  <c r="AO121" i="2"/>
  <c r="AH121" i="2"/>
  <c r="AF121" i="2"/>
  <c r="AD121" i="2"/>
  <c r="AB121" i="2"/>
  <c r="Z121" i="2"/>
  <c r="X121" i="2"/>
  <c r="V121" i="2"/>
  <c r="T121" i="2"/>
  <c r="R121" i="2"/>
  <c r="P121" i="2"/>
  <c r="N121" i="2"/>
  <c r="L121" i="2"/>
  <c r="J121" i="2"/>
  <c r="F121" i="2"/>
  <c r="AN121" i="2" s="1"/>
  <c r="AO120" i="2"/>
  <c r="AH120" i="2"/>
  <c r="AF120" i="2"/>
  <c r="AD120" i="2"/>
  <c r="AB120" i="2"/>
  <c r="Z120" i="2"/>
  <c r="X120" i="2"/>
  <c r="V120" i="2"/>
  <c r="T120" i="2"/>
  <c r="R120" i="2"/>
  <c r="P120" i="2"/>
  <c r="N120" i="2"/>
  <c r="L120" i="2"/>
  <c r="J120" i="2"/>
  <c r="F120" i="2"/>
  <c r="AO119" i="2"/>
  <c r="AH119" i="2"/>
  <c r="AF119" i="2"/>
  <c r="AD119" i="2"/>
  <c r="AB119" i="2"/>
  <c r="Z119" i="2"/>
  <c r="X119" i="2"/>
  <c r="V119" i="2"/>
  <c r="T119" i="2"/>
  <c r="R119" i="2"/>
  <c r="P119" i="2"/>
  <c r="N119" i="2"/>
  <c r="L119" i="2"/>
  <c r="J119" i="2"/>
  <c r="F119" i="2"/>
  <c r="AH118" i="2"/>
  <c r="AF118" i="2"/>
  <c r="AD118" i="2"/>
  <c r="AB118" i="2"/>
  <c r="Z118" i="2"/>
  <c r="X118" i="2"/>
  <c r="V118" i="2"/>
  <c r="T118" i="2"/>
  <c r="R118" i="2"/>
  <c r="P118" i="2"/>
  <c r="N118" i="2"/>
  <c r="L118" i="2"/>
  <c r="J118" i="2"/>
  <c r="F118" i="2"/>
  <c r="AO117" i="2"/>
  <c r="AH117" i="2"/>
  <c r="AF117" i="2"/>
  <c r="AD117" i="2"/>
  <c r="AB117" i="2"/>
  <c r="Z117" i="2"/>
  <c r="X117" i="2"/>
  <c r="V117" i="2"/>
  <c r="T117" i="2"/>
  <c r="R117" i="2"/>
  <c r="P117" i="2"/>
  <c r="N117" i="2"/>
  <c r="L117" i="2"/>
  <c r="J117" i="2"/>
  <c r="F117" i="2"/>
  <c r="AN117" i="2" s="1"/>
  <c r="AO116" i="2"/>
  <c r="AH116" i="2"/>
  <c r="AF116" i="2"/>
  <c r="AD116" i="2"/>
  <c r="AB116" i="2"/>
  <c r="Z116" i="2"/>
  <c r="X116" i="2"/>
  <c r="V116" i="2"/>
  <c r="T116" i="2"/>
  <c r="R116" i="2"/>
  <c r="P116" i="2"/>
  <c r="N116" i="2"/>
  <c r="L116" i="2"/>
  <c r="J116" i="2"/>
  <c r="F116" i="2"/>
  <c r="AO115" i="2"/>
  <c r="AH115" i="2"/>
  <c r="AF115" i="2"/>
  <c r="AD115" i="2"/>
  <c r="AB115" i="2"/>
  <c r="Z115" i="2"/>
  <c r="X115" i="2"/>
  <c r="V115" i="2"/>
  <c r="T115" i="2"/>
  <c r="R115" i="2"/>
  <c r="P115" i="2"/>
  <c r="N115" i="2"/>
  <c r="L115" i="2"/>
  <c r="J115" i="2"/>
  <c r="F115" i="2"/>
  <c r="AN115" i="2" s="1"/>
  <c r="AO114" i="2"/>
  <c r="AH114" i="2"/>
  <c r="AF114" i="2"/>
  <c r="AD114" i="2"/>
  <c r="AB114" i="2"/>
  <c r="Z114" i="2"/>
  <c r="X114" i="2"/>
  <c r="V114" i="2"/>
  <c r="T114" i="2"/>
  <c r="R114" i="2"/>
  <c r="P114" i="2"/>
  <c r="N114" i="2"/>
  <c r="L114" i="2"/>
  <c r="J114" i="2"/>
  <c r="F114" i="2"/>
  <c r="AN114" i="2" s="1"/>
  <c r="AO113" i="2"/>
  <c r="AH113" i="2"/>
  <c r="AF113" i="2"/>
  <c r="AD113" i="2"/>
  <c r="AB113" i="2"/>
  <c r="Z113" i="2"/>
  <c r="X113" i="2"/>
  <c r="V113" i="2"/>
  <c r="T113" i="2"/>
  <c r="R113" i="2"/>
  <c r="P113" i="2"/>
  <c r="N113" i="2"/>
  <c r="L113" i="2"/>
  <c r="J113" i="2"/>
  <c r="F113" i="2"/>
  <c r="AN113" i="2" s="1"/>
  <c r="AO112" i="2"/>
  <c r="AH112" i="2"/>
  <c r="AF112" i="2"/>
  <c r="AD112" i="2"/>
  <c r="AB112" i="2"/>
  <c r="Z112" i="2"/>
  <c r="X112" i="2"/>
  <c r="V112" i="2"/>
  <c r="T112" i="2"/>
  <c r="R112" i="2"/>
  <c r="P112" i="2"/>
  <c r="N112" i="2"/>
  <c r="L112" i="2"/>
  <c r="J112" i="2"/>
  <c r="F112" i="2"/>
  <c r="AN112" i="2" s="1"/>
  <c r="AO111" i="2"/>
  <c r="AH111" i="2"/>
  <c r="AF111" i="2"/>
  <c r="AD111" i="2"/>
  <c r="AB111" i="2"/>
  <c r="Z111" i="2"/>
  <c r="X111" i="2"/>
  <c r="V111" i="2"/>
  <c r="T111" i="2"/>
  <c r="R111" i="2"/>
  <c r="P111" i="2"/>
  <c r="N111" i="2"/>
  <c r="L111" i="2"/>
  <c r="J111" i="2"/>
  <c r="F111" i="2"/>
  <c r="AO110" i="2"/>
  <c r="AO108" i="2"/>
  <c r="AH108" i="2"/>
  <c r="AF108" i="2"/>
  <c r="AD108" i="2"/>
  <c r="AB108" i="2"/>
  <c r="Z108" i="2"/>
  <c r="X108" i="2"/>
  <c r="V108" i="2"/>
  <c r="T108" i="2"/>
  <c r="R108" i="2"/>
  <c r="P108" i="2"/>
  <c r="N108" i="2"/>
  <c r="L108" i="2"/>
  <c r="J108" i="2"/>
  <c r="F108" i="2"/>
  <c r="AN108" i="2" s="1"/>
  <c r="AO107" i="2"/>
  <c r="AH107" i="2"/>
  <c r="AF107" i="2"/>
  <c r="AD107" i="2"/>
  <c r="AB107" i="2"/>
  <c r="Z107" i="2"/>
  <c r="X107" i="2"/>
  <c r="V107" i="2"/>
  <c r="T107" i="2"/>
  <c r="R107" i="2"/>
  <c r="P107" i="2"/>
  <c r="N107" i="2"/>
  <c r="L107" i="2"/>
  <c r="J107" i="2"/>
  <c r="F107" i="2"/>
  <c r="AN107" i="2" s="1"/>
  <c r="AO106" i="2"/>
  <c r="AH106" i="2"/>
  <c r="AF106" i="2"/>
  <c r="AD106" i="2"/>
  <c r="AB106" i="2"/>
  <c r="Z106" i="2"/>
  <c r="X106" i="2"/>
  <c r="V106" i="2"/>
  <c r="T106" i="2"/>
  <c r="R106" i="2"/>
  <c r="P106" i="2"/>
  <c r="N106" i="2"/>
  <c r="L106" i="2"/>
  <c r="J106" i="2"/>
  <c r="F106" i="2"/>
  <c r="AN106" i="2" s="1"/>
  <c r="AO103" i="2"/>
  <c r="AH103" i="2"/>
  <c r="AF103" i="2"/>
  <c r="AD103" i="2"/>
  <c r="AB103" i="2"/>
  <c r="Z103" i="2"/>
  <c r="X103" i="2"/>
  <c r="V103" i="2"/>
  <c r="T103" i="2"/>
  <c r="R103" i="2"/>
  <c r="P103" i="2"/>
  <c r="N103" i="2"/>
  <c r="L103" i="2"/>
  <c r="J103" i="2"/>
  <c r="F103" i="2"/>
  <c r="AO102" i="2"/>
  <c r="AH102" i="2"/>
  <c r="AF102" i="2"/>
  <c r="AD102" i="2"/>
  <c r="AB102" i="2"/>
  <c r="Z102" i="2"/>
  <c r="X102" i="2"/>
  <c r="V102" i="2"/>
  <c r="T102" i="2"/>
  <c r="R102" i="2"/>
  <c r="P102" i="2"/>
  <c r="N102" i="2"/>
  <c r="L102" i="2"/>
  <c r="J102" i="2"/>
  <c r="F102" i="2"/>
  <c r="AN102" i="2" s="1"/>
  <c r="AH97" i="2"/>
  <c r="AF97" i="2"/>
  <c r="AD97" i="2"/>
  <c r="AB97" i="2"/>
  <c r="Z97" i="2"/>
  <c r="X97" i="2"/>
  <c r="V97" i="2"/>
  <c r="T97" i="2"/>
  <c r="R97" i="2"/>
  <c r="P97" i="2"/>
  <c r="N97" i="2"/>
  <c r="L97" i="2"/>
  <c r="J97" i="2"/>
  <c r="F97" i="2"/>
  <c r="AN97" i="2" s="1"/>
  <c r="AO95" i="2"/>
  <c r="AH95" i="2"/>
  <c r="AF95" i="2"/>
  <c r="AD95" i="2"/>
  <c r="AB95" i="2"/>
  <c r="Z95" i="2"/>
  <c r="X95" i="2"/>
  <c r="V95" i="2"/>
  <c r="T95" i="2"/>
  <c r="R95" i="2"/>
  <c r="P95" i="2"/>
  <c r="N95" i="2"/>
  <c r="L95" i="2"/>
  <c r="J95" i="2"/>
  <c r="F95" i="2"/>
  <c r="AN95" i="2" s="1"/>
  <c r="AO94" i="2"/>
  <c r="AH94" i="2"/>
  <c r="AF94" i="2"/>
  <c r="AD94" i="2"/>
  <c r="AB94" i="2"/>
  <c r="Z94" i="2"/>
  <c r="X94" i="2"/>
  <c r="V94" i="2"/>
  <c r="T94" i="2"/>
  <c r="R94" i="2"/>
  <c r="P94" i="2"/>
  <c r="N94" i="2"/>
  <c r="L94" i="2"/>
  <c r="J94" i="2"/>
  <c r="F94" i="2"/>
  <c r="AO93" i="2"/>
  <c r="AH93" i="2"/>
  <c r="AF93" i="2"/>
  <c r="AD93" i="2"/>
  <c r="AB93" i="2"/>
  <c r="Z93" i="2"/>
  <c r="X93" i="2"/>
  <c r="V93" i="2"/>
  <c r="T93" i="2"/>
  <c r="R93" i="2"/>
  <c r="P93" i="2"/>
  <c r="N93" i="2"/>
  <c r="L93" i="2"/>
  <c r="J93" i="2"/>
  <c r="F93" i="2"/>
  <c r="AN93" i="2" s="1"/>
  <c r="AH91" i="2"/>
  <c r="AF91" i="2"/>
  <c r="AD91" i="2"/>
  <c r="AB91" i="2"/>
  <c r="Z91" i="2"/>
  <c r="X91" i="2"/>
  <c r="V91" i="2"/>
  <c r="T91" i="2"/>
  <c r="R91" i="2"/>
  <c r="P91" i="2"/>
  <c r="N91" i="2"/>
  <c r="L91" i="2"/>
  <c r="J91" i="2"/>
  <c r="F91" i="2"/>
  <c r="AN91" i="2" s="1"/>
  <c r="AO90" i="2"/>
  <c r="AH90" i="2"/>
  <c r="AF90" i="2"/>
  <c r="AD90" i="2"/>
  <c r="AB90" i="2"/>
  <c r="Z90" i="2"/>
  <c r="X90" i="2"/>
  <c r="V90" i="2"/>
  <c r="T90" i="2"/>
  <c r="R90" i="2"/>
  <c r="P90" i="2"/>
  <c r="N90" i="2"/>
  <c r="L90" i="2"/>
  <c r="J90" i="2"/>
  <c r="F90" i="2"/>
  <c r="AO89" i="2"/>
  <c r="AH89" i="2"/>
  <c r="AF89" i="2"/>
  <c r="AD89" i="2"/>
  <c r="AB89" i="2"/>
  <c r="Z89" i="2"/>
  <c r="X89" i="2"/>
  <c r="V89" i="2"/>
  <c r="T89" i="2"/>
  <c r="R89" i="2"/>
  <c r="P89" i="2"/>
  <c r="N89" i="2"/>
  <c r="L89" i="2"/>
  <c r="J89" i="2"/>
  <c r="F89" i="2"/>
  <c r="AN89" i="2" s="1"/>
  <c r="AO88" i="2"/>
  <c r="AH88" i="2"/>
  <c r="AF88" i="2"/>
  <c r="AD88" i="2"/>
  <c r="AB88" i="2"/>
  <c r="Z88" i="2"/>
  <c r="X88" i="2"/>
  <c r="V88" i="2"/>
  <c r="T88" i="2"/>
  <c r="R88" i="2"/>
  <c r="P88" i="2"/>
  <c r="N88" i="2"/>
  <c r="L88" i="2"/>
  <c r="J88" i="2"/>
  <c r="F88" i="2"/>
  <c r="AH87" i="2"/>
  <c r="AF87" i="2"/>
  <c r="AD87" i="2"/>
  <c r="AB87" i="2"/>
  <c r="Z87" i="2"/>
  <c r="X87" i="2"/>
  <c r="V87" i="2"/>
  <c r="T87" i="2"/>
  <c r="R87" i="2"/>
  <c r="P87" i="2"/>
  <c r="N87" i="2"/>
  <c r="L87" i="2"/>
  <c r="J87" i="2"/>
  <c r="F87" i="2"/>
  <c r="AO86" i="2"/>
  <c r="AH86" i="2"/>
  <c r="AF86" i="2"/>
  <c r="AD86" i="2"/>
  <c r="AB86" i="2"/>
  <c r="Z86" i="2"/>
  <c r="X86" i="2"/>
  <c r="V86" i="2"/>
  <c r="T86" i="2"/>
  <c r="R86" i="2"/>
  <c r="P86" i="2"/>
  <c r="N86" i="2"/>
  <c r="L86" i="2"/>
  <c r="J86" i="2"/>
  <c r="F86" i="2"/>
  <c r="AO85" i="2"/>
  <c r="AH85" i="2"/>
  <c r="AF85" i="2"/>
  <c r="AD85" i="2"/>
  <c r="AB85" i="2"/>
  <c r="Z85" i="2"/>
  <c r="X85" i="2"/>
  <c r="V85" i="2"/>
  <c r="T85" i="2"/>
  <c r="R85" i="2"/>
  <c r="P85" i="2"/>
  <c r="N85" i="2"/>
  <c r="L85" i="2"/>
  <c r="J85" i="2"/>
  <c r="F85" i="2"/>
  <c r="AO84" i="2"/>
  <c r="AH84" i="2"/>
  <c r="AF84" i="2"/>
  <c r="AD84" i="2"/>
  <c r="AB84" i="2"/>
  <c r="Z84" i="2"/>
  <c r="X84" i="2"/>
  <c r="V84" i="2"/>
  <c r="T84" i="2"/>
  <c r="R84" i="2"/>
  <c r="P84" i="2"/>
  <c r="N84" i="2"/>
  <c r="L84" i="2"/>
  <c r="J84" i="2"/>
  <c r="F84" i="2"/>
  <c r="AN84" i="2" s="1"/>
  <c r="AO83" i="2"/>
  <c r="AH83" i="2"/>
  <c r="AF83" i="2"/>
  <c r="AD83" i="2"/>
  <c r="AB83" i="2"/>
  <c r="Z83" i="2"/>
  <c r="X83" i="2"/>
  <c r="V83" i="2"/>
  <c r="T83" i="2"/>
  <c r="R83" i="2"/>
  <c r="P83" i="2"/>
  <c r="N83" i="2"/>
  <c r="L83" i="2"/>
  <c r="J83" i="2"/>
  <c r="F83" i="2"/>
  <c r="AO82" i="2"/>
  <c r="AH82" i="2"/>
  <c r="AF82" i="2"/>
  <c r="AD82" i="2"/>
  <c r="AB82" i="2"/>
  <c r="Z82" i="2"/>
  <c r="X82" i="2"/>
  <c r="V82" i="2"/>
  <c r="T82" i="2"/>
  <c r="R82" i="2"/>
  <c r="P82" i="2"/>
  <c r="N82" i="2"/>
  <c r="L82" i="2"/>
  <c r="J82" i="2"/>
  <c r="F82" i="2"/>
  <c r="AN82" i="2" s="1"/>
  <c r="AO81" i="2"/>
  <c r="AH81" i="2"/>
  <c r="AF81" i="2"/>
  <c r="AD81" i="2"/>
  <c r="AB81" i="2"/>
  <c r="Z81" i="2"/>
  <c r="X81" i="2"/>
  <c r="V81" i="2"/>
  <c r="T81" i="2"/>
  <c r="R81" i="2"/>
  <c r="P81" i="2"/>
  <c r="N81" i="2"/>
  <c r="L81" i="2"/>
  <c r="J81" i="2"/>
  <c r="F81" i="2"/>
  <c r="AN81" i="2" s="1"/>
  <c r="AO80" i="2"/>
  <c r="AH80" i="2"/>
  <c r="AF80" i="2"/>
  <c r="AD80" i="2"/>
  <c r="AB80" i="2"/>
  <c r="Z80" i="2"/>
  <c r="X80" i="2"/>
  <c r="V80" i="2"/>
  <c r="T80" i="2"/>
  <c r="R80" i="2"/>
  <c r="P80" i="2"/>
  <c r="N80" i="2"/>
  <c r="L80" i="2"/>
  <c r="J80" i="2"/>
  <c r="F80" i="2"/>
  <c r="AH79" i="2"/>
  <c r="AF79" i="2"/>
  <c r="AD79" i="2"/>
  <c r="AB79" i="2"/>
  <c r="Z79" i="2"/>
  <c r="X79" i="2"/>
  <c r="V79" i="2"/>
  <c r="T79" i="2"/>
  <c r="R79" i="2"/>
  <c r="P79" i="2"/>
  <c r="N79" i="2"/>
  <c r="L79" i="2"/>
  <c r="J79" i="2"/>
  <c r="AO78" i="2"/>
  <c r="AH78" i="2"/>
  <c r="AF78" i="2"/>
  <c r="AD78" i="2"/>
  <c r="AB78" i="2"/>
  <c r="Z78" i="2"/>
  <c r="X78" i="2"/>
  <c r="V78" i="2"/>
  <c r="T78" i="2"/>
  <c r="R78" i="2"/>
  <c r="P78" i="2"/>
  <c r="N78" i="2"/>
  <c r="L78" i="2"/>
  <c r="J78" i="2"/>
  <c r="F78" i="2"/>
  <c r="AN78" i="2" s="1"/>
  <c r="AO77" i="2"/>
  <c r="AH77" i="2"/>
  <c r="AF77" i="2"/>
  <c r="AD77" i="2"/>
  <c r="AB77" i="2"/>
  <c r="Z77" i="2"/>
  <c r="X77" i="2"/>
  <c r="V77" i="2"/>
  <c r="T77" i="2"/>
  <c r="R77" i="2"/>
  <c r="P77" i="2"/>
  <c r="N77" i="2"/>
  <c r="L77" i="2"/>
  <c r="J77" i="2"/>
  <c r="F77" i="2"/>
  <c r="AO76" i="2"/>
  <c r="AH76" i="2"/>
  <c r="AF76" i="2"/>
  <c r="AD76" i="2"/>
  <c r="AB76" i="2"/>
  <c r="Z76" i="2"/>
  <c r="X76" i="2"/>
  <c r="V76" i="2"/>
  <c r="T76" i="2"/>
  <c r="R76" i="2"/>
  <c r="P76" i="2"/>
  <c r="N76" i="2"/>
  <c r="L76" i="2"/>
  <c r="J76" i="2"/>
  <c r="F76" i="2"/>
  <c r="AN76" i="2" s="1"/>
  <c r="AO75" i="2"/>
  <c r="AH75" i="2"/>
  <c r="AF75" i="2"/>
  <c r="AD75" i="2"/>
  <c r="AB75" i="2"/>
  <c r="Z75" i="2"/>
  <c r="X75" i="2"/>
  <c r="V75" i="2"/>
  <c r="T75" i="2"/>
  <c r="R75" i="2"/>
  <c r="P75" i="2"/>
  <c r="N75" i="2"/>
  <c r="L75" i="2"/>
  <c r="J75" i="2"/>
  <c r="F75" i="2"/>
  <c r="AN75" i="2" s="1"/>
  <c r="AO73" i="2"/>
  <c r="AH73" i="2"/>
  <c r="AF73" i="2"/>
  <c r="AD73" i="2"/>
  <c r="AB73" i="2"/>
  <c r="Z73" i="2"/>
  <c r="X73" i="2"/>
  <c r="V73" i="2"/>
  <c r="T73" i="2"/>
  <c r="R73" i="2"/>
  <c r="P73" i="2"/>
  <c r="N73" i="2"/>
  <c r="L73" i="2"/>
  <c r="J73" i="2"/>
  <c r="F73" i="2"/>
  <c r="AN73" i="2" s="1"/>
  <c r="AO72" i="2"/>
  <c r="AH72" i="2"/>
  <c r="AF72" i="2"/>
  <c r="AD72" i="2"/>
  <c r="AB72" i="2"/>
  <c r="Z72" i="2"/>
  <c r="X72" i="2"/>
  <c r="V72" i="2"/>
  <c r="T72" i="2"/>
  <c r="R72" i="2"/>
  <c r="P72" i="2"/>
  <c r="N72" i="2"/>
  <c r="L72" i="2"/>
  <c r="J72" i="2"/>
  <c r="F72" i="2"/>
  <c r="AH71" i="2"/>
  <c r="AF71" i="2"/>
  <c r="AD71" i="2"/>
  <c r="AB71" i="2"/>
  <c r="Z71" i="2"/>
  <c r="X71" i="2"/>
  <c r="V71" i="2"/>
  <c r="T71" i="2"/>
  <c r="R71" i="2"/>
  <c r="P71" i="2"/>
  <c r="N71" i="2"/>
  <c r="L71" i="2"/>
  <c r="J71" i="2"/>
  <c r="F71" i="2"/>
  <c r="AO70" i="2"/>
  <c r="AH70" i="2"/>
  <c r="AF70" i="2"/>
  <c r="AD70" i="2"/>
  <c r="AB70" i="2"/>
  <c r="Z70" i="2"/>
  <c r="X70" i="2"/>
  <c r="V70" i="2"/>
  <c r="T70" i="2"/>
  <c r="R70" i="2"/>
  <c r="P70" i="2"/>
  <c r="N70" i="2"/>
  <c r="L70" i="2"/>
  <c r="J70" i="2"/>
  <c r="F70" i="2"/>
  <c r="AH66" i="2"/>
  <c r="AF66" i="2"/>
  <c r="AD66" i="2"/>
  <c r="AB66" i="2"/>
  <c r="Z66" i="2"/>
  <c r="X66" i="2"/>
  <c r="V66" i="2"/>
  <c r="T66" i="2"/>
  <c r="R66" i="2"/>
  <c r="P66" i="2"/>
  <c r="N66" i="2"/>
  <c r="L66" i="2"/>
  <c r="J66" i="2"/>
  <c r="F66" i="2"/>
  <c r="AN66" i="2" s="1"/>
  <c r="AO64" i="2"/>
  <c r="AH64" i="2"/>
  <c r="AF64" i="2"/>
  <c r="AD64" i="2"/>
  <c r="AB64" i="2"/>
  <c r="Z64" i="2"/>
  <c r="X64" i="2"/>
  <c r="V64" i="2"/>
  <c r="T64" i="2"/>
  <c r="R64" i="2"/>
  <c r="P64" i="2"/>
  <c r="N64" i="2"/>
  <c r="L64" i="2"/>
  <c r="J64" i="2"/>
  <c r="F64" i="2"/>
  <c r="AO63" i="2"/>
  <c r="AH63" i="2"/>
  <c r="AF63" i="2"/>
  <c r="AD63" i="2"/>
  <c r="AB63" i="2"/>
  <c r="Z63" i="2"/>
  <c r="X63" i="2"/>
  <c r="V63" i="2"/>
  <c r="T63" i="2"/>
  <c r="R63" i="2"/>
  <c r="P63" i="2"/>
  <c r="N63" i="2"/>
  <c r="L63" i="2"/>
  <c r="J63" i="2"/>
  <c r="F63" i="2"/>
  <c r="AH62" i="2"/>
  <c r="AF62" i="2"/>
  <c r="AD62" i="2"/>
  <c r="AB62" i="2"/>
  <c r="Z62" i="2"/>
  <c r="X62" i="2"/>
  <c r="V62" i="2"/>
  <c r="T62" i="2"/>
  <c r="R62" i="2"/>
  <c r="P62" i="2"/>
  <c r="N62" i="2"/>
  <c r="L62" i="2"/>
  <c r="J62" i="2"/>
  <c r="F62" i="2"/>
  <c r="AO61" i="2"/>
  <c r="AH61" i="2"/>
  <c r="AF61" i="2"/>
  <c r="AD61" i="2"/>
  <c r="AB61" i="2"/>
  <c r="Z61" i="2"/>
  <c r="X61" i="2"/>
  <c r="V61" i="2"/>
  <c r="T61" i="2"/>
  <c r="R61" i="2"/>
  <c r="P61" i="2"/>
  <c r="N61" i="2"/>
  <c r="L61" i="2"/>
  <c r="J61" i="2"/>
  <c r="F61" i="2"/>
  <c r="AN61" i="2" s="1"/>
  <c r="AO60" i="2"/>
  <c r="AH60" i="2"/>
  <c r="AF60" i="2"/>
  <c r="AD60" i="2"/>
  <c r="AB60" i="2"/>
  <c r="Z60" i="2"/>
  <c r="X60" i="2"/>
  <c r="V60" i="2"/>
  <c r="T60" i="2"/>
  <c r="R60" i="2"/>
  <c r="P60" i="2"/>
  <c r="N60" i="2"/>
  <c r="L60" i="2"/>
  <c r="J60" i="2"/>
  <c r="F60" i="2"/>
  <c r="AO59" i="2"/>
  <c r="AH59" i="2"/>
  <c r="AF59" i="2"/>
  <c r="AD59" i="2"/>
  <c r="AB59" i="2"/>
  <c r="Z59" i="2"/>
  <c r="X59" i="2"/>
  <c r="V59" i="2"/>
  <c r="T59" i="2"/>
  <c r="R59" i="2"/>
  <c r="P59" i="2"/>
  <c r="N59" i="2"/>
  <c r="L59" i="2"/>
  <c r="J59" i="2"/>
  <c r="F59" i="2"/>
  <c r="AH58" i="2"/>
  <c r="AF58" i="2"/>
  <c r="AD58" i="2"/>
  <c r="AB58" i="2"/>
  <c r="Z58" i="2"/>
  <c r="X58" i="2"/>
  <c r="V58" i="2"/>
  <c r="T58" i="2"/>
  <c r="R58" i="2"/>
  <c r="P58" i="2"/>
  <c r="N58" i="2"/>
  <c r="L58" i="2"/>
  <c r="J58" i="2"/>
  <c r="F58" i="2"/>
  <c r="AN58" i="2" s="1"/>
  <c r="AO57" i="2"/>
  <c r="AH57" i="2"/>
  <c r="AF57" i="2"/>
  <c r="AD57" i="2"/>
  <c r="AB57" i="2"/>
  <c r="Z57" i="2"/>
  <c r="X57" i="2"/>
  <c r="V57" i="2"/>
  <c r="T57" i="2"/>
  <c r="R57" i="2"/>
  <c r="P57" i="2"/>
  <c r="N57" i="2"/>
  <c r="L57" i="2"/>
  <c r="J57" i="2"/>
  <c r="F57" i="2"/>
  <c r="AO56" i="2"/>
  <c r="AH56" i="2"/>
  <c r="AF56" i="2"/>
  <c r="AD56" i="2"/>
  <c r="AB56" i="2"/>
  <c r="Z56" i="2"/>
  <c r="X56" i="2"/>
  <c r="V56" i="2"/>
  <c r="T56" i="2"/>
  <c r="R56" i="2"/>
  <c r="P56" i="2"/>
  <c r="N56" i="2"/>
  <c r="L56" i="2"/>
  <c r="J56" i="2"/>
  <c r="F56" i="2"/>
  <c r="AO55" i="2"/>
  <c r="AH55" i="2"/>
  <c r="AF55" i="2"/>
  <c r="AD55" i="2"/>
  <c r="AB55" i="2"/>
  <c r="Z55" i="2"/>
  <c r="X55" i="2"/>
  <c r="V55" i="2"/>
  <c r="T55" i="2"/>
  <c r="R55" i="2"/>
  <c r="P55" i="2"/>
  <c r="N55" i="2"/>
  <c r="L55" i="2"/>
  <c r="J55" i="2"/>
  <c r="F55" i="2"/>
  <c r="AH54" i="2"/>
  <c r="AF54" i="2"/>
  <c r="AD54" i="2"/>
  <c r="AB54" i="2"/>
  <c r="Z54" i="2"/>
  <c r="X54" i="2"/>
  <c r="V54" i="2"/>
  <c r="T54" i="2"/>
  <c r="R54" i="2"/>
  <c r="P54" i="2"/>
  <c r="N54" i="2"/>
  <c r="L54" i="2"/>
  <c r="J54" i="2"/>
  <c r="F54" i="2"/>
  <c r="AN54" i="2" s="1"/>
  <c r="AO53" i="2"/>
  <c r="AH53" i="2"/>
  <c r="AF53" i="2"/>
  <c r="AD53" i="2"/>
  <c r="AB53" i="2"/>
  <c r="Z53" i="2"/>
  <c r="X53" i="2"/>
  <c r="V53" i="2"/>
  <c r="T53" i="2"/>
  <c r="R53" i="2"/>
  <c r="P53" i="2"/>
  <c r="N53" i="2"/>
  <c r="L53" i="2"/>
  <c r="J53" i="2"/>
  <c r="F53" i="2"/>
  <c r="AO52" i="2"/>
  <c r="AH52" i="2"/>
  <c r="AF52" i="2"/>
  <c r="AD52" i="2"/>
  <c r="AB52" i="2"/>
  <c r="Z52" i="2"/>
  <c r="X52" i="2"/>
  <c r="V52" i="2"/>
  <c r="T52" i="2"/>
  <c r="R52" i="2"/>
  <c r="P52" i="2"/>
  <c r="N52" i="2"/>
  <c r="L52" i="2"/>
  <c r="J52" i="2"/>
  <c r="F52" i="2"/>
  <c r="AN52" i="2" s="1"/>
  <c r="AO50" i="2"/>
  <c r="AH50" i="2"/>
  <c r="AF50" i="2"/>
  <c r="AD50" i="2"/>
  <c r="AB50" i="2"/>
  <c r="Z50" i="2"/>
  <c r="X50" i="2"/>
  <c r="V50" i="2"/>
  <c r="T50" i="2"/>
  <c r="R50" i="2"/>
  <c r="P50" i="2"/>
  <c r="N50" i="2"/>
  <c r="L50" i="2"/>
  <c r="J50" i="2"/>
  <c r="F50" i="2"/>
  <c r="AN50" i="2" s="1"/>
  <c r="AO49" i="2"/>
  <c r="AH49" i="2"/>
  <c r="AF49" i="2"/>
  <c r="AD49" i="2"/>
  <c r="AB49" i="2"/>
  <c r="Z49" i="2"/>
  <c r="X49" i="2"/>
  <c r="V49" i="2"/>
  <c r="T49" i="2"/>
  <c r="R49" i="2"/>
  <c r="P49" i="2"/>
  <c r="N49" i="2"/>
  <c r="L49" i="2"/>
  <c r="J49" i="2"/>
  <c r="F49" i="2"/>
  <c r="AN49" i="2" s="1"/>
  <c r="AH48" i="2"/>
  <c r="AF48" i="2"/>
  <c r="AD48" i="2"/>
  <c r="AB48" i="2"/>
  <c r="Z48" i="2"/>
  <c r="X48" i="2"/>
  <c r="V48" i="2"/>
  <c r="T48" i="2"/>
  <c r="R48" i="2"/>
  <c r="P48" i="2"/>
  <c r="N48" i="2"/>
  <c r="L48" i="2"/>
  <c r="J48" i="2"/>
  <c r="F48" i="2"/>
  <c r="AO47" i="2"/>
  <c r="AH47" i="2"/>
  <c r="AF47" i="2"/>
  <c r="AD47" i="2"/>
  <c r="AB47" i="2"/>
  <c r="Z47" i="2"/>
  <c r="X47" i="2"/>
  <c r="V47" i="2"/>
  <c r="T47" i="2"/>
  <c r="R47" i="2"/>
  <c r="P47" i="2"/>
  <c r="N47" i="2"/>
  <c r="L47" i="2"/>
  <c r="J47" i="2"/>
  <c r="F47" i="2"/>
  <c r="AO46" i="2"/>
  <c r="AH46" i="2"/>
  <c r="AF46" i="2"/>
  <c r="AD46" i="2"/>
  <c r="AB46" i="2"/>
  <c r="Z46" i="2"/>
  <c r="X46" i="2"/>
  <c r="V46" i="2"/>
  <c r="T46" i="2"/>
  <c r="R46" i="2"/>
  <c r="P46" i="2"/>
  <c r="N46" i="2"/>
  <c r="L46" i="2"/>
  <c r="J46" i="2"/>
  <c r="F46" i="2"/>
  <c r="AH45" i="2"/>
  <c r="AF45" i="2"/>
  <c r="AD45" i="2"/>
  <c r="AB45" i="2"/>
  <c r="Z45" i="2"/>
  <c r="X45" i="2"/>
  <c r="V45" i="2"/>
  <c r="T45" i="2"/>
  <c r="R45" i="2"/>
  <c r="P45" i="2"/>
  <c r="N45" i="2"/>
  <c r="L45" i="2"/>
  <c r="J45" i="2"/>
  <c r="F45" i="2"/>
  <c r="AN45" i="2" s="1"/>
  <c r="AO39" i="2"/>
  <c r="AH37" i="2"/>
  <c r="AF37" i="2"/>
  <c r="AD37" i="2"/>
  <c r="AB37" i="2"/>
  <c r="Z37" i="2"/>
  <c r="X37" i="2"/>
  <c r="V37" i="2"/>
  <c r="T37" i="2"/>
  <c r="R37" i="2"/>
  <c r="P37" i="2"/>
  <c r="N37" i="2"/>
  <c r="L37" i="2"/>
  <c r="J37" i="2"/>
  <c r="F37" i="2"/>
  <c r="AN37" i="2" s="1"/>
  <c r="AO36" i="2"/>
  <c r="AH36" i="2"/>
  <c r="AF36" i="2"/>
  <c r="AD36" i="2"/>
  <c r="AB36" i="2"/>
  <c r="Z36" i="2"/>
  <c r="X36" i="2"/>
  <c r="V36" i="2"/>
  <c r="T36" i="2"/>
  <c r="R36" i="2"/>
  <c r="P36" i="2"/>
  <c r="N36" i="2"/>
  <c r="L36" i="2"/>
  <c r="J36" i="2"/>
  <c r="F36" i="2"/>
  <c r="AO35" i="2"/>
  <c r="AH35" i="2"/>
  <c r="AF35" i="2"/>
  <c r="AD35" i="2"/>
  <c r="AB35" i="2"/>
  <c r="Z35" i="2"/>
  <c r="X35" i="2"/>
  <c r="V35" i="2"/>
  <c r="T35" i="2"/>
  <c r="R35" i="2"/>
  <c r="P35" i="2"/>
  <c r="N35" i="2"/>
  <c r="L35" i="2"/>
  <c r="J35" i="2"/>
  <c r="F35" i="2"/>
  <c r="AO34" i="2"/>
  <c r="AH34" i="2"/>
  <c r="AF34" i="2"/>
  <c r="AD34" i="2"/>
  <c r="AB34" i="2"/>
  <c r="Z34" i="2"/>
  <c r="X34" i="2"/>
  <c r="V34" i="2"/>
  <c r="T34" i="2"/>
  <c r="R34" i="2"/>
  <c r="P34" i="2"/>
  <c r="N34" i="2"/>
  <c r="L34" i="2"/>
  <c r="J34" i="2"/>
  <c r="F34" i="2"/>
  <c r="AN34" i="2" s="1"/>
  <c r="AO31" i="2"/>
  <c r="AH31" i="2"/>
  <c r="AF31" i="2"/>
  <c r="AD31" i="2"/>
  <c r="AB31" i="2"/>
  <c r="Z31" i="2"/>
  <c r="X31" i="2"/>
  <c r="V31" i="2"/>
  <c r="T31" i="2"/>
  <c r="R31" i="2"/>
  <c r="P31" i="2"/>
  <c r="N31" i="2"/>
  <c r="L31" i="2"/>
  <c r="J31" i="2"/>
  <c r="F31" i="2"/>
  <c r="AN31" i="2" s="1"/>
  <c r="AO30" i="2"/>
  <c r="AH30" i="2"/>
  <c r="AF30" i="2"/>
  <c r="AD30" i="2"/>
  <c r="AB30" i="2"/>
  <c r="Z30" i="2"/>
  <c r="X30" i="2"/>
  <c r="V30" i="2"/>
  <c r="T30" i="2"/>
  <c r="R30" i="2"/>
  <c r="P30" i="2"/>
  <c r="N30" i="2"/>
  <c r="L30" i="2"/>
  <c r="J30" i="2"/>
  <c r="F30" i="2"/>
  <c r="AO29" i="2"/>
  <c r="AH29" i="2"/>
  <c r="AF29" i="2"/>
  <c r="AD29" i="2"/>
  <c r="AB29" i="2"/>
  <c r="Z29" i="2"/>
  <c r="X29" i="2"/>
  <c r="V29" i="2"/>
  <c r="T29" i="2"/>
  <c r="R29" i="2"/>
  <c r="P29" i="2"/>
  <c r="N29" i="2"/>
  <c r="L29" i="2"/>
  <c r="J29" i="2"/>
  <c r="F29" i="2"/>
  <c r="AO28" i="2"/>
  <c r="AH28" i="2"/>
  <c r="AF28" i="2"/>
  <c r="AD28" i="2"/>
  <c r="AB28" i="2"/>
  <c r="Z28" i="2"/>
  <c r="X28" i="2"/>
  <c r="V28" i="2"/>
  <c r="T28" i="2"/>
  <c r="R28" i="2"/>
  <c r="P28" i="2"/>
  <c r="N28" i="2"/>
  <c r="L28" i="2"/>
  <c r="J28" i="2"/>
  <c r="F28" i="2"/>
  <c r="AO27" i="2"/>
  <c r="AH27" i="2"/>
  <c r="AF27" i="2"/>
  <c r="AD27" i="2"/>
  <c r="AB27" i="2"/>
  <c r="Z27" i="2"/>
  <c r="X27" i="2"/>
  <c r="V27" i="2"/>
  <c r="T27" i="2"/>
  <c r="R27" i="2"/>
  <c r="P27" i="2"/>
  <c r="N27" i="2"/>
  <c r="L27" i="2"/>
  <c r="J27" i="2"/>
  <c r="F27" i="2"/>
  <c r="AN27" i="2" s="1"/>
  <c r="AO26" i="2"/>
  <c r="AH26" i="2"/>
  <c r="AF26" i="2"/>
  <c r="AD26" i="2"/>
  <c r="AB26" i="2"/>
  <c r="Z26" i="2"/>
  <c r="X26" i="2"/>
  <c r="V26" i="2"/>
  <c r="T26" i="2"/>
  <c r="R26" i="2"/>
  <c r="P26" i="2"/>
  <c r="N26" i="2"/>
  <c r="L26" i="2"/>
  <c r="J26" i="2"/>
  <c r="F26" i="2"/>
  <c r="AN26" i="2" s="1"/>
  <c r="AO25" i="2"/>
  <c r="AH25" i="2"/>
  <c r="AF25" i="2"/>
  <c r="AD25" i="2"/>
  <c r="AB25" i="2"/>
  <c r="Z25" i="2"/>
  <c r="X25" i="2"/>
  <c r="V25" i="2"/>
  <c r="T25" i="2"/>
  <c r="R25" i="2"/>
  <c r="P25" i="2"/>
  <c r="N25" i="2"/>
  <c r="L25" i="2"/>
  <c r="J25" i="2"/>
  <c r="F25" i="2"/>
  <c r="AH24" i="2"/>
  <c r="AF24" i="2"/>
  <c r="AD24" i="2"/>
  <c r="AB24" i="2"/>
  <c r="Z24" i="2"/>
  <c r="X24" i="2"/>
  <c r="V24" i="2"/>
  <c r="T24" i="2"/>
  <c r="R24" i="2"/>
  <c r="P24" i="2"/>
  <c r="N24" i="2"/>
  <c r="L24" i="2"/>
  <c r="J24" i="2"/>
  <c r="F24" i="2"/>
  <c r="AN24" i="2" s="1"/>
  <c r="AO23" i="2"/>
  <c r="AH23" i="2"/>
  <c r="AF23" i="2"/>
  <c r="AD23" i="2"/>
  <c r="AB23" i="2"/>
  <c r="Z23" i="2"/>
  <c r="X23" i="2"/>
  <c r="V23" i="2"/>
  <c r="T23" i="2"/>
  <c r="R23" i="2"/>
  <c r="P23" i="2"/>
  <c r="N23" i="2"/>
  <c r="L23" i="2"/>
  <c r="J23" i="2"/>
  <c r="F23" i="2"/>
  <c r="AN23" i="2" s="1"/>
  <c r="AO22" i="2"/>
  <c r="AH22" i="2"/>
  <c r="AF22" i="2"/>
  <c r="AD22" i="2"/>
  <c r="AB22" i="2"/>
  <c r="Z22" i="2"/>
  <c r="X22" i="2"/>
  <c r="V22" i="2"/>
  <c r="T22" i="2"/>
  <c r="R22" i="2"/>
  <c r="P22" i="2"/>
  <c r="N22" i="2"/>
  <c r="L22" i="2"/>
  <c r="J22" i="2"/>
  <c r="F22" i="2"/>
  <c r="AN22" i="2" s="1"/>
  <c r="AO21" i="2"/>
  <c r="AH21" i="2"/>
  <c r="AF21" i="2"/>
  <c r="AD21" i="2"/>
  <c r="AB21" i="2"/>
  <c r="Z21" i="2"/>
  <c r="X21" i="2"/>
  <c r="V21" i="2"/>
  <c r="T21" i="2"/>
  <c r="R21" i="2"/>
  <c r="P21" i="2"/>
  <c r="N21" i="2"/>
  <c r="L21" i="2"/>
  <c r="J21" i="2"/>
  <c r="F21" i="2"/>
  <c r="AO20" i="2"/>
  <c r="AH20" i="2"/>
  <c r="AF20" i="2"/>
  <c r="AD20" i="2"/>
  <c r="AB20" i="2"/>
  <c r="Z20" i="2"/>
  <c r="X20" i="2"/>
  <c r="V20" i="2"/>
  <c r="T20" i="2"/>
  <c r="R20" i="2"/>
  <c r="P20" i="2"/>
  <c r="N20" i="2"/>
  <c r="L20" i="2"/>
  <c r="J20" i="2"/>
  <c r="F20" i="2"/>
  <c r="AO19" i="2"/>
  <c r="AH19" i="2"/>
  <c r="AF19" i="2"/>
  <c r="AD19" i="2"/>
  <c r="AB19" i="2"/>
  <c r="Z19" i="2"/>
  <c r="X19" i="2"/>
  <c r="V19" i="2"/>
  <c r="T19" i="2"/>
  <c r="R19" i="2"/>
  <c r="P19" i="2"/>
  <c r="N19" i="2"/>
  <c r="L19" i="2"/>
  <c r="J19" i="2"/>
  <c r="F19" i="2"/>
  <c r="AN19" i="2" s="1"/>
  <c r="AH18" i="2"/>
  <c r="AF18" i="2"/>
  <c r="AD18" i="2"/>
  <c r="AB18" i="2"/>
  <c r="Z18" i="2"/>
  <c r="X18" i="2"/>
  <c r="V18" i="2"/>
  <c r="T18" i="2"/>
  <c r="R18" i="2"/>
  <c r="P18" i="2"/>
  <c r="N18" i="2"/>
  <c r="L18" i="2"/>
  <c r="J18" i="2"/>
  <c r="F18" i="2"/>
  <c r="AO17" i="2"/>
  <c r="AH17" i="2"/>
  <c r="AF17" i="2"/>
  <c r="AD17" i="2"/>
  <c r="AB17" i="2"/>
  <c r="Z17" i="2"/>
  <c r="X17" i="2"/>
  <c r="V17" i="2"/>
  <c r="T17" i="2"/>
  <c r="R17" i="2"/>
  <c r="P17" i="2"/>
  <c r="N17" i="2"/>
  <c r="L17" i="2"/>
  <c r="J17" i="2"/>
  <c r="F17" i="2"/>
  <c r="AN17" i="2" s="1"/>
  <c r="AH16" i="2"/>
  <c r="AF16" i="2"/>
  <c r="AD16" i="2"/>
  <c r="AB16" i="2"/>
  <c r="Z16" i="2"/>
  <c r="X16" i="2"/>
  <c r="V16" i="2"/>
  <c r="T16" i="2"/>
  <c r="R16" i="2"/>
  <c r="P16" i="2"/>
  <c r="N16" i="2"/>
  <c r="L16" i="2"/>
  <c r="J16" i="2"/>
  <c r="F16" i="2"/>
  <c r="AN16" i="2" s="1"/>
  <c r="AO15" i="2"/>
  <c r="AH15" i="2"/>
  <c r="AF15" i="2"/>
  <c r="AD15" i="2"/>
  <c r="AB15" i="2"/>
  <c r="Z15" i="2"/>
  <c r="X15" i="2"/>
  <c r="V15" i="2"/>
  <c r="T15" i="2"/>
  <c r="R15" i="2"/>
  <c r="P15" i="2"/>
  <c r="N15" i="2"/>
  <c r="L15" i="2"/>
  <c r="J15" i="2"/>
  <c r="F15" i="2"/>
  <c r="AN15" i="2" s="1"/>
  <c r="AO14" i="2"/>
  <c r="AH14" i="2"/>
  <c r="AF14" i="2"/>
  <c r="AD14" i="2"/>
  <c r="AB14" i="2"/>
  <c r="Z14" i="2"/>
  <c r="X14" i="2"/>
  <c r="V14" i="2"/>
  <c r="T14" i="2"/>
  <c r="R14" i="2"/>
  <c r="P14" i="2"/>
  <c r="N14" i="2"/>
  <c r="L14" i="2"/>
  <c r="J14" i="2"/>
  <c r="F14" i="2"/>
  <c r="AO13" i="2"/>
  <c r="AH13" i="2"/>
  <c r="AF13" i="2"/>
  <c r="AD13" i="2"/>
  <c r="AB13" i="2"/>
  <c r="Z13" i="2"/>
  <c r="X13" i="2"/>
  <c r="V13" i="2"/>
  <c r="T13" i="2"/>
  <c r="R13" i="2"/>
  <c r="P13" i="2"/>
  <c r="N13" i="2"/>
  <c r="L13" i="2"/>
  <c r="J13" i="2"/>
  <c r="F13" i="2"/>
  <c r="AN13" i="2" s="1"/>
  <c r="AO12" i="2"/>
  <c r="AO10" i="2"/>
  <c r="AH10" i="2"/>
  <c r="AF10" i="2"/>
  <c r="AD10" i="2"/>
  <c r="AB10" i="2"/>
  <c r="Z10" i="2"/>
  <c r="X10" i="2"/>
  <c r="V10" i="2"/>
  <c r="T10" i="2"/>
  <c r="R10" i="2"/>
  <c r="P10" i="2"/>
  <c r="N10" i="2"/>
  <c r="L10" i="2"/>
  <c r="J10" i="2"/>
  <c r="F10" i="2"/>
  <c r="AN10" i="2" s="1"/>
  <c r="AO9" i="2"/>
  <c r="AH9" i="2"/>
  <c r="AF9" i="2"/>
  <c r="AD9" i="2"/>
  <c r="AB9" i="2"/>
  <c r="Z9" i="2"/>
  <c r="X9" i="2"/>
  <c r="V9" i="2"/>
  <c r="T9" i="2"/>
  <c r="R9" i="2"/>
  <c r="P9" i="2"/>
  <c r="N9" i="2"/>
  <c r="L9" i="2"/>
  <c r="J9" i="2"/>
  <c r="F9" i="2"/>
  <c r="H8" i="2"/>
  <c r="R1104" i="2" l="1"/>
  <c r="R1105" i="2" s="1"/>
  <c r="R1106" i="2" s="1"/>
  <c r="R1255" i="2"/>
  <c r="AJ1246" i="2"/>
  <c r="AJ1247" i="2" s="1"/>
  <c r="AJ1248" i="2" s="1"/>
  <c r="AJ1104" i="2"/>
  <c r="AJ1105" i="2" s="1"/>
  <c r="AJ1106" i="2" s="1"/>
  <c r="P875" i="2"/>
  <c r="P876" i="2" s="1"/>
  <c r="P877" i="2" s="1"/>
  <c r="AF875" i="2"/>
  <c r="AF876" i="2" s="1"/>
  <c r="AF877" i="2" s="1"/>
  <c r="T1104" i="2"/>
  <c r="T1105" i="2" s="1"/>
  <c r="T1106" i="2" s="1"/>
  <c r="V1246" i="2"/>
  <c r="V1247" i="2" s="1"/>
  <c r="V1248" i="2" s="1"/>
  <c r="Z1255" i="2"/>
  <c r="Z1257" i="2" s="1"/>
  <c r="L1257" i="2"/>
  <c r="AF1257" i="2"/>
  <c r="X1104" i="2"/>
  <c r="X1105" i="2" s="1"/>
  <c r="X1106" i="2" s="1"/>
  <c r="X1246" i="2"/>
  <c r="X1247" i="2" s="1"/>
  <c r="X1248" i="2" s="1"/>
  <c r="Z1104" i="2"/>
  <c r="Z1105" i="2" s="1"/>
  <c r="Z1106" i="2" s="1"/>
  <c r="J1246" i="2"/>
  <c r="Z1246" i="2"/>
  <c r="Z1247" i="2" s="1"/>
  <c r="Z1248" i="2" s="1"/>
  <c r="J1255" i="2"/>
  <c r="AD1255" i="2"/>
  <c r="AD1257" i="2" s="1"/>
  <c r="P1257" i="2"/>
  <c r="J1104" i="2"/>
  <c r="J1105" i="2" s="1"/>
  <c r="J1106" i="2" s="1"/>
  <c r="AB1104" i="2"/>
  <c r="L1246" i="2"/>
  <c r="L1247" i="2" s="1"/>
  <c r="L1248" i="2" s="1"/>
  <c r="AB1246" i="2"/>
  <c r="AB1247" i="2" s="1"/>
  <c r="AB1248" i="2" s="1"/>
  <c r="R1257" i="2"/>
  <c r="L1104" i="2"/>
  <c r="L1105" i="2" s="1"/>
  <c r="L1106" i="2" s="1"/>
  <c r="AD1104" i="2"/>
  <c r="N1246" i="2"/>
  <c r="N1247" i="2" s="1"/>
  <c r="N1248" i="2" s="1"/>
  <c r="AD1246" i="2"/>
  <c r="AD1247" i="2" s="1"/>
  <c r="AD1248" i="2" s="1"/>
  <c r="N1255" i="2"/>
  <c r="N1257" i="2" s="1"/>
  <c r="AH1255" i="2"/>
  <c r="AH1257" i="2" s="1"/>
  <c r="T1257" i="2"/>
  <c r="AJ1257" i="2"/>
  <c r="Z875" i="2"/>
  <c r="Z876" i="2" s="1"/>
  <c r="Z877" i="2" s="1"/>
  <c r="N1104" i="2"/>
  <c r="N1105" i="2" s="1"/>
  <c r="N1106" i="2" s="1"/>
  <c r="AF1104" i="2"/>
  <c r="P1246" i="2"/>
  <c r="P1247" i="2" s="1"/>
  <c r="P1248" i="2" s="1"/>
  <c r="AF1246" i="2"/>
  <c r="AF1247" i="2" s="1"/>
  <c r="AF1248" i="2" s="1"/>
  <c r="J1257" i="2"/>
  <c r="J875" i="2"/>
  <c r="J876" i="2" s="1"/>
  <c r="J877" i="2" s="1"/>
  <c r="L875" i="2"/>
  <c r="L876" i="2" s="1"/>
  <c r="L877" i="2" s="1"/>
  <c r="AB875" i="2"/>
  <c r="P1104" i="2"/>
  <c r="AH1104" i="2"/>
  <c r="AH1105" i="2" s="1"/>
  <c r="AH1106" i="2" s="1"/>
  <c r="R1246" i="2"/>
  <c r="AH1246" i="2"/>
  <c r="AH1247" i="2" s="1"/>
  <c r="AH1248" i="2" s="1"/>
  <c r="AB1257" i="2"/>
  <c r="N875" i="2"/>
  <c r="N876" i="2" s="1"/>
  <c r="N877" i="2" s="1"/>
  <c r="AD875" i="2"/>
  <c r="AD876" i="2" s="1"/>
  <c r="AD877" i="2" s="1"/>
  <c r="AB876" i="2"/>
  <c r="T875" i="2"/>
  <c r="T876" i="2" s="1"/>
  <c r="T877" i="2" s="1"/>
  <c r="R875" i="2"/>
  <c r="R876" i="2" s="1"/>
  <c r="R877" i="2" s="1"/>
  <c r="V875" i="2"/>
  <c r="V876" i="2" s="1"/>
  <c r="V877" i="2" s="1"/>
  <c r="AJ875" i="2"/>
  <c r="AJ876" i="2" s="1"/>
  <c r="AJ877" i="2" s="1"/>
  <c r="AH875" i="2"/>
  <c r="F875" i="2"/>
  <c r="F876" i="2" s="1"/>
  <c r="F877" i="2" s="1"/>
  <c r="X875" i="2"/>
  <c r="X876" i="2" s="1"/>
  <c r="X877" i="2" s="1"/>
  <c r="H297" i="2"/>
  <c r="H331" i="2"/>
  <c r="H369" i="2"/>
  <c r="H443" i="2"/>
  <c r="H286" i="2"/>
  <c r="H37" i="2"/>
  <c r="H114" i="2"/>
  <c r="H108" i="2"/>
  <c r="H790" i="2"/>
  <c r="H202" i="2"/>
  <c r="H268" i="2"/>
  <c r="H112" i="2"/>
  <c r="H314" i="2"/>
  <c r="H364" i="2"/>
  <c r="H680" i="2"/>
  <c r="H410" i="2"/>
  <c r="H19" i="2"/>
  <c r="H602" i="2"/>
  <c r="H97" i="2"/>
  <c r="H91" i="2"/>
  <c r="H197" i="2"/>
  <c r="H803" i="2"/>
  <c r="H193" i="2"/>
  <c r="H227" i="2"/>
  <c r="H333" i="2"/>
  <c r="H557" i="2"/>
  <c r="AN111" i="2"/>
  <c r="H111" i="2"/>
  <c r="AN135" i="2"/>
  <c r="H135" i="2"/>
  <c r="AN223" i="2"/>
  <c r="H223" i="2"/>
  <c r="AN271" i="2"/>
  <c r="H271" i="2"/>
  <c r="AN294" i="2"/>
  <c r="H294" i="2"/>
  <c r="AN468" i="2"/>
  <c r="H468" i="2"/>
  <c r="AN503" i="2"/>
  <c r="H503" i="2"/>
  <c r="AN581" i="2"/>
  <c r="H581" i="2"/>
  <c r="AN613" i="2"/>
  <c r="H613" i="2"/>
  <c r="AN620" i="2"/>
  <c r="H620" i="2"/>
  <c r="AN635" i="2"/>
  <c r="H635" i="2"/>
  <c r="AN652" i="2"/>
  <c r="H652" i="2"/>
  <c r="AN678" i="2"/>
  <c r="H678" i="2"/>
  <c r="AN708" i="2"/>
  <c r="H708" i="2"/>
  <c r="AN795" i="2"/>
  <c r="H795" i="2"/>
  <c r="AN942" i="2"/>
  <c r="H942" i="2"/>
  <c r="AN950" i="2"/>
  <c r="H950" i="2"/>
  <c r="AN1035" i="2"/>
  <c r="H1035" i="2"/>
  <c r="AN14" i="2"/>
  <c r="H14" i="2"/>
  <c r="AN47" i="2"/>
  <c r="H47" i="2"/>
  <c r="AN55" i="2"/>
  <c r="H55" i="2"/>
  <c r="AN62" i="2"/>
  <c r="H62" i="2"/>
  <c r="AN87" i="2"/>
  <c r="H87" i="2"/>
  <c r="AN120" i="2"/>
  <c r="H120" i="2"/>
  <c r="AN136" i="2"/>
  <c r="H136" i="2"/>
  <c r="AN143" i="2"/>
  <c r="H143" i="2"/>
  <c r="AN174" i="2"/>
  <c r="H174" i="2"/>
  <c r="AN191" i="2"/>
  <c r="H191" i="2"/>
  <c r="AN215" i="2"/>
  <c r="H215" i="2"/>
  <c r="AN232" i="2"/>
  <c r="H232" i="2"/>
  <c r="AN238" i="2"/>
  <c r="H238" i="2"/>
  <c r="AN255" i="2"/>
  <c r="H255" i="2"/>
  <c r="AN260" i="2"/>
  <c r="H260" i="2"/>
  <c r="AN283" i="2"/>
  <c r="H283" i="2"/>
  <c r="AN296" i="2"/>
  <c r="H296" i="2"/>
  <c r="AN317" i="2"/>
  <c r="H317" i="2"/>
  <c r="AN336" i="2"/>
  <c r="H336" i="2"/>
  <c r="AN381" i="2"/>
  <c r="H381" i="2"/>
  <c r="AN386" i="2"/>
  <c r="H386" i="2"/>
  <c r="AN398" i="2"/>
  <c r="H398" i="2"/>
  <c r="AN431" i="2"/>
  <c r="H431" i="2"/>
  <c r="AN436" i="2"/>
  <c r="H436" i="2"/>
  <c r="AN446" i="2"/>
  <c r="H446" i="2"/>
  <c r="AN455" i="2"/>
  <c r="H455" i="2"/>
  <c r="AN469" i="2"/>
  <c r="H469" i="2"/>
  <c r="AN479" i="2"/>
  <c r="H479" i="2"/>
  <c r="AN484" i="2"/>
  <c r="H484" i="2"/>
  <c r="AN500" i="2"/>
  <c r="H500" i="2"/>
  <c r="AN505" i="2"/>
  <c r="H505" i="2"/>
  <c r="AN515" i="2"/>
  <c r="H515" i="2"/>
  <c r="AN525" i="2"/>
  <c r="H525" i="2"/>
  <c r="AN533" i="2"/>
  <c r="H533" i="2"/>
  <c r="AN538" i="2"/>
  <c r="H538" i="2"/>
  <c r="AN549" i="2"/>
  <c r="H549" i="2"/>
  <c r="AN560" i="2"/>
  <c r="H560" i="2"/>
  <c r="AN572" i="2"/>
  <c r="H572" i="2"/>
  <c r="AN577" i="2"/>
  <c r="H577" i="2"/>
  <c r="AN583" i="2"/>
  <c r="H583" i="2"/>
  <c r="AN589" i="2"/>
  <c r="H589" i="2"/>
  <c r="AN603" i="2"/>
  <c r="H603" i="2"/>
  <c r="AN631" i="2"/>
  <c r="H631" i="2"/>
  <c r="AN636" i="2"/>
  <c r="H636" i="2"/>
  <c r="AN648" i="2"/>
  <c r="H648" i="2"/>
  <c r="AN653" i="2"/>
  <c r="H653" i="2"/>
  <c r="AN658" i="2"/>
  <c r="H658" i="2"/>
  <c r="AN673" i="2"/>
  <c r="H673" i="2"/>
  <c r="AN685" i="2"/>
  <c r="H685" i="2"/>
  <c r="AN692" i="2"/>
  <c r="H692" i="2"/>
  <c r="AN704" i="2"/>
  <c r="H704" i="2"/>
  <c r="AN709" i="2"/>
  <c r="H709" i="2"/>
  <c r="AN719" i="2"/>
  <c r="H719" i="2"/>
  <c r="AN744" i="2"/>
  <c r="H744" i="2"/>
  <c r="AN749" i="2"/>
  <c r="H749" i="2"/>
  <c r="AN759" i="2"/>
  <c r="H759" i="2"/>
  <c r="AN764" i="2"/>
  <c r="H764" i="2"/>
  <c r="AN778" i="2"/>
  <c r="H778" i="2"/>
  <c r="AN791" i="2"/>
  <c r="H791" i="2"/>
  <c r="AN796" i="2"/>
  <c r="H796" i="2"/>
  <c r="AN807" i="2"/>
  <c r="H807" i="2"/>
  <c r="AN816" i="2"/>
  <c r="H816" i="2"/>
  <c r="AN820" i="2"/>
  <c r="H820" i="2"/>
  <c r="AN831" i="2"/>
  <c r="H831" i="2"/>
  <c r="AN840" i="2"/>
  <c r="H840" i="2"/>
  <c r="AN852" i="2"/>
  <c r="H852" i="2"/>
  <c r="AN857" i="2"/>
  <c r="H857" i="2"/>
  <c r="AN866" i="2"/>
  <c r="H866" i="2"/>
  <c r="AN874" i="2"/>
  <c r="H874" i="2"/>
  <c r="AN885" i="2"/>
  <c r="H885" i="2"/>
  <c r="AN896" i="2"/>
  <c r="H896" i="2"/>
  <c r="AN907" i="2"/>
  <c r="H907" i="2"/>
  <c r="AN925" i="2"/>
  <c r="H925" i="2"/>
  <c r="AN934" i="2"/>
  <c r="H934" i="2"/>
  <c r="AN948" i="2"/>
  <c r="H948" i="2"/>
  <c r="AN971" i="2"/>
  <c r="H971" i="2"/>
  <c r="AN974" i="2"/>
  <c r="H974" i="2"/>
  <c r="AN980" i="2"/>
  <c r="H980" i="2"/>
  <c r="AN983" i="2"/>
  <c r="H983" i="2"/>
  <c r="AN989" i="2"/>
  <c r="H989" i="2"/>
  <c r="AN992" i="2"/>
  <c r="H992" i="2"/>
  <c r="AN999" i="2"/>
  <c r="H999" i="2"/>
  <c r="AN1005" i="2"/>
  <c r="H1005" i="2"/>
  <c r="AN1011" i="2"/>
  <c r="H1011" i="2"/>
  <c r="AN1014" i="2"/>
  <c r="H1014" i="2"/>
  <c r="AN1017" i="2"/>
  <c r="H1017" i="2"/>
  <c r="AN1036" i="2"/>
  <c r="H1036" i="2"/>
  <c r="AN1042" i="2"/>
  <c r="H1042" i="2"/>
  <c r="AN1047" i="2"/>
  <c r="H1047" i="2"/>
  <c r="AN1050" i="2"/>
  <c r="H1050" i="2"/>
  <c r="AN1053" i="2"/>
  <c r="H1053" i="2"/>
  <c r="AN1066" i="2"/>
  <c r="H1066" i="2"/>
  <c r="AN1073" i="2"/>
  <c r="H1073" i="2"/>
  <c r="AN1076" i="2"/>
  <c r="H1076" i="2"/>
  <c r="AN1085" i="2"/>
  <c r="H1085" i="2"/>
  <c r="AN1091" i="2"/>
  <c r="H1091" i="2"/>
  <c r="AN1094" i="2"/>
  <c r="H1094" i="2"/>
  <c r="AN1113" i="2"/>
  <c r="H1113" i="2"/>
  <c r="AN1125" i="2"/>
  <c r="H1125" i="2"/>
  <c r="AN1134" i="2"/>
  <c r="H1134" i="2"/>
  <c r="AN1138" i="2"/>
  <c r="H1138" i="2"/>
  <c r="AN1143" i="2"/>
  <c r="H1143" i="2"/>
  <c r="AN1149" i="2"/>
  <c r="H1149" i="2"/>
  <c r="AN1159" i="2"/>
  <c r="H1159" i="2"/>
  <c r="AN1178" i="2"/>
  <c r="H1178" i="2"/>
  <c r="AN1193" i="2"/>
  <c r="H1193" i="2"/>
  <c r="AN1202" i="2"/>
  <c r="H1202" i="2"/>
  <c r="AN1217" i="2"/>
  <c r="H1217" i="2"/>
  <c r="AN1225" i="2"/>
  <c r="H1225" i="2"/>
  <c r="AN1239" i="2"/>
  <c r="H1239" i="2"/>
  <c r="AN1244" i="2"/>
  <c r="H1244" i="2"/>
  <c r="H81" i="2"/>
  <c r="H169" i="2"/>
  <c r="H281" i="2"/>
  <c r="H353" i="2"/>
  <c r="H425" i="2"/>
  <c r="H82" i="2"/>
  <c r="H186" i="2"/>
  <c r="H282" i="2"/>
  <c r="H394" i="2"/>
  <c r="H34" i="2"/>
  <c r="H203" i="2"/>
  <c r="H307" i="2"/>
  <c r="H411" i="2"/>
  <c r="H76" i="2"/>
  <c r="H228" i="2"/>
  <c r="H340" i="2"/>
  <c r="H460" i="2"/>
  <c r="H133" i="2"/>
  <c r="H293" i="2"/>
  <c r="H453" i="2"/>
  <c r="H198" i="2"/>
  <c r="H95" i="2"/>
  <c r="H646" i="2"/>
  <c r="H815" i="2"/>
  <c r="H552" i="2"/>
  <c r="H841" i="2"/>
  <c r="H643" i="2"/>
  <c r="H804" i="2"/>
  <c r="AN933" i="2"/>
  <c r="H933" i="2"/>
  <c r="AN955" i="2"/>
  <c r="H955" i="2"/>
  <c r="AN979" i="2"/>
  <c r="H979" i="2"/>
  <c r="AN998" i="2"/>
  <c r="H998" i="2"/>
  <c r="AN1004" i="2"/>
  <c r="H1004" i="2"/>
  <c r="AN1128" i="2"/>
  <c r="H1128" i="2"/>
  <c r="AN1142" i="2"/>
  <c r="H1142" i="2"/>
  <c r="AN77" i="2"/>
  <c r="H77" i="2"/>
  <c r="AN25" i="2"/>
  <c r="H25" i="2"/>
  <c r="AN70" i="2"/>
  <c r="H70" i="2"/>
  <c r="AN9" i="2"/>
  <c r="H9" i="2"/>
  <c r="AN30" i="2"/>
  <c r="H30" i="2"/>
  <c r="AN86" i="2"/>
  <c r="H86" i="2"/>
  <c r="AN103" i="2"/>
  <c r="H103" i="2"/>
  <c r="AN119" i="2"/>
  <c r="H119" i="2"/>
  <c r="AN142" i="2"/>
  <c r="H142" i="2"/>
  <c r="AN152" i="2"/>
  <c r="H152" i="2"/>
  <c r="AN208" i="2"/>
  <c r="H208" i="2"/>
  <c r="AN214" i="2"/>
  <c r="H214" i="2"/>
  <c r="AN224" i="2"/>
  <c r="H224" i="2"/>
  <c r="AN251" i="2"/>
  <c r="H251" i="2"/>
  <c r="AN272" i="2"/>
  <c r="H272" i="2"/>
  <c r="AN295" i="2"/>
  <c r="H295" i="2"/>
  <c r="AN306" i="2"/>
  <c r="H306" i="2"/>
  <c r="AN312" i="2"/>
  <c r="H312" i="2"/>
  <c r="AN335" i="2"/>
  <c r="H335" i="2"/>
  <c r="AN356" i="2"/>
  <c r="H356" i="2"/>
  <c r="AN377" i="2"/>
  <c r="H377" i="2"/>
  <c r="AN392" i="2"/>
  <c r="H392" i="2"/>
  <c r="AN397" i="2"/>
  <c r="H397" i="2"/>
  <c r="AN415" i="2"/>
  <c r="H415" i="2"/>
  <c r="AN430" i="2"/>
  <c r="H430" i="2"/>
  <c r="AN450" i="2"/>
  <c r="H450" i="2"/>
  <c r="AN463" i="2"/>
  <c r="H463" i="2"/>
  <c r="AN504" i="2"/>
  <c r="H504" i="2"/>
  <c r="AN519" i="2"/>
  <c r="H519" i="2"/>
  <c r="AN524" i="2"/>
  <c r="H524" i="2"/>
  <c r="AN532" i="2"/>
  <c r="H532" i="2"/>
  <c r="AN548" i="2"/>
  <c r="H548" i="2"/>
  <c r="AN554" i="2"/>
  <c r="H554" i="2"/>
  <c r="AN559" i="2"/>
  <c r="H559" i="2"/>
  <c r="AN576" i="2"/>
  <c r="H576" i="2"/>
  <c r="AN582" i="2"/>
  <c r="H582" i="2"/>
  <c r="AN598" i="2"/>
  <c r="H598" i="2"/>
  <c r="AN609" i="2"/>
  <c r="H609" i="2"/>
  <c r="AN614" i="2"/>
  <c r="H614" i="2"/>
  <c r="AN625" i="2"/>
  <c r="H625" i="2"/>
  <c r="AN639" i="2"/>
  <c r="H639" i="2"/>
  <c r="AN662" i="2"/>
  <c r="H662" i="2"/>
  <c r="AN684" i="2"/>
  <c r="H684" i="2"/>
  <c r="AN691" i="2"/>
  <c r="H691" i="2"/>
  <c r="AN698" i="2"/>
  <c r="H698" i="2"/>
  <c r="AN703" i="2"/>
  <c r="H703" i="2"/>
  <c r="AN714" i="2"/>
  <c r="H714" i="2"/>
  <c r="AN718" i="2"/>
  <c r="H718" i="2"/>
  <c r="AN725" i="2"/>
  <c r="H725" i="2"/>
  <c r="AN733" i="2"/>
  <c r="H733" i="2"/>
  <c r="AN739" i="2"/>
  <c r="H739" i="2"/>
  <c r="AN754" i="2"/>
  <c r="H754" i="2"/>
  <c r="AN758" i="2"/>
  <c r="H758" i="2"/>
  <c r="AN763" i="2"/>
  <c r="H763" i="2"/>
  <c r="AN767" i="2"/>
  <c r="H767" i="2"/>
  <c r="AN777" i="2"/>
  <c r="H777" i="2"/>
  <c r="AN781" i="2"/>
  <c r="H781" i="2"/>
  <c r="AN806" i="2"/>
  <c r="H806" i="2"/>
  <c r="AN811" i="2"/>
  <c r="H811" i="2"/>
  <c r="AN835" i="2"/>
  <c r="H835" i="2"/>
  <c r="AN844" i="2"/>
  <c r="H844" i="2"/>
  <c r="AN848" i="2"/>
  <c r="H848" i="2"/>
  <c r="AN856" i="2"/>
  <c r="H856" i="2"/>
  <c r="AN861" i="2"/>
  <c r="H861" i="2"/>
  <c r="AN870" i="2"/>
  <c r="H870" i="2"/>
  <c r="AN880" i="2"/>
  <c r="H880" i="2"/>
  <c r="AN899" i="2"/>
  <c r="H899" i="2"/>
  <c r="AN922" i="2"/>
  <c r="H922" i="2"/>
  <c r="AN961" i="2"/>
  <c r="H961" i="2"/>
  <c r="AN964" i="2"/>
  <c r="H964" i="2"/>
  <c r="AN967" i="2"/>
  <c r="H967" i="2"/>
  <c r="AN995" i="2"/>
  <c r="H995" i="2"/>
  <c r="AN1020" i="2"/>
  <c r="H1020" i="2"/>
  <c r="AN1023" i="2"/>
  <c r="H1023" i="2"/>
  <c r="AN1069" i="2"/>
  <c r="H1069" i="2"/>
  <c r="AN1081" i="2"/>
  <c r="H1081" i="2"/>
  <c r="AN1101" i="2"/>
  <c r="H1101" i="2"/>
  <c r="AN1112" i="2"/>
  <c r="H1112" i="2"/>
  <c r="AN1124" i="2"/>
  <c r="H1124" i="2"/>
  <c r="AN1177" i="2"/>
  <c r="H1177" i="2"/>
  <c r="AN1185" i="2"/>
  <c r="H1185" i="2"/>
  <c r="AN1192" i="2"/>
  <c r="H1192" i="2"/>
  <c r="AN1201" i="2"/>
  <c r="H1201" i="2"/>
  <c r="AN1209" i="2"/>
  <c r="H1209" i="2"/>
  <c r="AN1213" i="2"/>
  <c r="H1213" i="2"/>
  <c r="AN1224" i="2"/>
  <c r="H1224" i="2"/>
  <c r="AN1230" i="2"/>
  <c r="H1230" i="2"/>
  <c r="AN1238" i="2"/>
  <c r="H1238" i="2"/>
  <c r="AN1243" i="2"/>
  <c r="H1243" i="2"/>
  <c r="AN1253" i="2"/>
  <c r="H1253" i="2"/>
  <c r="H89" i="2"/>
  <c r="H177" i="2"/>
  <c r="H289" i="2"/>
  <c r="H361" i="2"/>
  <c r="H433" i="2"/>
  <c r="H106" i="2"/>
  <c r="H194" i="2"/>
  <c r="H298" i="2"/>
  <c r="H402" i="2"/>
  <c r="H75" i="2"/>
  <c r="H211" i="2"/>
  <c r="H323" i="2"/>
  <c r="H427" i="2"/>
  <c r="H84" i="2"/>
  <c r="H252" i="2"/>
  <c r="H348" i="2"/>
  <c r="H476" i="2"/>
  <c r="H157" i="2"/>
  <c r="H309" i="2"/>
  <c r="H477" i="2"/>
  <c r="H222" i="2"/>
  <c r="H159" i="2"/>
  <c r="H710" i="2"/>
  <c r="H22" i="2"/>
  <c r="H616" i="2"/>
  <c r="H514" i="2"/>
  <c r="H715" i="2"/>
  <c r="H493" i="2"/>
  <c r="AN36" i="2"/>
  <c r="H36" i="2"/>
  <c r="AN60" i="2"/>
  <c r="H60" i="2"/>
  <c r="AN141" i="2"/>
  <c r="H141" i="2"/>
  <c r="AN183" i="2"/>
  <c r="H183" i="2"/>
  <c r="AN288" i="2"/>
  <c r="H288" i="2"/>
  <c r="AN322" i="2"/>
  <c r="H322" i="2"/>
  <c r="AN328" i="2"/>
  <c r="H328" i="2"/>
  <c r="AN391" i="2"/>
  <c r="H391" i="2"/>
  <c r="AN414" i="2"/>
  <c r="H414" i="2"/>
  <c r="AN462" i="2"/>
  <c r="H462" i="2"/>
  <c r="AN509" i="2"/>
  <c r="H509" i="2"/>
  <c r="AN542" i="2"/>
  <c r="H542" i="2"/>
  <c r="AN647" i="2"/>
  <c r="H647" i="2"/>
  <c r="AN683" i="2"/>
  <c r="H683" i="2"/>
  <c r="AN697" i="2"/>
  <c r="H697" i="2"/>
  <c r="AN702" i="2"/>
  <c r="H702" i="2"/>
  <c r="AN748" i="2"/>
  <c r="H748" i="2"/>
  <c r="AN753" i="2"/>
  <c r="H753" i="2"/>
  <c r="AN851" i="2"/>
  <c r="H851" i="2"/>
  <c r="AN914" i="2"/>
  <c r="H914" i="2"/>
  <c r="AN927" i="2"/>
  <c r="H927" i="2"/>
  <c r="AN930" i="2"/>
  <c r="H930" i="2"/>
  <c r="AN958" i="2"/>
  <c r="H958" i="2"/>
  <c r="AN1010" i="2"/>
  <c r="H1010" i="2"/>
  <c r="AN1065" i="2"/>
  <c r="H1065" i="2"/>
  <c r="AN1111" i="2"/>
  <c r="H1111" i="2"/>
  <c r="AN1123" i="2"/>
  <c r="H1123" i="2"/>
  <c r="AN1237" i="2"/>
  <c r="H1237" i="2"/>
  <c r="AN21" i="2"/>
  <c r="H21" i="2"/>
  <c r="AN28" i="2"/>
  <c r="H28" i="2"/>
  <c r="AN35" i="2"/>
  <c r="H35" i="2"/>
  <c r="AN48" i="2"/>
  <c r="H48" i="2"/>
  <c r="AN53" i="2"/>
  <c r="H53" i="2"/>
  <c r="AN59" i="2"/>
  <c r="H59" i="2"/>
  <c r="AN72" i="2"/>
  <c r="H72" i="2"/>
  <c r="AN118" i="2"/>
  <c r="H118" i="2"/>
  <c r="AN134" i="2"/>
  <c r="H134" i="2"/>
  <c r="AN147" i="2"/>
  <c r="H147" i="2"/>
  <c r="AN168" i="2"/>
  <c r="H168" i="2"/>
  <c r="AN178" i="2"/>
  <c r="H178" i="2"/>
  <c r="AN207" i="2"/>
  <c r="H207" i="2"/>
  <c r="AN213" i="2"/>
  <c r="H213" i="2"/>
  <c r="AN236" i="2"/>
  <c r="H236" i="2"/>
  <c r="AN270" i="2"/>
  <c r="H270" i="2"/>
  <c r="AN287" i="2"/>
  <c r="H287" i="2"/>
  <c r="AN299" i="2"/>
  <c r="H299" i="2"/>
  <c r="AN311" i="2"/>
  <c r="H311" i="2"/>
  <c r="AN349" i="2"/>
  <c r="H349" i="2"/>
  <c r="AN354" i="2"/>
  <c r="H354" i="2"/>
  <c r="AN359" i="2"/>
  <c r="H359" i="2"/>
  <c r="AN376" i="2"/>
  <c r="H376" i="2"/>
  <c r="AN384" i="2"/>
  <c r="H384" i="2"/>
  <c r="AN407" i="2"/>
  <c r="H407" i="2"/>
  <c r="AN419" i="2"/>
  <c r="H419" i="2"/>
  <c r="AN423" i="2"/>
  <c r="H423" i="2"/>
  <c r="AN429" i="2"/>
  <c r="H429" i="2"/>
  <c r="AN434" i="2"/>
  <c r="H434" i="2"/>
  <c r="AN472" i="2"/>
  <c r="H472" i="2"/>
  <c r="AN482" i="2"/>
  <c r="H482" i="2"/>
  <c r="AN486" i="2"/>
  <c r="H486" i="2"/>
  <c r="AN498" i="2"/>
  <c r="H498" i="2"/>
  <c r="AN508" i="2"/>
  <c r="H508" i="2"/>
  <c r="AN518" i="2"/>
  <c r="H518" i="2"/>
  <c r="AN528" i="2"/>
  <c r="H528" i="2"/>
  <c r="AN536" i="2"/>
  <c r="H536" i="2"/>
  <c r="AN553" i="2"/>
  <c r="H553" i="2"/>
  <c r="AN575" i="2"/>
  <c r="H575" i="2"/>
  <c r="AN587" i="2"/>
  <c r="H587" i="2"/>
  <c r="AN593" i="2"/>
  <c r="H593" i="2"/>
  <c r="AN597" i="2"/>
  <c r="H597" i="2"/>
  <c r="AN601" i="2"/>
  <c r="H601" i="2"/>
  <c r="AN607" i="2"/>
  <c r="H607" i="2"/>
  <c r="AN619" i="2"/>
  <c r="H619" i="2"/>
  <c r="AN623" i="2"/>
  <c r="H623" i="2"/>
  <c r="AN629" i="2"/>
  <c r="H629" i="2"/>
  <c r="AN642" i="2"/>
  <c r="H642" i="2"/>
  <c r="AN656" i="2"/>
  <c r="H656" i="2"/>
  <c r="AN677" i="2"/>
  <c r="H677" i="2"/>
  <c r="AN682" i="2"/>
  <c r="H682" i="2"/>
  <c r="AN689" i="2"/>
  <c r="H689" i="2"/>
  <c r="AN696" i="2"/>
  <c r="H696" i="2"/>
  <c r="AN707" i="2"/>
  <c r="H707" i="2"/>
  <c r="AN713" i="2"/>
  <c r="H713" i="2"/>
  <c r="AN737" i="2"/>
  <c r="H737" i="2"/>
  <c r="AN742" i="2"/>
  <c r="H742" i="2"/>
  <c r="AN757" i="2"/>
  <c r="H757" i="2"/>
  <c r="AN770" i="2"/>
  <c r="H770" i="2"/>
  <c r="AN776" i="2"/>
  <c r="H776" i="2"/>
  <c r="AN780" i="2"/>
  <c r="H780" i="2"/>
  <c r="AN786" i="2"/>
  <c r="H786" i="2"/>
  <c r="AN794" i="2"/>
  <c r="H794" i="2"/>
  <c r="AN800" i="2"/>
  <c r="H800" i="2"/>
  <c r="AN810" i="2"/>
  <c r="H810" i="2"/>
  <c r="AN814" i="2"/>
  <c r="H814" i="2"/>
  <c r="AN823" i="2"/>
  <c r="H823" i="2"/>
  <c r="AN834" i="2"/>
  <c r="H834" i="2"/>
  <c r="AN843" i="2"/>
  <c r="H843" i="2"/>
  <c r="AN847" i="2"/>
  <c r="H847" i="2"/>
  <c r="AN855" i="2"/>
  <c r="H855" i="2"/>
  <c r="AN864" i="2"/>
  <c r="H864" i="2"/>
  <c r="AN869" i="2"/>
  <c r="H869" i="2"/>
  <c r="AN882" i="2"/>
  <c r="H882" i="2"/>
  <c r="AN895" i="2"/>
  <c r="H895" i="2"/>
  <c r="AN898" i="2"/>
  <c r="H898" i="2"/>
  <c r="AN911" i="2"/>
  <c r="H911" i="2"/>
  <c r="AN924" i="2"/>
  <c r="H924" i="2"/>
  <c r="AN947" i="2"/>
  <c r="H947" i="2"/>
  <c r="AN960" i="2"/>
  <c r="H960" i="2"/>
  <c r="AN970" i="2"/>
  <c r="H970" i="2"/>
  <c r="AN985" i="2"/>
  <c r="H985" i="2"/>
  <c r="AN988" i="2"/>
  <c r="H988" i="2"/>
  <c r="AN994" i="2"/>
  <c r="H994" i="2"/>
  <c r="AN1001" i="2"/>
  <c r="H1001" i="2"/>
  <c r="AN1016" i="2"/>
  <c r="H1016" i="2"/>
  <c r="AN1019" i="2"/>
  <c r="H1019" i="2"/>
  <c r="AN1025" i="2"/>
  <c r="H1025" i="2"/>
  <c r="AN1038" i="2"/>
  <c r="H1038" i="2"/>
  <c r="AN1041" i="2"/>
  <c r="H1041" i="2"/>
  <c r="AN1046" i="2"/>
  <c r="H1046" i="2"/>
  <c r="AN1068" i="2"/>
  <c r="H1068" i="2"/>
  <c r="AN1078" i="2"/>
  <c r="H1078" i="2"/>
  <c r="AN1084" i="2"/>
  <c r="H1084" i="2"/>
  <c r="AN1100" i="2"/>
  <c r="H1100" i="2"/>
  <c r="AN1117" i="2"/>
  <c r="H1117" i="2"/>
  <c r="AN1122" i="2"/>
  <c r="H1122" i="2"/>
  <c r="AN1132" i="2"/>
  <c r="H1132" i="2"/>
  <c r="AN1141" i="2"/>
  <c r="H1141" i="2"/>
  <c r="AN1153" i="2"/>
  <c r="H1153" i="2"/>
  <c r="AN1170" i="2"/>
  <c r="H1170" i="2"/>
  <c r="AN1190" i="2"/>
  <c r="H1190" i="2"/>
  <c r="AN1196" i="2"/>
  <c r="H1196" i="2"/>
  <c r="AN1200" i="2"/>
  <c r="H1200" i="2"/>
  <c r="AN1208" i="2"/>
  <c r="H1208" i="2"/>
  <c r="AN1212" i="2"/>
  <c r="H1212" i="2"/>
  <c r="AN1229" i="2"/>
  <c r="H1229" i="2"/>
  <c r="AN1236" i="2"/>
  <c r="H1236" i="2"/>
  <c r="AN1242" i="2"/>
  <c r="H1242" i="2"/>
  <c r="H15" i="2"/>
  <c r="H113" i="2"/>
  <c r="H209" i="2"/>
  <c r="H305" i="2"/>
  <c r="H385" i="2"/>
  <c r="H16" i="2"/>
  <c r="H130" i="2"/>
  <c r="H218" i="2"/>
  <c r="H330" i="2"/>
  <c r="H426" i="2"/>
  <c r="H107" i="2"/>
  <c r="H243" i="2"/>
  <c r="H339" i="2"/>
  <c r="H459" i="2"/>
  <c r="H124" i="2"/>
  <c r="H276" i="2"/>
  <c r="H396" i="2"/>
  <c r="H27" i="2"/>
  <c r="H205" i="2"/>
  <c r="H341" i="2"/>
  <c r="H54" i="2"/>
  <c r="H310" i="2"/>
  <c r="H303" i="2"/>
  <c r="H862" i="2"/>
  <c r="H192" i="2"/>
  <c r="H489" i="2"/>
  <c r="H666" i="2"/>
  <c r="H10" i="2"/>
  <c r="H637" i="2"/>
  <c r="AN90" i="2"/>
  <c r="H90" i="2"/>
  <c r="AN127" i="2"/>
  <c r="H127" i="2"/>
  <c r="AN156" i="2"/>
  <c r="H156" i="2"/>
  <c r="AN167" i="2"/>
  <c r="H167" i="2"/>
  <c r="AN182" i="2"/>
  <c r="H182" i="2"/>
  <c r="AN206" i="2"/>
  <c r="H206" i="2"/>
  <c r="AN230" i="2"/>
  <c r="H230" i="2"/>
  <c r="AN235" i="2"/>
  <c r="H235" i="2"/>
  <c r="AN241" i="2"/>
  <c r="H241" i="2"/>
  <c r="AN292" i="2"/>
  <c r="H292" i="2"/>
  <c r="AN304" i="2"/>
  <c r="H304" i="2"/>
  <c r="AN315" i="2"/>
  <c r="H315" i="2"/>
  <c r="AN327" i="2"/>
  <c r="H327" i="2"/>
  <c r="AN383" i="2"/>
  <c r="H383" i="2"/>
  <c r="AN390" i="2"/>
  <c r="H390" i="2"/>
  <c r="AN400" i="2"/>
  <c r="H400" i="2"/>
  <c r="AN406" i="2"/>
  <c r="H406" i="2"/>
  <c r="AN418" i="2"/>
  <c r="H418" i="2"/>
  <c r="AN440" i="2"/>
  <c r="H440" i="2"/>
  <c r="AN448" i="2"/>
  <c r="H448" i="2"/>
  <c r="AN461" i="2"/>
  <c r="H461" i="2"/>
  <c r="AN490" i="2"/>
  <c r="H490" i="2"/>
  <c r="AN494" i="2"/>
  <c r="H494" i="2"/>
  <c r="AN502" i="2"/>
  <c r="H502" i="2"/>
  <c r="AN513" i="2"/>
  <c r="H513" i="2"/>
  <c r="AN517" i="2"/>
  <c r="H517" i="2"/>
  <c r="AN541" i="2"/>
  <c r="H541" i="2"/>
  <c r="AN546" i="2"/>
  <c r="H546" i="2"/>
  <c r="AN563" i="2"/>
  <c r="H563" i="2"/>
  <c r="AN568" i="2"/>
  <c r="H568" i="2"/>
  <c r="AN580" i="2"/>
  <c r="H580" i="2"/>
  <c r="AN586" i="2"/>
  <c r="H586" i="2"/>
  <c r="AN592" i="2"/>
  <c r="H592" i="2"/>
  <c r="AN596" i="2"/>
  <c r="H596" i="2"/>
  <c r="AN606" i="2"/>
  <c r="H606" i="2"/>
  <c r="AN612" i="2"/>
  <c r="H612" i="2"/>
  <c r="AN618" i="2"/>
  <c r="H618" i="2"/>
  <c r="AN628" i="2"/>
  <c r="H628" i="2"/>
  <c r="AN634" i="2"/>
  <c r="H634" i="2"/>
  <c r="AN651" i="2"/>
  <c r="H651" i="2"/>
  <c r="AN660" i="2"/>
  <c r="H660" i="2"/>
  <c r="AN665" i="2"/>
  <c r="H665" i="2"/>
  <c r="AN671" i="2"/>
  <c r="H671" i="2"/>
  <c r="AN676" i="2"/>
  <c r="H676" i="2"/>
  <c r="AN681" i="2"/>
  <c r="H681" i="2"/>
  <c r="AN688" i="2"/>
  <c r="H688" i="2"/>
  <c r="AN706" i="2"/>
  <c r="H706" i="2"/>
  <c r="AN723" i="2"/>
  <c r="H723" i="2"/>
  <c r="AN731" i="2"/>
  <c r="H731" i="2"/>
  <c r="AN736" i="2"/>
  <c r="H736" i="2"/>
  <c r="AN747" i="2"/>
  <c r="H747" i="2"/>
  <c r="AN752" i="2"/>
  <c r="H752" i="2"/>
  <c r="AN775" i="2"/>
  <c r="H775" i="2"/>
  <c r="AN785" i="2"/>
  <c r="H785" i="2"/>
  <c r="AN799" i="2"/>
  <c r="H799" i="2"/>
  <c r="AN809" i="2"/>
  <c r="H809" i="2"/>
  <c r="AN829" i="2"/>
  <c r="H829" i="2"/>
  <c r="AN833" i="2"/>
  <c r="H833" i="2"/>
  <c r="AN838" i="2"/>
  <c r="H838" i="2"/>
  <c r="AN850" i="2"/>
  <c r="H850" i="2"/>
  <c r="AN859" i="2"/>
  <c r="H859" i="2"/>
  <c r="AN868" i="2"/>
  <c r="H868" i="2"/>
  <c r="AN913" i="2"/>
  <c r="H913" i="2"/>
  <c r="AN929" i="2"/>
  <c r="H929" i="2"/>
  <c r="AN941" i="2"/>
  <c r="H941" i="2"/>
  <c r="AN944" i="2"/>
  <c r="H944" i="2"/>
  <c r="AN952" i="2"/>
  <c r="H952" i="2"/>
  <c r="AN963" i="2"/>
  <c r="H963" i="2"/>
  <c r="AN997" i="2"/>
  <c r="H997" i="2"/>
  <c r="AN1022" i="2"/>
  <c r="H1022" i="2"/>
  <c r="AN1027" i="2"/>
  <c r="H1027" i="2"/>
  <c r="AN1034" i="2"/>
  <c r="H1034" i="2"/>
  <c r="AN1064" i="2"/>
  <c r="H1064" i="2"/>
  <c r="AN1080" i="2"/>
  <c r="H1080" i="2"/>
  <c r="AN1116" i="2"/>
  <c r="H1116" i="2"/>
  <c r="AN1121" i="2"/>
  <c r="H1121" i="2"/>
  <c r="AN1127" i="2"/>
  <c r="H1127" i="2"/>
  <c r="AN1136" i="2"/>
  <c r="H1136" i="2"/>
  <c r="AN1147" i="2"/>
  <c r="H1147" i="2"/>
  <c r="AN1152" i="2"/>
  <c r="H1152" i="2"/>
  <c r="AN1165" i="2"/>
  <c r="H1165" i="2"/>
  <c r="AN1169" i="2"/>
  <c r="H1169" i="2"/>
  <c r="AN1173" i="2"/>
  <c r="H1173" i="2"/>
  <c r="AN1183" i="2"/>
  <c r="H1183" i="2"/>
  <c r="AN1189" i="2"/>
  <c r="H1189" i="2"/>
  <c r="AN1207" i="2"/>
  <c r="H1207" i="2"/>
  <c r="AN1228" i="2"/>
  <c r="H1228" i="2"/>
  <c r="AN1232" i="2"/>
  <c r="H1232" i="2"/>
  <c r="AN1235" i="2"/>
  <c r="H1235" i="2"/>
  <c r="AN1252" i="2"/>
  <c r="H1252" i="2"/>
  <c r="H23" i="2"/>
  <c r="H121" i="2"/>
  <c r="H233" i="2"/>
  <c r="H321" i="2"/>
  <c r="H393" i="2"/>
  <c r="H24" i="2"/>
  <c r="H138" i="2"/>
  <c r="H234" i="2"/>
  <c r="H338" i="2"/>
  <c r="H442" i="2"/>
  <c r="H115" i="2"/>
  <c r="H259" i="2"/>
  <c r="H355" i="2"/>
  <c r="H467" i="2"/>
  <c r="H140" i="2"/>
  <c r="H284" i="2"/>
  <c r="H412" i="2"/>
  <c r="H45" i="2"/>
  <c r="H221" i="2"/>
  <c r="H373" i="2"/>
  <c r="H78" i="2"/>
  <c r="H358" i="2"/>
  <c r="H375" i="2"/>
  <c r="H543" i="2"/>
  <c r="H280" i="2"/>
  <c r="H569" i="2"/>
  <c r="H730" i="2"/>
  <c r="H540" i="2"/>
  <c r="H701" i="2"/>
  <c r="AN85" i="2"/>
  <c r="H85" i="2"/>
  <c r="AN158" i="2"/>
  <c r="H158" i="2"/>
  <c r="AN173" i="2"/>
  <c r="H173" i="2"/>
  <c r="AN368" i="2"/>
  <c r="H368" i="2"/>
  <c r="AN408" i="2"/>
  <c r="H408" i="2"/>
  <c r="AN424" i="2"/>
  <c r="H424" i="2"/>
  <c r="AN435" i="2"/>
  <c r="H435" i="2"/>
  <c r="AN454" i="2"/>
  <c r="H454" i="2"/>
  <c r="AN478" i="2"/>
  <c r="H478" i="2"/>
  <c r="AN547" i="2"/>
  <c r="H547" i="2"/>
  <c r="AN608" i="2"/>
  <c r="H608" i="2"/>
  <c r="AN624" i="2"/>
  <c r="H624" i="2"/>
  <c r="AN672" i="2"/>
  <c r="H672" i="2"/>
  <c r="AN724" i="2"/>
  <c r="H724" i="2"/>
  <c r="AN738" i="2"/>
  <c r="H738" i="2"/>
  <c r="AN805" i="2"/>
  <c r="H805" i="2"/>
  <c r="AN819" i="2"/>
  <c r="H819" i="2"/>
  <c r="AN873" i="2"/>
  <c r="H873" i="2"/>
  <c r="AN893" i="2"/>
  <c r="H893" i="2"/>
  <c r="AN917" i="2"/>
  <c r="H917" i="2"/>
  <c r="AN982" i="2"/>
  <c r="H982" i="2"/>
  <c r="AN1052" i="2"/>
  <c r="H1052" i="2"/>
  <c r="AN1072" i="2"/>
  <c r="H1072" i="2"/>
  <c r="AN1090" i="2"/>
  <c r="H1090" i="2"/>
  <c r="H473" i="2"/>
  <c r="AN83" i="2"/>
  <c r="H83" i="2"/>
  <c r="AN46" i="2"/>
  <c r="H46" i="2"/>
  <c r="AN64" i="2"/>
  <c r="H64" i="2"/>
  <c r="AN71" i="2"/>
  <c r="H71" i="2"/>
  <c r="AN94" i="2"/>
  <c r="H94" i="2"/>
  <c r="AN116" i="2"/>
  <c r="H116" i="2"/>
  <c r="AN132" i="2"/>
  <c r="H132" i="2"/>
  <c r="AN145" i="2"/>
  <c r="H145" i="2"/>
  <c r="AN166" i="2"/>
  <c r="H166" i="2"/>
  <c r="AN220" i="2"/>
  <c r="H220" i="2"/>
  <c r="AN229" i="2"/>
  <c r="H229" i="2"/>
  <c r="AN240" i="2"/>
  <c r="H240" i="2"/>
  <c r="AN248" i="2"/>
  <c r="H248" i="2"/>
  <c r="AN253" i="2"/>
  <c r="H253" i="2"/>
  <c r="AN279" i="2"/>
  <c r="H279" i="2"/>
  <c r="AN285" i="2"/>
  <c r="H285" i="2"/>
  <c r="AN320" i="2"/>
  <c r="H320" i="2"/>
  <c r="AN326" i="2"/>
  <c r="H326" i="2"/>
  <c r="AN363" i="2"/>
  <c r="H363" i="2"/>
  <c r="AN452" i="2"/>
  <c r="H452" i="2"/>
  <c r="AN471" i="2"/>
  <c r="H471" i="2"/>
  <c r="AN507" i="2"/>
  <c r="H507" i="2"/>
  <c r="AN512" i="2"/>
  <c r="H512" i="2"/>
  <c r="AN527" i="2"/>
  <c r="H527" i="2"/>
  <c r="AN535" i="2"/>
  <c r="H535" i="2"/>
  <c r="AN545" i="2"/>
  <c r="H545" i="2"/>
  <c r="AN551" i="2"/>
  <c r="H551" i="2"/>
  <c r="AN567" i="2"/>
  <c r="H567" i="2"/>
  <c r="AN579" i="2"/>
  <c r="H579" i="2"/>
  <c r="AN585" i="2"/>
  <c r="H585" i="2"/>
  <c r="AN591" i="2"/>
  <c r="H591" i="2"/>
  <c r="AN600" i="2"/>
  <c r="H600" i="2"/>
  <c r="AN605" i="2"/>
  <c r="H605" i="2"/>
  <c r="AN611" i="2"/>
  <c r="H611" i="2"/>
  <c r="AN622" i="2"/>
  <c r="H622" i="2"/>
  <c r="AN627" i="2"/>
  <c r="H627" i="2"/>
  <c r="AN645" i="2"/>
  <c r="H645" i="2"/>
  <c r="AN650" i="2"/>
  <c r="H650" i="2"/>
  <c r="AN655" i="2"/>
  <c r="H655" i="2"/>
  <c r="AN664" i="2"/>
  <c r="H664" i="2"/>
  <c r="AN675" i="2"/>
  <c r="H675" i="2"/>
  <c r="AN695" i="2"/>
  <c r="H695" i="2"/>
  <c r="AN700" i="2"/>
  <c r="H700" i="2"/>
  <c r="AN712" i="2"/>
  <c r="H712" i="2"/>
  <c r="AN722" i="2"/>
  <c r="H722" i="2"/>
  <c r="AN735" i="2"/>
  <c r="H735" i="2"/>
  <c r="AN741" i="2"/>
  <c r="H741" i="2"/>
  <c r="AN746" i="2"/>
  <c r="H746" i="2"/>
  <c r="AN756" i="2"/>
  <c r="H756" i="2"/>
  <c r="AN761" i="2"/>
  <c r="H761" i="2"/>
  <c r="AN774" i="2"/>
  <c r="H774" i="2"/>
  <c r="AN784" i="2"/>
  <c r="H784" i="2"/>
  <c r="AN793" i="2"/>
  <c r="H793" i="2"/>
  <c r="AN813" i="2"/>
  <c r="H813" i="2"/>
  <c r="AN822" i="2"/>
  <c r="H822" i="2"/>
  <c r="AN837" i="2"/>
  <c r="H837" i="2"/>
  <c r="AN846" i="2"/>
  <c r="H846" i="2"/>
  <c r="AN854" i="2"/>
  <c r="H854" i="2"/>
  <c r="AN863" i="2"/>
  <c r="H863" i="2"/>
  <c r="AN886" i="2"/>
  <c r="H886" i="2"/>
  <c r="AN905" i="2"/>
  <c r="H905" i="2"/>
  <c r="AN908" i="2"/>
  <c r="H908" i="2"/>
  <c r="AN916" i="2"/>
  <c r="H916" i="2"/>
  <c r="AN926" i="2"/>
  <c r="H926" i="2"/>
  <c r="AN932" i="2"/>
  <c r="H932" i="2"/>
  <c r="AN938" i="2"/>
  <c r="H938" i="2"/>
  <c r="AN949" i="2"/>
  <c r="H949" i="2"/>
  <c r="AN954" i="2"/>
  <c r="H954" i="2"/>
  <c r="AN957" i="2"/>
  <c r="H957" i="2"/>
  <c r="AN969" i="2"/>
  <c r="H969" i="2"/>
  <c r="AN975" i="2"/>
  <c r="H975" i="2"/>
  <c r="AN978" i="2"/>
  <c r="H978" i="2"/>
  <c r="AN984" i="2"/>
  <c r="H984" i="2"/>
  <c r="AN987" i="2"/>
  <c r="H987" i="2"/>
  <c r="AN993" i="2"/>
  <c r="H993" i="2"/>
  <c r="AN1003" i="2"/>
  <c r="H1003" i="2"/>
  <c r="AN1006" i="2"/>
  <c r="H1006" i="2"/>
  <c r="AN1009" i="2"/>
  <c r="H1009" i="2"/>
  <c r="AN1015" i="2"/>
  <c r="H1015" i="2"/>
  <c r="AN1029" i="2"/>
  <c r="H1029" i="2"/>
  <c r="AN1040" i="2"/>
  <c r="H1040" i="2"/>
  <c r="AN1045" i="2"/>
  <c r="H1045" i="2"/>
  <c r="AN1048" i="2"/>
  <c r="H1048" i="2"/>
  <c r="AN1051" i="2"/>
  <c r="H1051" i="2"/>
  <c r="AN1057" i="2"/>
  <c r="H1057" i="2"/>
  <c r="AN1071" i="2"/>
  <c r="H1071" i="2"/>
  <c r="AN1077" i="2"/>
  <c r="H1077" i="2"/>
  <c r="AN1083" i="2"/>
  <c r="H1083" i="2"/>
  <c r="AN1089" i="2"/>
  <c r="H1089" i="2"/>
  <c r="AN1115" i="2"/>
  <c r="H1115" i="2"/>
  <c r="AN1140" i="2"/>
  <c r="H1140" i="2"/>
  <c r="AN1146" i="2"/>
  <c r="H1146" i="2"/>
  <c r="AN1151" i="2"/>
  <c r="H1151" i="2"/>
  <c r="AN1161" i="2"/>
  <c r="H1161" i="2"/>
  <c r="AN1168" i="2"/>
  <c r="H1168" i="2"/>
  <c r="AN1188" i="2"/>
  <c r="H1188" i="2"/>
  <c r="AN1199" i="2"/>
  <c r="H1199" i="2"/>
  <c r="AN1206" i="2"/>
  <c r="H1206" i="2"/>
  <c r="AN1222" i="2"/>
  <c r="H1222" i="2"/>
  <c r="AN1241" i="2"/>
  <c r="H1241" i="2"/>
  <c r="H31" i="2"/>
  <c r="H137" i="2"/>
  <c r="H249" i="2"/>
  <c r="H329" i="2"/>
  <c r="H401" i="2"/>
  <c r="H50" i="2"/>
  <c r="H146" i="2"/>
  <c r="H242" i="2"/>
  <c r="H346" i="2"/>
  <c r="H466" i="2"/>
  <c r="H139" i="2"/>
  <c r="H267" i="2"/>
  <c r="H371" i="2"/>
  <c r="H475" i="2"/>
  <c r="H164" i="2"/>
  <c r="H300" i="2"/>
  <c r="H420" i="2"/>
  <c r="H61" i="2"/>
  <c r="H237" i="2"/>
  <c r="H389" i="2"/>
  <c r="H102" i="2"/>
  <c r="H382" i="2"/>
  <c r="H439" i="2"/>
  <c r="H615" i="2"/>
  <c r="H344" i="2"/>
  <c r="H633" i="2"/>
  <c r="H802" i="2"/>
  <c r="H604" i="2"/>
  <c r="H773" i="2"/>
  <c r="AN29" i="2"/>
  <c r="H29" i="2"/>
  <c r="AN151" i="2"/>
  <c r="H151" i="2"/>
  <c r="AN179" i="2"/>
  <c r="H179" i="2"/>
  <c r="AN250" i="2"/>
  <c r="H250" i="2"/>
  <c r="AN334" i="2"/>
  <c r="H334" i="2"/>
  <c r="AN445" i="2"/>
  <c r="H445" i="2"/>
  <c r="AN483" i="2"/>
  <c r="H483" i="2"/>
  <c r="AN495" i="2"/>
  <c r="H495" i="2"/>
  <c r="AN523" i="2"/>
  <c r="H523" i="2"/>
  <c r="AN537" i="2"/>
  <c r="H537" i="2"/>
  <c r="AN558" i="2"/>
  <c r="H558" i="2"/>
  <c r="AN564" i="2"/>
  <c r="H564" i="2"/>
  <c r="AN570" i="2"/>
  <c r="H570" i="2"/>
  <c r="AN588" i="2"/>
  <c r="H588" i="2"/>
  <c r="AN630" i="2"/>
  <c r="H630" i="2"/>
  <c r="AN657" i="2"/>
  <c r="H657" i="2"/>
  <c r="AN661" i="2"/>
  <c r="H661" i="2"/>
  <c r="AN667" i="2"/>
  <c r="H667" i="2"/>
  <c r="AN690" i="2"/>
  <c r="H690" i="2"/>
  <c r="AN743" i="2"/>
  <c r="H743" i="2"/>
  <c r="AN860" i="2"/>
  <c r="H860" i="2"/>
  <c r="AN865" i="2"/>
  <c r="H865" i="2"/>
  <c r="AN936" i="2"/>
  <c r="H936" i="2"/>
  <c r="AN1087" i="2"/>
  <c r="H1087" i="2"/>
  <c r="AN1184" i="2"/>
  <c r="H1184" i="2"/>
  <c r="H231" i="2"/>
  <c r="AN20" i="2"/>
  <c r="H20" i="2"/>
  <c r="AN63" i="2"/>
  <c r="H63" i="2"/>
  <c r="AN88" i="2"/>
  <c r="H88" i="2"/>
  <c r="AN125" i="2"/>
  <c r="H125" i="2"/>
  <c r="AN131" i="2"/>
  <c r="H131" i="2"/>
  <c r="AN144" i="2"/>
  <c r="H144" i="2"/>
  <c r="AN165" i="2"/>
  <c r="H165" i="2"/>
  <c r="AN176" i="2"/>
  <c r="H176" i="2"/>
  <c r="AN256" i="2"/>
  <c r="H256" i="2"/>
  <c r="AN278" i="2"/>
  <c r="H278" i="2"/>
  <c r="AN302" i="2"/>
  <c r="H302" i="2"/>
  <c r="AN308" i="2"/>
  <c r="H308" i="2"/>
  <c r="AN319" i="2"/>
  <c r="H319" i="2"/>
  <c r="AN325" i="2"/>
  <c r="H325" i="2"/>
  <c r="AN343" i="2"/>
  <c r="H343" i="2"/>
  <c r="AN352" i="2"/>
  <c r="H352" i="2"/>
  <c r="AN366" i="2"/>
  <c r="H366" i="2"/>
  <c r="AN370" i="2"/>
  <c r="H370" i="2"/>
  <c r="AN388" i="2"/>
  <c r="H388" i="2"/>
  <c r="AN399" i="2"/>
  <c r="H399" i="2"/>
  <c r="AN405" i="2"/>
  <c r="H405" i="2"/>
  <c r="AN432" i="2"/>
  <c r="H432" i="2"/>
  <c r="AN438" i="2"/>
  <c r="H438" i="2"/>
  <c r="AN456" i="2"/>
  <c r="H456" i="2"/>
  <c r="AN465" i="2"/>
  <c r="H465" i="2"/>
  <c r="AN470" i="2"/>
  <c r="H470" i="2"/>
  <c r="AN488" i="2"/>
  <c r="H488" i="2"/>
  <c r="AN501" i="2"/>
  <c r="H501" i="2"/>
  <c r="AN511" i="2"/>
  <c r="H511" i="2"/>
  <c r="AN516" i="2"/>
  <c r="H516" i="2"/>
  <c r="AN521" i="2"/>
  <c r="H521" i="2"/>
  <c r="AN534" i="2"/>
  <c r="H534" i="2"/>
  <c r="AN539" i="2"/>
  <c r="H539" i="2"/>
  <c r="AN544" i="2"/>
  <c r="H544" i="2"/>
  <c r="AN556" i="2"/>
  <c r="H556" i="2"/>
  <c r="AN562" i="2"/>
  <c r="H562" i="2"/>
  <c r="AN566" i="2"/>
  <c r="H566" i="2"/>
  <c r="AN573" i="2"/>
  <c r="H573" i="2"/>
  <c r="AN590" i="2"/>
  <c r="H590" i="2"/>
  <c r="AN617" i="2"/>
  <c r="H617" i="2"/>
  <c r="AN654" i="2"/>
  <c r="H654" i="2"/>
  <c r="AN659" i="2"/>
  <c r="H659" i="2"/>
  <c r="AN670" i="2"/>
  <c r="H670" i="2"/>
  <c r="AN687" i="2"/>
  <c r="H687" i="2"/>
  <c r="AN694" i="2"/>
  <c r="H694" i="2"/>
  <c r="AN711" i="2"/>
  <c r="H711" i="2"/>
  <c r="AN716" i="2"/>
  <c r="H716" i="2"/>
  <c r="AN721" i="2"/>
  <c r="H721" i="2"/>
  <c r="AN750" i="2"/>
  <c r="H750" i="2"/>
  <c r="AN765" i="2"/>
  <c r="H765" i="2"/>
  <c r="AN783" i="2"/>
  <c r="H783" i="2"/>
  <c r="AN798" i="2"/>
  <c r="H798" i="2"/>
  <c r="AN808" i="2"/>
  <c r="H808" i="2"/>
  <c r="AN821" i="2"/>
  <c r="H821" i="2"/>
  <c r="AN825" i="2"/>
  <c r="H825" i="2"/>
  <c r="AN858" i="2"/>
  <c r="H858" i="2"/>
  <c r="AN867" i="2"/>
  <c r="H867" i="2"/>
  <c r="AN881" i="2"/>
  <c r="H881" i="2"/>
  <c r="AN897" i="2"/>
  <c r="H897" i="2"/>
  <c r="AN902" i="2"/>
  <c r="H902" i="2"/>
  <c r="AN923" i="2"/>
  <c r="H923" i="2"/>
  <c r="AN940" i="2"/>
  <c r="H940" i="2"/>
  <c r="AN946" i="2"/>
  <c r="H946" i="2"/>
  <c r="AN990" i="2"/>
  <c r="H990" i="2"/>
  <c r="AN1000" i="2"/>
  <c r="H1000" i="2"/>
  <c r="AN1012" i="2"/>
  <c r="H1012" i="2"/>
  <c r="AN1018" i="2"/>
  <c r="H1018" i="2"/>
  <c r="AN1021" i="2"/>
  <c r="H1021" i="2"/>
  <c r="AN1031" i="2"/>
  <c r="H1031" i="2"/>
  <c r="AN1037" i="2"/>
  <c r="H1037" i="2"/>
  <c r="AN1054" i="2"/>
  <c r="H1054" i="2"/>
  <c r="AN1067" i="2"/>
  <c r="H1067" i="2"/>
  <c r="AN1074" i="2"/>
  <c r="H1074" i="2"/>
  <c r="AN1097" i="2"/>
  <c r="H1097" i="2"/>
  <c r="AN1102" i="2"/>
  <c r="H1102" i="2"/>
  <c r="AN1120" i="2"/>
  <c r="H1120" i="2"/>
  <c r="AN1126" i="2"/>
  <c r="H1126" i="2"/>
  <c r="AN1145" i="2"/>
  <c r="H1145" i="2"/>
  <c r="AN1156" i="2"/>
  <c r="H1156" i="2"/>
  <c r="AN1160" i="2"/>
  <c r="H1160" i="2"/>
  <c r="AN1164" i="2"/>
  <c r="H1164" i="2"/>
  <c r="AN1179" i="2"/>
  <c r="H1179" i="2"/>
  <c r="AN1187" i="2"/>
  <c r="H1187" i="2"/>
  <c r="AN1218" i="2"/>
  <c r="H1218" i="2"/>
  <c r="H49" i="2"/>
  <c r="H153" i="2"/>
  <c r="H257" i="2"/>
  <c r="H337" i="2"/>
  <c r="H409" i="2"/>
  <c r="H58" i="2"/>
  <c r="H154" i="2"/>
  <c r="H266" i="2"/>
  <c r="H362" i="2"/>
  <c r="H474" i="2"/>
  <c r="H155" i="2"/>
  <c r="H275" i="2"/>
  <c r="H395" i="2"/>
  <c r="H26" i="2"/>
  <c r="H204" i="2"/>
  <c r="H316" i="2"/>
  <c r="H428" i="2"/>
  <c r="H93" i="2"/>
  <c r="H269" i="2"/>
  <c r="H413" i="2"/>
  <c r="H126" i="2"/>
  <c r="H422" i="2"/>
  <c r="H510" i="2"/>
  <c r="H679" i="2"/>
  <c r="H416" i="2"/>
  <c r="H705" i="2"/>
  <c r="H499" i="2"/>
  <c r="H668" i="2"/>
  <c r="H853" i="2"/>
  <c r="AN906" i="2"/>
  <c r="H906" i="2"/>
  <c r="AN973" i="2"/>
  <c r="H973" i="2"/>
  <c r="AN1049" i="2"/>
  <c r="H1049" i="2"/>
  <c r="AN1093" i="2"/>
  <c r="H1093" i="2"/>
  <c r="AN1133" i="2"/>
  <c r="H1133" i="2"/>
  <c r="AN1148" i="2"/>
  <c r="H1148" i="2"/>
  <c r="AN57" i="2"/>
  <c r="H57" i="2"/>
  <c r="AN18" i="2"/>
  <c r="H18" i="2"/>
  <c r="AN56" i="2"/>
  <c r="H56" i="2"/>
  <c r="AN80" i="2"/>
  <c r="H80" i="2"/>
  <c r="AN160" i="2"/>
  <c r="H160" i="2"/>
  <c r="AN175" i="2"/>
  <c r="H175" i="2"/>
  <c r="AN210" i="2"/>
  <c r="H210" i="2"/>
  <c r="AN219" i="2"/>
  <c r="H219" i="2"/>
  <c r="AN239" i="2"/>
  <c r="H239" i="2"/>
  <c r="AN247" i="2"/>
  <c r="H247" i="2"/>
  <c r="AN261" i="2"/>
  <c r="H261" i="2"/>
  <c r="AN290" i="2"/>
  <c r="H290" i="2"/>
  <c r="AN301" i="2"/>
  <c r="H301" i="2"/>
  <c r="AN313" i="2"/>
  <c r="H313" i="2"/>
  <c r="AN318" i="2"/>
  <c r="H318" i="2"/>
  <c r="AN324" i="2"/>
  <c r="H324" i="2"/>
  <c r="AN342" i="2"/>
  <c r="H342" i="2"/>
  <c r="AN347" i="2"/>
  <c r="H347" i="2"/>
  <c r="AN351" i="2"/>
  <c r="H351" i="2"/>
  <c r="AN374" i="2"/>
  <c r="H374" i="2"/>
  <c r="AN387" i="2"/>
  <c r="H387" i="2"/>
  <c r="AN404" i="2"/>
  <c r="H404" i="2"/>
  <c r="AN421" i="2"/>
  <c r="H421" i="2"/>
  <c r="AN451" i="2"/>
  <c r="H451" i="2"/>
  <c r="AN464" i="2"/>
  <c r="H464" i="2"/>
  <c r="AN492" i="2"/>
  <c r="H492" i="2"/>
  <c r="AN506" i="2"/>
  <c r="H506" i="2"/>
  <c r="AN520" i="2"/>
  <c r="H520" i="2"/>
  <c r="AN526" i="2"/>
  <c r="H526" i="2"/>
  <c r="AN550" i="2"/>
  <c r="H550" i="2"/>
  <c r="AN555" i="2"/>
  <c r="H555" i="2"/>
  <c r="AN561" i="2"/>
  <c r="H561" i="2"/>
  <c r="AN578" i="2"/>
  <c r="H578" i="2"/>
  <c r="AN584" i="2"/>
  <c r="H584" i="2"/>
  <c r="AN610" i="2"/>
  <c r="H610" i="2"/>
  <c r="AN626" i="2"/>
  <c r="H626" i="2"/>
  <c r="AN632" i="2"/>
  <c r="H632" i="2"/>
  <c r="AN640" i="2"/>
  <c r="H640" i="2"/>
  <c r="AN644" i="2"/>
  <c r="H644" i="2"/>
  <c r="AN649" i="2"/>
  <c r="H649" i="2"/>
  <c r="AN663" i="2"/>
  <c r="H663" i="2"/>
  <c r="AN669" i="2"/>
  <c r="H669" i="2"/>
  <c r="AN674" i="2"/>
  <c r="H674" i="2"/>
  <c r="AN686" i="2"/>
  <c r="H686" i="2"/>
  <c r="AN693" i="2"/>
  <c r="H693" i="2"/>
  <c r="AN720" i="2"/>
  <c r="H720" i="2"/>
  <c r="AN729" i="2"/>
  <c r="H729" i="2"/>
  <c r="AN734" i="2"/>
  <c r="H734" i="2"/>
  <c r="AN740" i="2"/>
  <c r="H740" i="2"/>
  <c r="AN745" i="2"/>
  <c r="H745" i="2"/>
  <c r="AN755" i="2"/>
  <c r="H755" i="2"/>
  <c r="AN760" i="2"/>
  <c r="H760" i="2"/>
  <c r="AN768" i="2"/>
  <c r="H768" i="2"/>
  <c r="AN772" i="2"/>
  <c r="H772" i="2"/>
  <c r="AN782" i="2"/>
  <c r="H782" i="2"/>
  <c r="AN797" i="2"/>
  <c r="H797" i="2"/>
  <c r="AN817" i="2"/>
  <c r="H817" i="2"/>
  <c r="AN845" i="2"/>
  <c r="H845" i="2"/>
  <c r="AN871" i="2"/>
  <c r="H871" i="2"/>
  <c r="AN904" i="2"/>
  <c r="H904" i="2"/>
  <c r="AN915" i="2"/>
  <c r="H915" i="2"/>
  <c r="AN920" i="2"/>
  <c r="H920" i="2"/>
  <c r="AN931" i="2"/>
  <c r="H931" i="2"/>
  <c r="AN937" i="2"/>
  <c r="H937" i="2"/>
  <c r="AN943" i="2"/>
  <c r="H943" i="2"/>
  <c r="AN951" i="2"/>
  <c r="H951" i="2"/>
  <c r="AN956" i="2"/>
  <c r="H956" i="2"/>
  <c r="AN962" i="2"/>
  <c r="H962" i="2"/>
  <c r="AN965" i="2"/>
  <c r="H965" i="2"/>
  <c r="AN968" i="2"/>
  <c r="H968" i="2"/>
  <c r="AN977" i="2"/>
  <c r="H977" i="2"/>
  <c r="AN996" i="2"/>
  <c r="H996" i="2"/>
  <c r="AN1008" i="2"/>
  <c r="H1008" i="2"/>
  <c r="AN1033" i="2"/>
  <c r="H1033" i="2"/>
  <c r="AN1056" i="2"/>
  <c r="H1056" i="2"/>
  <c r="AN1063" i="2"/>
  <c r="H1063" i="2"/>
  <c r="AN1070" i="2"/>
  <c r="H1070" i="2"/>
  <c r="AN1082" i="2"/>
  <c r="H1082" i="2"/>
  <c r="AN1088" i="2"/>
  <c r="H1088" i="2"/>
  <c r="AN1114" i="2"/>
  <c r="H1114" i="2"/>
  <c r="AN1144" i="2"/>
  <c r="H1144" i="2"/>
  <c r="AN1150" i="2"/>
  <c r="H1150" i="2"/>
  <c r="AN1210" i="2"/>
  <c r="H1210" i="2"/>
  <c r="AN1214" i="2"/>
  <c r="H1214" i="2"/>
  <c r="AN1226" i="2"/>
  <c r="H1226" i="2"/>
  <c r="AN1240" i="2"/>
  <c r="H1240" i="2"/>
  <c r="H73" i="2"/>
  <c r="H161" i="2"/>
  <c r="H273" i="2"/>
  <c r="H345" i="2"/>
  <c r="H417" i="2"/>
  <c r="H66" i="2"/>
  <c r="H170" i="2"/>
  <c r="H274" i="2"/>
  <c r="H378" i="2"/>
  <c r="H17" i="2"/>
  <c r="H187" i="2"/>
  <c r="H291" i="2"/>
  <c r="H403" i="2"/>
  <c r="H52" i="2"/>
  <c r="H212" i="2"/>
  <c r="H332" i="2"/>
  <c r="H444" i="2"/>
  <c r="H117" i="2"/>
  <c r="H277" i="2"/>
  <c r="H437" i="2"/>
  <c r="H150" i="2"/>
  <c r="H13" i="2"/>
  <c r="H574" i="2"/>
  <c r="H751" i="2"/>
  <c r="H480" i="2"/>
  <c r="H769" i="2"/>
  <c r="H571" i="2"/>
  <c r="H732" i="2"/>
  <c r="H792" i="2"/>
  <c r="AO1255" i="2"/>
  <c r="AO1257" i="2" s="1"/>
  <c r="AL1258" i="2"/>
  <c r="AO776" i="2"/>
  <c r="AO173" i="2"/>
  <c r="AO752" i="2"/>
  <c r="AO420" i="2"/>
  <c r="AO760" i="2"/>
  <c r="AO58" i="2"/>
  <c r="AO343" i="2"/>
  <c r="AO704" i="2"/>
  <c r="AO807" i="2"/>
  <c r="AO207" i="2"/>
  <c r="AO492" i="2"/>
  <c r="AO584" i="2"/>
  <c r="AO674" i="2"/>
  <c r="AO182" i="2"/>
  <c r="AO494" i="2"/>
  <c r="AO311" i="2"/>
  <c r="AO834" i="2"/>
  <c r="AO177" i="2"/>
  <c r="AO815" i="2"/>
  <c r="AO468" i="2"/>
  <c r="AO510" i="2"/>
  <c r="AO716" i="2"/>
  <c r="AO1208" i="2"/>
  <c r="AO1217" i="2"/>
  <c r="AO1229" i="2"/>
  <c r="AO197" i="2"/>
  <c r="AO516" i="2"/>
  <c r="AO680" i="2"/>
  <c r="AO747" i="2"/>
  <c r="AO844" i="2"/>
  <c r="AO1087" i="2"/>
  <c r="AO848" i="2"/>
  <c r="AO150" i="2"/>
  <c r="AO87" i="2"/>
  <c r="AO164" i="2"/>
  <c r="AO275" i="2"/>
  <c r="AO450" i="2"/>
  <c r="AO484" i="2"/>
  <c r="AO754" i="2"/>
  <c r="AO823" i="2"/>
  <c r="AO268" i="2"/>
  <c r="AO469" i="2"/>
  <c r="AO597" i="2"/>
  <c r="AO672" i="2"/>
  <c r="AO714" i="2"/>
  <c r="AO767" i="2"/>
  <c r="AO1126" i="2"/>
  <c r="AO1148" i="2"/>
  <c r="AO1213" i="2"/>
  <c r="AO368" i="2"/>
  <c r="AO374" i="2"/>
  <c r="AO1240" i="2"/>
  <c r="AO252" i="2"/>
  <c r="AO273" i="2"/>
  <c r="AO533" i="2"/>
  <c r="AO537" i="2"/>
  <c r="AO557" i="2"/>
  <c r="AO637" i="2"/>
  <c r="AO820" i="2"/>
  <c r="AO923" i="2"/>
  <c r="AO924" i="2"/>
  <c r="AO1067" i="2"/>
  <c r="AO1041" i="2"/>
  <c r="AO97" i="2"/>
  <c r="AO230" i="2"/>
  <c r="AO345" i="2"/>
  <c r="AO453" i="2"/>
  <c r="AO471" i="2"/>
  <c r="AO490" i="2"/>
  <c r="AO509" i="2"/>
  <c r="AO538" i="2"/>
  <c r="AO700" i="2"/>
  <c r="AO740" i="2"/>
  <c r="AO316" i="2"/>
  <c r="AO408" i="2"/>
  <c r="AO454" i="2"/>
  <c r="AO652" i="2"/>
  <c r="AO712" i="2"/>
  <c r="AO897" i="2"/>
  <c r="AO917" i="2"/>
  <c r="AO978" i="2"/>
  <c r="AO542" i="2"/>
  <c r="AO765" i="2"/>
  <c r="AO907" i="2"/>
  <c r="AO1016" i="2"/>
  <c r="AO1018" i="2"/>
  <c r="AO48" i="2"/>
  <c r="AO143" i="2"/>
  <c r="AO227" i="2"/>
  <c r="AO276" i="2"/>
  <c r="AO478" i="2"/>
  <c r="AO573" i="2"/>
  <c r="AO817" i="2"/>
  <c r="AO662" i="2"/>
  <c r="AO925" i="2"/>
  <c r="AO91" i="2"/>
  <c r="AO168" i="2"/>
  <c r="AO323" i="2"/>
  <c r="AO376" i="2"/>
  <c r="AO392" i="2"/>
  <c r="AO678" i="2"/>
  <c r="AO1014" i="2"/>
  <c r="AO66" i="2"/>
  <c r="AO79" i="2"/>
  <c r="AO139" i="2"/>
  <c r="AO291" i="2"/>
  <c r="AO377" i="2"/>
  <c r="AO589" i="2"/>
  <c r="AO708" i="2"/>
  <c r="AO808" i="2"/>
  <c r="AO147" i="2"/>
  <c r="AO194" i="2"/>
  <c r="AO483" i="2"/>
  <c r="AO515" i="2"/>
  <c r="AO500" i="2"/>
  <c r="AO644" i="2"/>
  <c r="AO670" i="2"/>
  <c r="AO938" i="2"/>
  <c r="AO412" i="2"/>
  <c r="AO862" i="2"/>
  <c r="AO37" i="2"/>
  <c r="AO155" i="2"/>
  <c r="AO198" i="2"/>
  <c r="AO313" i="2"/>
  <c r="AO339" i="2"/>
  <c r="AO519" i="2"/>
  <c r="AO1142" i="2"/>
  <c r="AO215" i="2"/>
  <c r="AO249" i="2"/>
  <c r="AO307" i="2"/>
  <c r="AO348" i="2"/>
  <c r="AO733" i="2"/>
  <c r="AO798" i="2"/>
  <c r="AO451" i="2"/>
  <c r="AO463" i="2"/>
  <c r="AO479" i="2"/>
  <c r="AO501" i="2"/>
  <c r="AO843" i="2"/>
  <c r="AO853" i="2"/>
  <c r="AO916" i="2"/>
  <c r="AO1136" i="2"/>
  <c r="AO398" i="2"/>
  <c r="AO422" i="2"/>
  <c r="AO424" i="2"/>
  <c r="AO575" i="2"/>
  <c r="AO518" i="2"/>
  <c r="AO658" i="2"/>
  <c r="AO729" i="2"/>
  <c r="AO768" i="2"/>
  <c r="AO869" i="2"/>
  <c r="AO992" i="2"/>
  <c r="AO1054" i="2"/>
  <c r="AO988" i="2"/>
  <c r="AO1005" i="2"/>
  <c r="AO1020" i="2"/>
  <c r="AO1050" i="2"/>
  <c r="AO1076" i="2"/>
  <c r="AO476" i="2"/>
  <c r="AO526" i="2"/>
  <c r="AO643" i="2"/>
  <c r="AO660" i="2"/>
  <c r="AO668" i="2"/>
  <c r="AO731" i="2"/>
  <c r="AO764" i="2"/>
  <c r="AO778" i="2"/>
  <c r="AO793" i="2"/>
  <c r="AO1003" i="2"/>
  <c r="AO1022" i="2"/>
  <c r="AO1078" i="2"/>
  <c r="AO1101" i="2"/>
  <c r="AO1125" i="2"/>
  <c r="AO1140" i="2"/>
  <c r="AO1200" i="2"/>
  <c r="AO124" i="2"/>
  <c r="AO187" i="2"/>
  <c r="AO541" i="2"/>
  <c r="AO553" i="2"/>
  <c r="AO54" i="2"/>
  <c r="AO16" i="2"/>
  <c r="AO118" i="2"/>
  <c r="AO213" i="2"/>
  <c r="AO283" i="2"/>
  <c r="AO369" i="2"/>
  <c r="AO460" i="2"/>
  <c r="AO507" i="2"/>
  <c r="AO578" i="2"/>
  <c r="AO620" i="2"/>
  <c r="AO135" i="2"/>
  <c r="AO396" i="2"/>
  <c r="AO443" i="2"/>
  <c r="AO502" i="2"/>
  <c r="AO556" i="2"/>
  <c r="AO636" i="2"/>
  <c r="AO45" i="2"/>
  <c r="AO62" i="2"/>
  <c r="AO71" i="2"/>
  <c r="AO219" i="2"/>
  <c r="AO297" i="2"/>
  <c r="AO375" i="2"/>
  <c r="AO477" i="2"/>
  <c r="AO563" i="2"/>
  <c r="AO600" i="2"/>
  <c r="AO550" i="2"/>
  <c r="AO431" i="2"/>
  <c r="AO24" i="2"/>
  <c r="AO159" i="2"/>
  <c r="AO211" i="2"/>
  <c r="AO300" i="2"/>
  <c r="AO315" i="2"/>
  <c r="AO327" i="2"/>
  <c r="AO338" i="2"/>
  <c r="AO364" i="2"/>
  <c r="AO513" i="2"/>
  <c r="AO381" i="2"/>
  <c r="AO416" i="2"/>
  <c r="AO603" i="2"/>
  <c r="AO610" i="2"/>
  <c r="AO630" i="2"/>
  <c r="AO399" i="2"/>
  <c r="AO419" i="2"/>
  <c r="AO612" i="2"/>
  <c r="AO622" i="2"/>
  <c r="AO625" i="2"/>
  <c r="AO632" i="2"/>
  <c r="AO331" i="2"/>
  <c r="AO385" i="2"/>
  <c r="AO393" i="2"/>
  <c r="AO427" i="2"/>
  <c r="AO461" i="2"/>
  <c r="AO546" i="2"/>
  <c r="AO639" i="2"/>
  <c r="AO347" i="2"/>
  <c r="AO435" i="2"/>
  <c r="AO445" i="2"/>
  <c r="AO642" i="2"/>
  <c r="AO356" i="2"/>
  <c r="AO299" i="2"/>
  <c r="AO635" i="2"/>
  <c r="AO756" i="2"/>
  <c r="AO795" i="2"/>
  <c r="AO813" i="2"/>
  <c r="AO819" i="2"/>
  <c r="AO846" i="2"/>
  <c r="AO865" i="2"/>
  <c r="AO651" i="2"/>
  <c r="AO659" i="2"/>
  <c r="AO748" i="2"/>
  <c r="AO858" i="2"/>
  <c r="AO870" i="2"/>
  <c r="AO899" i="2"/>
  <c r="AO926" i="2"/>
  <c r="AO930" i="2"/>
  <c r="AO1009" i="2"/>
  <c r="AO1046" i="2"/>
  <c r="AO1114" i="2"/>
  <c r="AO1120" i="2"/>
  <c r="AO1127" i="2"/>
  <c r="AO1150" i="2"/>
  <c r="AO1178" i="2"/>
  <c r="AO1196" i="2"/>
  <c r="AO1202" i="2"/>
  <c r="AO1232" i="2"/>
  <c r="AO739" i="2"/>
  <c r="AO866" i="2"/>
  <c r="AO932" i="2"/>
  <c r="AO1000" i="2"/>
  <c r="AO1089" i="2"/>
  <c r="AO911" i="2"/>
  <c r="AO914" i="2"/>
  <c r="AO920" i="2"/>
  <c r="AO936" i="2"/>
  <c r="AO983" i="2"/>
  <c r="AO996" i="2"/>
  <c r="AO1033" i="2"/>
  <c r="AO1037" i="2"/>
  <c r="AO1156" i="2"/>
  <c r="AO1164" i="2"/>
  <c r="AO755" i="2"/>
  <c r="AO780" i="2"/>
  <c r="AO854" i="2"/>
  <c r="AO861" i="2"/>
  <c r="AO905" i="2"/>
  <c r="AO1084" i="2"/>
  <c r="AO1183" i="2"/>
  <c r="AO850" i="2"/>
  <c r="AO895" i="2"/>
  <c r="AO922" i="2"/>
  <c r="AO1071" i="2"/>
  <c r="AO1080" i="2"/>
  <c r="AO1133" i="2"/>
  <c r="AO1210" i="2"/>
  <c r="AO405" i="2"/>
  <c r="AO296" i="2"/>
  <c r="AO328" i="2"/>
  <c r="AO363" i="2"/>
  <c r="AO242" i="2"/>
  <c r="AO251" i="2"/>
  <c r="AO417" i="2"/>
  <c r="AO527" i="2"/>
  <c r="AO304" i="2"/>
  <c r="AO336" i="2"/>
  <c r="AO421" i="2"/>
  <c r="AO390" i="2"/>
  <c r="AO272" i="2"/>
  <c r="AO234" i="2"/>
  <c r="AO261" i="2"/>
  <c r="AO280" i="2"/>
  <c r="AO312" i="2"/>
  <c r="AO344" i="2"/>
  <c r="AO18" i="2"/>
  <c r="AO239" i="2"/>
  <c r="AO253" i="2"/>
  <c r="AO224" i="2"/>
  <c r="AO228" i="2"/>
  <c r="AO231" i="2"/>
  <c r="AO288" i="2"/>
  <c r="AO320" i="2"/>
  <c r="AO353" i="2"/>
  <c r="AO373" i="2"/>
  <c r="AO382" i="2"/>
  <c r="AO236" i="2"/>
  <c r="AO247" i="2"/>
  <c r="AO255" i="2"/>
  <c r="AO266" i="2"/>
  <c r="AO274" i="2"/>
  <c r="AO440" i="2"/>
  <c r="AO514" i="2"/>
  <c r="AO432" i="2"/>
  <c r="AO442" i="2"/>
  <c r="AO506" i="2"/>
  <c r="AO400" i="2"/>
  <c r="AO473" i="2"/>
  <c r="AO498" i="2"/>
  <c r="AO601" i="2"/>
  <c r="AO465" i="2"/>
  <c r="AO486" i="2"/>
  <c r="AO429" i="2"/>
  <c r="AO455" i="2"/>
  <c r="AO580" i="2"/>
  <c r="AO626" i="2"/>
  <c r="AO554" i="2"/>
  <c r="AO609" i="2"/>
  <c r="AO634" i="2"/>
  <c r="AO588" i="2"/>
  <c r="AO543" i="2"/>
  <c r="AO535" i="2"/>
  <c r="AO562" i="2"/>
  <c r="AO572" i="2"/>
  <c r="AO617" i="2"/>
  <c r="AO598" i="2"/>
  <c r="AO649" i="2"/>
  <c r="AO647" i="2"/>
  <c r="AO653" i="2"/>
  <c r="AO657" i="2"/>
  <c r="AO645" i="2"/>
  <c r="AO655" i="2"/>
  <c r="AO663" i="2"/>
  <c r="AO671" i="2"/>
  <c r="AO679" i="2"/>
  <c r="AO687" i="2"/>
  <c r="AO695" i="2"/>
  <c r="AO705" i="2"/>
  <c r="AO713" i="2"/>
  <c r="AO723" i="2"/>
  <c r="AO734" i="2"/>
  <c r="AO741" i="2"/>
  <c r="AO749" i="2"/>
  <c r="AO745" i="2"/>
  <c r="AO743" i="2"/>
  <c r="AO851" i="2"/>
  <c r="AO855" i="2"/>
  <c r="AO863" i="2"/>
  <c r="AO757" i="2"/>
  <c r="AO769" i="2"/>
  <c r="AO781" i="2"/>
  <c r="AO792" i="2"/>
  <c r="AO800" i="2"/>
  <c r="AO802" i="2"/>
  <c r="AO810" i="2"/>
  <c r="AO822" i="2"/>
  <c r="AO845" i="2"/>
  <c r="AO867" i="2"/>
  <c r="AO873" i="2"/>
  <c r="AO871" i="2"/>
  <c r="AO859" i="2"/>
  <c r="AO847" i="2"/>
  <c r="AO857" i="2"/>
  <c r="AO947" i="2"/>
  <c r="AO948" i="2"/>
  <c r="AO942" i="2"/>
  <c r="AO949" i="2"/>
  <c r="AO950" i="2"/>
  <c r="AO963" i="2"/>
  <c r="AO943" i="2"/>
  <c r="AO951" i="2"/>
  <c r="AO952" i="2"/>
  <c r="AO955" i="2"/>
  <c r="AO957" i="2"/>
  <c r="AO946" i="2"/>
  <c r="AO954" i="2"/>
  <c r="AO958" i="2"/>
  <c r="AO962" i="2"/>
  <c r="AO970" i="2"/>
  <c r="AO974" i="2"/>
  <c r="AO1042" i="2"/>
  <c r="AO1051" i="2"/>
  <c r="AO1047" i="2"/>
  <c r="AO1048" i="2"/>
  <c r="AO1134" i="2"/>
  <c r="AO1242" i="2"/>
  <c r="AO1147" i="2"/>
  <c r="AO1159" i="2"/>
  <c r="AO1173" i="2"/>
  <c r="AO1199" i="2"/>
  <c r="AO1209" i="2"/>
  <c r="AO1212" i="2"/>
  <c r="AO1230" i="2"/>
  <c r="AO1241" i="2"/>
  <c r="AB877" i="2" l="1"/>
  <c r="AB1105" i="2"/>
  <c r="AB1106" i="2" s="1"/>
  <c r="P1105" i="2"/>
  <c r="P1106" i="2"/>
  <c r="AF1105" i="2"/>
  <c r="AF1106" i="2" s="1"/>
  <c r="R1247" i="2"/>
  <c r="R1248" i="2"/>
  <c r="AD1105" i="2"/>
  <c r="AD1106" i="2" s="1"/>
  <c r="J1247" i="2"/>
  <c r="J1248" i="2" s="1"/>
  <c r="J1258" i="2" s="1"/>
  <c r="H875" i="2"/>
  <c r="H876" i="2" s="1"/>
  <c r="H877" i="2" s="1"/>
  <c r="AH876" i="2"/>
  <c r="AH877" i="2" s="1"/>
  <c r="AJ1258" i="2"/>
  <c r="AO875" i="2"/>
  <c r="AO876" i="2" s="1"/>
  <c r="AO1246" i="2"/>
  <c r="AO1247" i="2" s="1"/>
  <c r="AO1248" i="2" s="1"/>
  <c r="AO1104" i="2"/>
  <c r="AO1105" i="2" s="1"/>
  <c r="AO1106" i="2" s="1"/>
  <c r="V1258" i="2"/>
  <c r="AD1258" i="2" l="1"/>
  <c r="X1258" i="2"/>
  <c r="AB1258" i="2"/>
  <c r="N1258" i="2"/>
  <c r="P1258" i="2"/>
  <c r="AO877" i="2"/>
  <c r="AO1258" i="2" s="1"/>
  <c r="L1258" i="2"/>
  <c r="T1258" i="2"/>
  <c r="R1258" i="2"/>
  <c r="AH1258" i="2"/>
  <c r="AF1258" i="2"/>
  <c r="Z1258" i="2"/>
</calcChain>
</file>

<file path=xl/comments1.xml><?xml version="1.0" encoding="utf-8"?>
<comments xmlns="http://schemas.openxmlformats.org/spreadsheetml/2006/main">
  <authors>
    <author>ECVALENTIM</author>
  </authors>
  <commentList>
    <comment ref="B9" authorId="0">
      <text>
        <r>
          <rPr>
            <b/>
            <sz val="9"/>
            <color indexed="81"/>
            <rFont val="Tahoma"/>
            <family val="2"/>
          </rPr>
          <t>ECVALENTIM:</t>
        </r>
        <r>
          <rPr>
            <sz val="9"/>
            <color indexed="81"/>
            <rFont val="Tahoma"/>
            <family val="2"/>
          </rPr>
          <t xml:space="preserve">
PAGAMENTO CONDICIONADO AO ANDAMENTO DA OBRA
USAR COMO PARÂMETRO A % DE AVANÇO BASEADA NO CRONOGRAMA</t>
        </r>
      </text>
    </comment>
    <comment ref="G15" authorId="0">
      <text>
        <r>
          <rPr>
            <b/>
            <sz val="9"/>
            <color indexed="81"/>
            <rFont val="Tahoma"/>
            <family val="2"/>
          </rPr>
          <t>ECVALENTIM:</t>
        </r>
        <r>
          <rPr>
            <sz val="9"/>
            <color indexed="81"/>
            <rFont val="Tahoma"/>
            <family val="2"/>
          </rPr>
          <t xml:space="preserve">
corrigido</t>
        </r>
      </text>
    </comment>
    <comment ref="G20" authorId="0">
      <text>
        <r>
          <rPr>
            <b/>
            <sz val="9"/>
            <color indexed="81"/>
            <rFont val="Tahoma"/>
            <family val="2"/>
          </rPr>
          <t>ECVALENTIM:</t>
        </r>
        <r>
          <rPr>
            <sz val="9"/>
            <color indexed="81"/>
            <rFont val="Tahoma"/>
            <family val="2"/>
          </rPr>
          <t xml:space="preserve">
corrigido</t>
        </r>
      </text>
    </comment>
    <comment ref="G21" authorId="0">
      <text>
        <r>
          <rPr>
            <b/>
            <sz val="9"/>
            <color indexed="81"/>
            <rFont val="Tahoma"/>
            <family val="2"/>
          </rPr>
          <t>ECVALENTIM:</t>
        </r>
        <r>
          <rPr>
            <sz val="9"/>
            <color indexed="81"/>
            <rFont val="Tahoma"/>
            <family val="2"/>
          </rPr>
          <t xml:space="preserve">
corrigido</t>
        </r>
      </text>
    </comment>
    <comment ref="G22" authorId="0">
      <text>
        <r>
          <rPr>
            <b/>
            <sz val="9"/>
            <color indexed="81"/>
            <rFont val="Tahoma"/>
            <family val="2"/>
          </rPr>
          <t>ECVALENTIM:</t>
        </r>
        <r>
          <rPr>
            <sz val="9"/>
            <color indexed="81"/>
            <rFont val="Tahoma"/>
            <family val="2"/>
          </rPr>
          <t xml:space="preserve">
corrigido
</t>
        </r>
      </text>
    </comment>
    <comment ref="D97" authorId="0">
      <text>
        <r>
          <rPr>
            <b/>
            <sz val="9"/>
            <color indexed="81"/>
            <rFont val="Tahoma"/>
            <family val="2"/>
          </rPr>
          <t>ECVALENTIM:</t>
        </r>
        <r>
          <rPr>
            <sz val="9"/>
            <color indexed="81"/>
            <rFont val="Tahoma"/>
            <family val="2"/>
          </rPr>
          <t xml:space="preserve">
quantidade muito inferior a prevista na planilha anterior</t>
        </r>
      </text>
    </comment>
    <comment ref="G259" authorId="0">
      <text>
        <r>
          <rPr>
            <b/>
            <sz val="9"/>
            <color indexed="81"/>
            <rFont val="Tahoma"/>
            <family val="2"/>
          </rPr>
          <t>ECVALENTIM:</t>
        </r>
        <r>
          <rPr>
            <sz val="9"/>
            <color indexed="81"/>
            <rFont val="Tahoma"/>
            <family val="2"/>
          </rPr>
          <t xml:space="preserve">
preço unit menor que o do contrato anterior. Faltou o bloco de cimento na CPU</t>
        </r>
      </text>
    </comment>
    <comment ref="B1138" authorId="0">
      <text>
        <r>
          <rPr>
            <b/>
            <sz val="9"/>
            <color indexed="81"/>
            <rFont val="Tahoma"/>
            <family val="2"/>
          </rPr>
          <t>ECVALENTIM:</t>
        </r>
        <r>
          <rPr>
            <sz val="9"/>
            <color indexed="81"/>
            <rFont val="Tahoma"/>
            <family val="2"/>
          </rPr>
          <t xml:space="preserve">
vergas e contravergas</t>
        </r>
      </text>
    </comment>
    <comment ref="B1177" authorId="0">
      <text>
        <r>
          <rPr>
            <b/>
            <sz val="9"/>
            <color indexed="81"/>
            <rFont val="Tahoma"/>
            <family val="2"/>
          </rPr>
          <t>ECVALENTIM:</t>
        </r>
        <r>
          <rPr>
            <sz val="9"/>
            <color indexed="81"/>
            <rFont val="Tahoma"/>
            <family val="2"/>
          </rPr>
          <t xml:space="preserve">
faces do pilar com a alvenaria</t>
        </r>
      </text>
    </comment>
  </commentList>
</comments>
</file>

<file path=xl/sharedStrings.xml><?xml version="1.0" encoding="utf-8"?>
<sst xmlns="http://schemas.openxmlformats.org/spreadsheetml/2006/main" count="3400" uniqueCount="2318">
  <si>
    <r>
      <t xml:space="preserve">CONTRATANTE: </t>
    </r>
    <r>
      <rPr>
        <b/>
        <sz val="8"/>
        <rFont val="Arial"/>
        <family val="2"/>
      </rPr>
      <t>TRIBUNAL DE JUSTIÇA DO ESTADO DO ESPIRITO SANTO</t>
    </r>
  </si>
  <si>
    <r>
      <t>CONTRATADA:</t>
    </r>
    <r>
      <rPr>
        <b/>
        <sz val="8"/>
        <rFont val="Arial"/>
        <family val="2"/>
      </rPr>
      <t xml:space="preserve"> DESTAK CONSTRUTORA E INCORPORADORA LTDA</t>
    </r>
  </si>
  <si>
    <t>ITEM</t>
  </si>
  <si>
    <t>DESCRIÇÃO DO ITEM</t>
  </si>
  <si>
    <t>UNID.</t>
  </si>
  <si>
    <t>QUANT. INICIAL</t>
  </si>
  <si>
    <t>ADITIVO</t>
  </si>
  <si>
    <t>PREÇO UNITÁRIO</t>
  </si>
  <si>
    <t>SALDO ATUAL</t>
  </si>
  <si>
    <t>FÍSICO</t>
  </si>
  <si>
    <t>FINANCEIRO</t>
  </si>
  <si>
    <t>% Acum</t>
  </si>
  <si>
    <t>01</t>
  </si>
  <si>
    <t>ADMINISTRAÇÃO LOCAL</t>
  </si>
  <si>
    <t>01.01</t>
  </si>
  <si>
    <t>ADMINISTRAÇÃO LOCAL, INCLUINDO EQUIPE TÉCNICA RESPONSÁVEL, DURANTE TODA A OBRA E CUSTOS COMPLEMENTARES, TAIS COMO ALIMENTAÇÃO, SEGURO, VALE TRANSPORTE, EXAMES, EQUIPAMENTOS DE SEGURANÇA, FERRAMENTAS MANUAIS E PLANO DE SAÚDE</t>
  </si>
  <si>
    <t>UND</t>
  </si>
  <si>
    <t xml:space="preserve"> 01.02 </t>
  </si>
  <si>
    <t>TAXAS E EMOLUMENTOS</t>
  </si>
  <si>
    <t>02</t>
  </si>
  <si>
    <t>INSTALAÇÃO DO CANTEIRO DE OBRAS</t>
  </si>
  <si>
    <t>02.01</t>
  </si>
  <si>
    <t>MOBILIZAÇÃO DE OBRA CANTEIRO DE OBRAS</t>
  </si>
  <si>
    <t>UN</t>
  </si>
  <si>
    <t>02.02</t>
  </si>
  <si>
    <t>DESMOBILIZAÇÃO DE OBRA CANTEIRO DE OBRAS</t>
  </si>
  <si>
    <t>02.04</t>
  </si>
  <si>
    <t>INTERLIGAÇÃO DE ÁGUA INCL. TUBOS E CONEXÕES PARA ALIMENTAÇÃO DO CANTEIRO DE OBRA, CONSIDERANDO A DISTÂNCIA DE 50M.</t>
  </si>
  <si>
    <t>m</t>
  </si>
  <si>
    <t>02.05</t>
  </si>
  <si>
    <t>ENTRADA PROVISORIA DE ENERGIA ELETRICA AEREA TRIFASICA 40A EM POSTE MADEIRA</t>
  </si>
  <si>
    <t>02.06</t>
  </si>
  <si>
    <t>INTERLIGAÇÃO DA REDE DE ESGOTO DO CANTEIRO À REDE EXISTENTE, INCLUSIVE TUBOS E CONEXÕES DE LIGAÇÃO ENTRE CAIXAS, CONSIDERANDO DISTÂNCIA DE 8M.</t>
  </si>
  <si>
    <t>02.07</t>
  </si>
  <si>
    <t>ALUGUEL CONTAINER/ESCRITÓRIO, INCLUSIVE INSTALAÇÕES ELÉTRICAS, LARGURA = 2,20M, COMPRIMENTO = 6,20M, ALTURA = 2,50M, COM CHAPA DE AÇO COM NERVURAS TRAPEZOIDAIS, FORRO COM ISOLAMENTO TERMO-ACÚSTICO, CHASSIS REFORÇADO, PISO COMPENSADO NAVAL, EXCLUSIVE TRANSPORTE, CARGA E DESCARGA. (02 UNIDADES)</t>
  </si>
  <si>
    <t>MES</t>
  </si>
  <si>
    <t>02.08</t>
  </si>
  <si>
    <t>Aluguel mensal container sanitário, incl porta, básc, 2 ptos luz, 1 pto aterram., 3vasos, 3lavatórios, calha mictório, 6 chuveiros (1 eletrico), torn.,registros, piso comp. Naval pintado, cert NR18 e laudo descontaminação</t>
  </si>
  <si>
    <t>ms</t>
  </si>
  <si>
    <t>02.09</t>
  </si>
  <si>
    <t>REFEITÓRIO COM PAREDES DE CHAPA DE COMPENS. 12MM E PONTALETES 8X8CM, PISO CIMENT. E COB. DE TELHAS FIBROC. 6MM, INCL. PONTO DE LUZ E CX. DE INSPEÇÃO (CONS. 1.21 M2/FUNC./TURNO), CONF. PROJETO (1 UTILIZAÇÃO)</t>
  </si>
  <si>
    <t>m²</t>
  </si>
  <si>
    <t>02.10</t>
  </si>
  <si>
    <t>Galpão para corte e armação com área de 6.00m2, de peças de madeira 8x8cm e contraventamento de 5x7cm, cobertura de telhas de fibroc. de 6mm, inclusive ponto e cabo de alimentação da máquina, conf. projeto (2 utilizações)</t>
  </si>
  <si>
    <t>02.11</t>
  </si>
  <si>
    <t>Galpão para serraria e carpintaria área 12.00m2, em peça de madeira 8x8cm e contraventamento de 5x7cm, cobertura de telha de fibroc. de 6mm, inclusive ponto e cabo de alimentação da máquina, conf. projeto (1 utilização)</t>
  </si>
  <si>
    <t>02.12</t>
  </si>
  <si>
    <t>Barracão para depósito de cimento área de 10.90m2, de chapa de compensado 12mm e pontaletes 8x8cm, piso cimentado e cobertura de telhas de fibrocimento de 6mm, inclusive ponto de luz, conf. projeto (1 utilização)</t>
  </si>
  <si>
    <t>02.13</t>
  </si>
  <si>
    <t>MOBILIZAÇÃO DE CONTAINER.</t>
  </si>
  <si>
    <t>02.14</t>
  </si>
  <si>
    <t>DESMOBILIZAÇÃO DE CONTAINER.</t>
  </si>
  <si>
    <t>02.15</t>
  </si>
  <si>
    <t>PLACA DE OBRA EM CHAPA DE AÇO GALVANIZADO, DIMENSÕES 2 X 3M, MODELO CONFORME INDICADO PELA FISCALIZAÇÃO.</t>
  </si>
  <si>
    <t>02.16</t>
  </si>
  <si>
    <t>Locação de andaime metálico para trabalho em fachada de edifíco (aluguel de 1 m² por 1 mês) inclusive frete, montagem e desmontagem</t>
  </si>
  <si>
    <t>02.17</t>
  </si>
  <si>
    <t>COLOCAÇÃO DE TELA EM ANDAIME FACHADEIRO</t>
  </si>
  <si>
    <t>02.18</t>
  </si>
  <si>
    <t>ISOLAMENTO DE OBRA COM TELA PLASTICA COM MALHA DE 5MM E ESTRUTURA DE MADEIRA PONTALETEADA</t>
  </si>
  <si>
    <t>02.19</t>
  </si>
  <si>
    <t>EXECUÇÃO DE BANDEJA PARACISCO PRIMÁRIA</t>
  </si>
  <si>
    <t>M</t>
  </si>
  <si>
    <t>02.20</t>
  </si>
  <si>
    <t>BANDEJA SECUNDÁRIA COM 1,4 M DE PROJEÇÃO HORIZONTAL E COMPLEMENTO NA SUA EXTREMIDADE, COM 80 CM DE EXTENSÃO A 45° EM TELHA GALVANIZADA SOBRE SUPORTES METÁLICOS</t>
  </si>
  <si>
    <t>03</t>
  </si>
  <si>
    <t>SERVIÇOS PRELIMINARES</t>
  </si>
  <si>
    <t>03.03</t>
  </si>
  <si>
    <t>Retirada de meio-fio de concreto</t>
  </si>
  <si>
    <t>03.04</t>
  </si>
  <si>
    <t>Demolição de piso cimentado inclusive lastro de concreto</t>
  </si>
  <si>
    <t>03.05</t>
  </si>
  <si>
    <t>Índice de preço para remoção de entulho decorrente da execução de obras (Classe A CONAMA - NBR 10.004 - Classe II-B), incluindo aluguel da caçamba, carga, transporte e descarga em área licenciada</t>
  </si>
  <si>
    <t>m³</t>
  </si>
  <si>
    <t>03.06</t>
  </si>
  <si>
    <t>Escavação manual em material de 1a. categoria, até 1.50 m de profundidade</t>
  </si>
  <si>
    <t>04</t>
  </si>
  <si>
    <t>FUNDAÇÃO, ESTRUTURA E MOVIMENTAÇÃO DE TERRA</t>
  </si>
  <si>
    <t>04.01</t>
  </si>
  <si>
    <t>MOVIMENTO DE TERRA</t>
  </si>
  <si>
    <t>04.02</t>
  </si>
  <si>
    <t>INFRA-ESTRUTURA</t>
  </si>
  <si>
    <t>04.02.01</t>
  </si>
  <si>
    <t>ESTACAS</t>
  </si>
  <si>
    <t>04.02.02</t>
  </si>
  <si>
    <t>BLOCOS E CINTAS</t>
  </si>
  <si>
    <t>04.02.02.01</t>
  </si>
  <si>
    <t>Fôrma de tábua de madeira de 2.5 x 30.0 cm para fundações, levando-se em conta a utilização 5 vezes (incluido o material, corte, montagem, escoramento e desforma)</t>
  </si>
  <si>
    <t>04.02.02.02</t>
  </si>
  <si>
    <t>CONCRETO MAGRO PARA LASTRO, TRAÇO 1:4,5:4,5 (CIMENTO/ AREIA MÉDIA/ BRITA 1) - PREPARO MECÂNICO COM BETONEIRA 600</t>
  </si>
  <si>
    <t>04.02.02.03</t>
  </si>
  <si>
    <t>CONCRETAGEM DE BLOCOS E CINTAS, FCK=35 MPA - LANÇAMENTO, ADENSAMENTO E ACABAMENTO.</t>
  </si>
  <si>
    <t>04.02.02.05</t>
  </si>
  <si>
    <t>ARMAÇÃO DE BLOCOS E CINTAS UTILIZANDO AÇO CA-50 DE 6,3 MM - MONTAGEM.</t>
  </si>
  <si>
    <t>KG</t>
  </si>
  <si>
    <t>04.02.02.06</t>
  </si>
  <si>
    <t>ARMAÇÃO DE BLOCOS E CINTAS UTILIZANDO AÇO CA-50 DE 8 MM - MONTAGEM</t>
  </si>
  <si>
    <t>04.02.02.07</t>
  </si>
  <si>
    <t>ARMAÇÃO DE BLOCOS E CINTAS UTILIZANDO AÇO CA-50 DE 10 MM - MONTAGEM.</t>
  </si>
  <si>
    <t>04.02.03</t>
  </si>
  <si>
    <t>LAJES E PISOS</t>
  </si>
  <si>
    <t xml:space="preserve"> 04.02.03.01 </t>
  </si>
  <si>
    <t>MONTAGEM E DESMONTAGEM DE FORMA DE LAJE MACIÇA COM ÁREA MÉDIA MENOR OU IGUAL A 20 M², PÉ-DIREITO SIMPLES, EM CHAPA DE MADEIRA COMPENSADA RESINADA, 4 UTILIZAÇÕES.</t>
  </si>
  <si>
    <t xml:space="preserve"> 04.02.03.02 </t>
  </si>
  <si>
    <t>CONCRETAGEM DE PISO OU LAJE SOBRE SOLO, FCK 35 MPA - LANÇAMENTO, ADENSAMENTO E ACABAMENTO.</t>
  </si>
  <si>
    <t xml:space="preserve"> 04.02.03.03 </t>
  </si>
  <si>
    <t>ARMAÇÃO DE LAJE DE UMA ESTRUTURA CONVENCIONAL DE CONCRETO ARMADO EM UM EDIFÍCIO DE MÚLTIPLOS PAVIMENTOS UTILIZANDO AÇO CA-60 DE 5,0 MM - MONTAGEM. AF_12/2015</t>
  </si>
  <si>
    <t xml:space="preserve"> 04.02.03.04 </t>
  </si>
  <si>
    <t>ARMAÇÃO DE LAJE DE UMA ESTRUTURA CONVENCIONAL DE CONCRETO ARMADO EM UM EDIFÍCIO DE MÚLTIPLOS PAVIMENTOS UTILIZANDO AÇO CA-50 DE 10,0 MM - MONTAGEM. AF_12/2015</t>
  </si>
  <si>
    <t xml:space="preserve"> 04.02.03.05 </t>
  </si>
  <si>
    <t>PISO ARMADO EM CONCRETO 35MPA, ESPESSURA 15 CM, COM ARMACAO EM TELA SOLDADA Q-138</t>
  </si>
  <si>
    <t xml:space="preserve"> 04.02.03.06 </t>
  </si>
  <si>
    <t>LASTRO DE CONCRETO MAGRO, APLICADO EM PISOS OU RADIERS, ESPESSURA DE 10 CM</t>
  </si>
  <si>
    <t xml:space="preserve"> 04.02.03.07 </t>
  </si>
  <si>
    <t>EXECUÇÃO DE JUNTA DE ENCONTRO, NO PISO DO TÉRREO, SUBESTAÇÃO E RAMPA PRINCIPAL, CONFORME DETALHE EM PROJETO (BASEADO SINAPI 72124 E 68328)</t>
  </si>
  <si>
    <t xml:space="preserve"> 04.02.03.08 </t>
  </si>
  <si>
    <t>EXECUÇÃO DE JUNTA SERRADA, CONFORME DETALHE EM PROJETO</t>
  </si>
  <si>
    <t xml:space="preserve"> 04.02.03.09 </t>
  </si>
  <si>
    <t>EXECUÇÃO DE REFORÇO DO PISO COM PILAR CENTRAL - Detalhe E</t>
  </si>
  <si>
    <t xml:space="preserve"> 04.02.03.10 </t>
  </si>
  <si>
    <t>EXECUÇÃO DE REFORÇO DO PISO COM PILAR PERIFÉRICO - BORDA - Detalhe F</t>
  </si>
  <si>
    <t xml:space="preserve"> 04.02.03.11 </t>
  </si>
  <si>
    <t>EXECUÇÃO DE REFORÇO DO PISO COM PILAR PERIFÉRICO - QUINA - Detalhe G</t>
  </si>
  <si>
    <t xml:space="preserve"> 04.02.03.12 </t>
  </si>
  <si>
    <t>REGULARIZAÇÃO DE BASE COM ARGAMASSA EXPANSIVA TIPO GROUT</t>
  </si>
  <si>
    <t xml:space="preserve"> 04.02.03.13 </t>
  </si>
  <si>
    <t>EXECUÇÃO DE JUNTA DE ENCONTRO, NO PISO DA BASE DOS TRANSFORMADORES, CONFORME DETALHE EM PROJETO. (BASEADO SINAPI 72124 E 68328)</t>
  </si>
  <si>
    <t>04.02.04</t>
  </si>
  <si>
    <t>OUTRAS</t>
  </si>
  <si>
    <t>04.02.04.01</t>
  </si>
  <si>
    <t>EXECUÇÃO DE BICA EM CONCRETO PARA AS CELAS, CONFORME DETALHE EM PROJETO.</t>
  </si>
  <si>
    <t>und</t>
  </si>
  <si>
    <t>04.03</t>
  </si>
  <si>
    <t>SUPER-ESTRUTURA</t>
  </si>
  <si>
    <t>04.03.01</t>
  </si>
  <si>
    <t>FORMAS</t>
  </si>
  <si>
    <t>04.03.01.01</t>
  </si>
  <si>
    <t>MONTAGEM E DESMONTAGEM DE FORMA DE PILARES RETANGULARES E ESTRUTURAS SIMILARES COM ÁREA MÉDIA DAS SEÇÕES MENOR OU IGUAL A 0,25 M², PÉ-DIREITO SIMPLES, EM CHAPA DE MADEIRA COMPENSADA RESINADA, 4 UTILIZAÇÕES.</t>
  </si>
  <si>
    <t>04.03.01.02</t>
  </si>
  <si>
    <t>MONTAGEM E DESMONTAGEM DE FORMA DE VIGA, ESCORAMENTO COM GARFO DE MADEIRA, PÉ-DIREITO SIMPLES, EM CHAPA DE MADEIRA RESINADA, 4 UTILIZAÇÕES.</t>
  </si>
  <si>
    <t>04.03.01.03</t>
  </si>
  <si>
    <t>04.03.01.05</t>
  </si>
  <si>
    <t>MONTAGEM E DESMONTAGEM DE FORMA PARA ESCADAS, COM 2 LANCES, EM CHAPA DE MADEIRA COMPENSADA RESINADA, 4 UTILIZAÇÕES.</t>
  </si>
  <si>
    <t>04.03.02</t>
  </si>
  <si>
    <t>ARMAÇÃO</t>
  </si>
  <si>
    <t>04.03.02.01</t>
  </si>
  <si>
    <t xml:space="preserve">ARMAÇÃO DE ESCADA, COM 2 LANCES, DE UMA ESTRUTURA CONVENCIONAL DE CONCRETO ARMADO UTILIZANDO AÇO CA-60 DE 5,0 MM - MONTAGEM. </t>
  </si>
  <si>
    <t>kg</t>
  </si>
  <si>
    <t>04.03.02.02</t>
  </si>
  <si>
    <t>ARMAÇÃO DE ESCADA, COM 2 LANCES, DE UMA ESTRUTURA CONVENCIONAL DE CONCRETO ARMADO UTILIZANDO AÇO CA-50 DE 6,3 MM - MONTAGEM.</t>
  </si>
  <si>
    <t>04.03.02.03</t>
  </si>
  <si>
    <t xml:space="preserve">ARMAÇÃO DE ESCADA, COM 2 LANCES, DE UMA ESTRUTURA CONVENCIONAL DE CONCRETO ARMADO UTILIZANDO AÇO CA-50 DE 10,0 MM - MONTAGEM. </t>
  </si>
  <si>
    <t>04.03.02.04</t>
  </si>
  <si>
    <t xml:space="preserve">ARMAÇÃO DE PILAR OU VIGA DE UMA ESTRUTURA CONVENCIONAL DE CONCRETO ARMADO EM UM EDIFÍCIO DE MÚLTIPLOS PAVIMENTOS UTILIZANDO AÇO CA-60 DE 5,0 MM - MONTAGEM. </t>
  </si>
  <si>
    <t>04.03.02.05</t>
  </si>
  <si>
    <t xml:space="preserve">ARMAÇÃO DE PILAR OU VIGA DE UMA ESTRUTURA CONVENCIONAL DE CONCRETO ARMADO EM UM EDIFÍCIO DE MÚLTIPLOS PAVIMENTOS UTILIZANDO AÇO CA-50 DE 6,3 MM - MONTAGEM. </t>
  </si>
  <si>
    <t>04.03.02.06</t>
  </si>
  <si>
    <t xml:space="preserve">ARMAÇÃO DE PILAR OU VIGA DE UMA ESTRUTURA CONVENCIONAL DE CONCRETO ARMADO EM UM EDIFÍCIO DE MÚLTIPLOS PAVIMENTOS UTILIZANDO AÇO CA-50 DE 8,0 MM - MONTAGEM. </t>
  </si>
  <si>
    <t>04.03.02.07</t>
  </si>
  <si>
    <t>ARMAÇÃO DE PILAR OU VIGA DE UMA ESTRUTURA CONVENCIONAL DE CONCRETO ARMADO EM UM EDIFÍCIO DE MÚLTIPLOS PAVIMENTOS UTILIZANDO AÇO CA-50 DE 10,0 MM - MONTAGEM.</t>
  </si>
  <si>
    <t>04.03.02.08</t>
  </si>
  <si>
    <t>ARMAÇÃO DE PILAR OU VIGA DE UMA ESTRUTURA CONVENCIONAL DE CONCRETO ARMADO EM UM EDIFÍCIO DE MÚLTIPLOS PAVIMENTOS UTILIZANDO AÇO CA-50 DE 12,5 MM - MONTAGEM</t>
  </si>
  <si>
    <t>04.03.02.09</t>
  </si>
  <si>
    <t>ARMAÇÃO DE PILAR OU VIGA DE UMA ESTRUTURA CONVENCIONAL DE CONCRETO ARMADO EM UM EDIFÍCIO DE MÚLTIPLOS PAVIMENTOS UTILIZANDO AÇO CA-50 DE 16,0 MM - MONTAGEM.</t>
  </si>
  <si>
    <t>04.03.02.10</t>
  </si>
  <si>
    <t xml:space="preserve">ARMAÇÃO DE PILAR OU VIGA DE UMA ESTRUTURA CONVENCIONAL DE CONCRETO ARMADO EM UM EDIFÍCIO DE MÚLTIPLOS PAVIMENTOS UTILIZANDO AÇO CA-50 DE 20,0 MM - MONTAGEM. </t>
  </si>
  <si>
    <t>04.03.02.11</t>
  </si>
  <si>
    <t xml:space="preserve">ARMAÇÃO DE LAJE DE UMA ESTRUTURA CONVENCIONAL DE CONCRETO ARMADO EM UM EDIFÍCIO DE MÚLTIPLOS PAVIMENTOS UTILIZANDO AÇO CA-60 DE 5,0 MM - MONTAGEM. </t>
  </si>
  <si>
    <t>04.03.02.12</t>
  </si>
  <si>
    <t xml:space="preserve">ARMAÇÃO DE LAJE DE UMA ESTRUTURA CONVENCIONAL DE CONCRETO ARMADO EM UM EDIFÍCIO DE MÚLTIPLOS PAVIMENTOS UTILIZANDO AÇO CA-50 DE 6,3 MM - MONTAGEM. </t>
  </si>
  <si>
    <t>04.03.02.13</t>
  </si>
  <si>
    <t xml:space="preserve">ARMAÇÃO DE LAJE DE UMA ESTRUTURA CONVENCIONAL DE CONCRETO ARMADO EM UM EDIFÍCIO DE MÚLTIPLOS PAVIMENTOS UTILIZANDO AÇO CA-50 DE 8,0 MM - MONTAGEM. </t>
  </si>
  <si>
    <t>04.03.02.14</t>
  </si>
  <si>
    <t xml:space="preserve">ARMAÇÃO DE LAJE DE UMA ESTRUTURA CONVENCIONAL DE CONCRETO ARMADO EM UM EDIFÍCIO DE MÚLTIPLOS PAVIMENTOS UTILIZANDO AÇO CA-50 DE 10,0 MM - MONTAGEM. </t>
  </si>
  <si>
    <t>04.03.02.15</t>
  </si>
  <si>
    <t xml:space="preserve">ARMAÇÃO DE LAJE DE UMA ESTRUTURA CONVENCIONAL DE CONCRETO ARMADO EM UM EDIFÍCIO DE MÚLTIPLOS PAVIMENTOS UTILIZANDO AÇO CA-50 DE 12,5 MM - MONTAGEM. </t>
  </si>
  <si>
    <t>04.03.02.16</t>
  </si>
  <si>
    <t xml:space="preserve">ARMAÇÃO DE LAJE DE UMA ESTRUTURA CONVENCIONAL DE CONCRETO ARMADO EM UM EDIFÍCIO DE MÚLTIPLOS PAVIMENTOS UTILIZANDO AÇO CA-50 DE 16,0 MM - MONTAGEM. </t>
  </si>
  <si>
    <t>04.03.03</t>
  </si>
  <si>
    <t>CONCRETAGEM</t>
  </si>
  <si>
    <t>04.03.03.01</t>
  </si>
  <si>
    <t>CONCRETAGEM DE PILARES, FCK=35 MPA, COM USO DE BOMBA - LANÇAMENTO, ADENSAMENTO E ACABAMENTO.</t>
  </si>
  <si>
    <t>04.03.03.02</t>
  </si>
  <si>
    <t>CONCRETAGEM DE VIGAS, LAJES E ESCADAS, FCK=35 MPA, COM USO DE BOMBA - LANÇAMENTO, ADENSAMENTO E ACABAMENTO.</t>
  </si>
  <si>
    <t>04.03.03.03</t>
  </si>
  <si>
    <t>EXECUÇÃO DA BASE DO RESERVATÓRIO SUPERIOR COM CONCRETO CELULAR</t>
  </si>
  <si>
    <t>04.03.04</t>
  </si>
  <si>
    <t>OUTROS</t>
  </si>
  <si>
    <t>04.03.04.01</t>
  </si>
  <si>
    <t xml:space="preserve">CINTA DE AMARRAÇÃO DE ALVENARIA MOLDADA IN LOCO COM UTILIZAÇÃO DE BLOCOS CANALETA. </t>
  </si>
  <si>
    <t>04.04</t>
  </si>
  <si>
    <t>IMPERMEABILIZAÇÃO</t>
  </si>
  <si>
    <t>04.05</t>
  </si>
  <si>
    <t>ENSAIOS DE CONCRETO E SOLO</t>
  </si>
  <si>
    <t>04.05.01</t>
  </si>
  <si>
    <t>ENSAIO DE RESISTENCIA A COMPRESSAO SIMPLES - CONCRETO</t>
  </si>
  <si>
    <t>04.05.02</t>
  </si>
  <si>
    <t>ENSAIO DE ABATIMENTO DO TRONCO DE CONE - SLUMP TEST</t>
  </si>
  <si>
    <t>04.06</t>
  </si>
  <si>
    <t>MURRO DE ARRIMO</t>
  </si>
  <si>
    <t>04.06.01</t>
  </si>
  <si>
    <t>ALVENARIA DE VEDAÇÃO DE BLOCOS VAZADOS DE CONCRETO DE 19X19X39CM (ESPESSURA 19CM) DE PAREDES COM ÁREA LÍQUIDA MENOR QUE 6M² SEM VÃOS E ARGAMASSA DE ASSENTAMENTO COM PREPARO MANUAL</t>
  </si>
  <si>
    <t>04.06.02</t>
  </si>
  <si>
    <t>ARMAÇÃO DE ESTRUTURAS DE CONCRETO ARMADO, EXCETO VIGAS, PILARES, LAJES E FUNDAÇÕES, UTILIZANDO AÇO CA-50 DE 8,0 MM - MONTAGEM</t>
  </si>
  <si>
    <t>04.06.03</t>
  </si>
  <si>
    <t>CONCRETAGEM DE PILARES, FCK = 25 MPA, COM USO DE BALDES EM EDIFICAÇÃO COM SEÇÃO MÉDIA DE PILARES MENOR OU IGUAL A 0,25 M² - LANÇAMENTO, ADENSAMENTO E ACABAMENTO.</t>
  </si>
  <si>
    <t>05</t>
  </si>
  <si>
    <t xml:space="preserve">PAREDES E DIVISÓRIAS </t>
  </si>
  <si>
    <t xml:space="preserve"> 05.01 </t>
  </si>
  <si>
    <t>ALVENARIA DE VEDAÇÃO DE BLOCOS CERÂMICOS FURADOS NA HORIZONTAL DE 9X14X19CM (ESPESSURA 9CM) DE PAREDES COM ÁREA LÍQUIDA MAIOR OU IGUAL A 6M² COM VÃOS E ARGAMASSA DE ASSENTAMENTO COM PREPARO EM BETONEIRA.</t>
  </si>
  <si>
    <t xml:space="preserve"> 05.02 </t>
  </si>
  <si>
    <t>ALVENARIA DE VEDAÇÃO DE BLOCOS VAZADOS DE CONCRETO DE 9X19X39CM (ESPESSURA 9CM) DE PAREDES COM ÁREA LÍQUIDA MAIOR OU IGUAL A 6M² COM VÃOS E ARGAMASSA DE ASSENTAMENTO COM PREPARO EM BETONEIRA.</t>
  </si>
  <si>
    <t xml:space="preserve"> 05.03 </t>
  </si>
  <si>
    <t>ALVENARIA DE VEDAÇÃO DE BLOCOS CERÂMICOS FURADOS NA VERTICAL DE 19X19X39CM (ESPESSURA 19CM) DE PAREDES COM ÁREA LÍQUIDA MAIOR OU IGUAL A 6M² COM VÃOS E ARGAMASSA DE ASSENTAMENTO COM PREPARO EM BETONEIRA.</t>
  </si>
  <si>
    <t xml:space="preserve"> 05.04 </t>
  </si>
  <si>
    <t>ALVENARIA DE VEDAÇÃO DE BLOCOS VAZADOS DE CONCRETO DE 19X19X39CM (ESPESSURA 19CM) DE PAREDES COM ÁREA LÍQUIDA MAIOR OU IGUAL A 6M² COM VÃOS E ARGAMASSA DE ASSENTAMENTO COM PREPARO EM BETONEIRA.</t>
  </si>
  <si>
    <t xml:space="preserve"> 05.05 </t>
  </si>
  <si>
    <t>VERGA MOLDADA IN LOCO EM CONCRETO PARA JANELAS COM ATÉ 1,5 M DE VÃO. AF_03/2016</t>
  </si>
  <si>
    <t xml:space="preserve"> 05.06 </t>
  </si>
  <si>
    <t>VERGA MOLDADA IN LOCO EM CONCRETO PARA JANELAS COM MAIS DE 1,5 M DE VÃO. AF_03/2016</t>
  </si>
  <si>
    <t xml:space="preserve"> 05.07 </t>
  </si>
  <si>
    <t>VERGA MOLDADA IN LOCO EM CONCRETO PARA PORTAS COM ATÉ 1,5 M DE VÃO. AF_03/2016</t>
  </si>
  <si>
    <t xml:space="preserve"> 05.08 </t>
  </si>
  <si>
    <t>VERGA MOLDADA IN LOCO EM CONCRETO PARA PORTAS COM MAIS DE 1,5 M DE VÃO. AF_03/2016</t>
  </si>
  <si>
    <t xml:space="preserve"> 05.09 </t>
  </si>
  <si>
    <t>CONTRAVERGA MOLDADA IN LOCO EM CONCRETO PARA VÃOS DE ATÉ 1,5 M DE COMPRIMENTO. AF_03/2016</t>
  </si>
  <si>
    <t xml:space="preserve"> 05.10 </t>
  </si>
  <si>
    <t>CONTRAVERGA MOLDADA IN LOCO EM CONCRETO PARA VÃOS DE MAIS DE 1,5 M DE COMPRIMENTO. AF_03/2016</t>
  </si>
  <si>
    <t xml:space="preserve"> 05.11 </t>
  </si>
  <si>
    <t>COBOGÓ COMUM PRÉ-FABRICADO DE CIMENTO, D=49X49X7CM</t>
  </si>
  <si>
    <t>06</t>
  </si>
  <si>
    <t xml:space="preserve">ESQUADRIAS DE MADEIRA </t>
  </si>
  <si>
    <t>06.01</t>
  </si>
  <si>
    <t>P03A - FORNECIMENTO E INSTALAÇÃO DE PORTA PRONTA EM MADEIRA, DE ABRIR 1FL 0.80 X 2.10 M, CONFORME PROJETO.</t>
  </si>
  <si>
    <t>06.02</t>
  </si>
  <si>
    <t>P03B - FORNECIMENTO E INSTALAÇÃO DE PORTA PRONTA EM MADEIRA, DE ABRIR 1FL 0.80 X 2.10 M, EM PAREDE DE DRY WALL, CONFORME PROJETO.</t>
  </si>
  <si>
    <t>06.03</t>
  </si>
  <si>
    <t>P04 - FORNECIMENTO E INSTALAÇÃO DE PORTA PRONTA EM MADEIRA, DE ABRIR 1FL 0.90 X 2.10 M, COM CHAPA INOX INFERIOR, CONFORME PROJETO.</t>
  </si>
  <si>
    <t>06.04</t>
  </si>
  <si>
    <t>P06 - FORNECIMENTO E INSTALAÇÃO DE PORTA PRONTA EM MADEIRA, DE ABRIR 2FL 1.60 X 2.10 M, CONFORME PROJETO.</t>
  </si>
  <si>
    <t>07</t>
  </si>
  <si>
    <t>ESQUADRIAS METÁLICAS</t>
  </si>
  <si>
    <t xml:space="preserve"> 07.01 </t>
  </si>
  <si>
    <t>P01 - FORNECIMENTO E INSTALAÇÃO DE PORTA DE VENEZIANA DE ALUMÍNIO ANODIZADO NATURAL ABRIR 1FL 0.70 X 1.60 M</t>
  </si>
  <si>
    <t xml:space="preserve"> 07.02 </t>
  </si>
  <si>
    <t>P02 - FORNECIMENTO E INSTALAÇÃO DE PORTA DE VENEZIANA DE ALUMÍNIO ANODIZADO NATURAL ABRIR 1FL 0.60 X 1.60 M</t>
  </si>
  <si>
    <t xml:space="preserve"> 07.03 </t>
  </si>
  <si>
    <t>P05 - FORNECIMENTO E INSTALAÇÃO DE  PORTA EM ALUMÍNIO ANODIZADO NATURAL ABRIR 1FL 1.00 X 2,10 M</t>
  </si>
  <si>
    <t xml:space="preserve"> 07.04 </t>
  </si>
  <si>
    <t>P07 - FORNECIMENTO E INSTALAÇÃO DE PORTÃO, EM PERFIL DE VENEZIANA EM ALUMÍNIO ANODIZADO BRANCO.  ABRIR 1FL 5,35 X 2,50 M</t>
  </si>
  <si>
    <t xml:space="preserve"> 07.05 </t>
  </si>
  <si>
    <t>P09 - FORNECIMENTO E INSTALAÇÃO DE PORTA DE VENEZIANA DE ALUMÍNIO ANODIZADO NATURAL ABRIR 2FL 1.60 X 2.10 M</t>
  </si>
  <si>
    <t xml:space="preserve"> 07.06 </t>
  </si>
  <si>
    <t>P10 - FORNECIMENTO E INSTALAÇÃO DE  PORTA DE VENEZIANA DE ALUMÍNIO ANODIZADO NATURAL ABRIR 1FL 0.80 X 2.10 M</t>
  </si>
  <si>
    <t xml:space="preserve"> 07.07 </t>
  </si>
  <si>
    <t>PCF1 - FORNECIMENTO E INSTALAÇÃO DE PORTA CORTA-FOGO COM PROTEÇÃO DE 90 MINUTOS NAS DIMENSÕES 1.00M X 2.10 M. UMA FOLHA</t>
  </si>
  <si>
    <t xml:space="preserve"> 07.08 </t>
  </si>
  <si>
    <t>PCF2 e PCF3 - FORNECIMENTO E INSTALAÇÃO DE PORTA CORTA-FOGO COM PROTEÇÃO DE 90 MINUTOS NAS DIMENSÕES 0,80M X 2.10 M. UMA FOLHA, (BASEADO SINAPI 90838)</t>
  </si>
  <si>
    <t xml:space="preserve"> 07.10 </t>
  </si>
  <si>
    <t>VE01 - FORNECIMENTO E INSTALAÇÃO DE  VENEZIANA EM ALUMÍNIO ANODIZADO NATURAL FIXO 1.20 X 0.70 M</t>
  </si>
  <si>
    <t xml:space="preserve"> 07.11 </t>
  </si>
  <si>
    <t>VE02 - FORNECIMENTO E INSTALAÇÃO DE  VENEZIANA DE ALUMÍNIO ANODIZADO BRANCO CHAPA CH19 FIXO 10.62 X 1.70 M</t>
  </si>
  <si>
    <t xml:space="preserve"> 07.12 </t>
  </si>
  <si>
    <t>VE03 E VE04  -TELA DE ARAME GALVANIZADO ESPESSURA IGUAL OU SUPERIOR A 3MM E MALHA MINIMA DE 2,5X2,5CM, DIMENSÕES 1,60X0,50 (BASEADO SINAPI 99861)</t>
  </si>
  <si>
    <t xml:space="preserve"> 07.14 </t>
  </si>
  <si>
    <t>VE05 - FORNECIMENTO E INSTALAÇÃO DE  VENEZIANA DE ALUMÍNIO ANODIZADO BRANCO  CHAPA CH19 FIXO 5.52 X 2.50 M</t>
  </si>
  <si>
    <t xml:space="preserve"> 07.15 </t>
  </si>
  <si>
    <t>VE06 - FORNECIMENTO E INSTALAÇÃO DE VENEZIANA DE ALUMÍNIO ANODIZADO BRANCO  CHAPA CH19 FIXO 12.63X 1.70 M</t>
  </si>
  <si>
    <t xml:space="preserve"> 07.16 </t>
  </si>
  <si>
    <t>VE07 - FORNECIMENTO E INSTALAÇÃO DE  VENEZIANA DE ALUMÍNIO ANODIZADO BRANCO  CHAPA CH19 FIXO 1.92X 0.50 M</t>
  </si>
  <si>
    <t xml:space="preserve"> 07.17 </t>
  </si>
  <si>
    <t>P11  - FORNECIMENTO E INSTALAÇÃO DE PORTA EM CHAPA DE AÇO 14 USG COM REVESTIMENTO ISOLANTE TÉRMICO 1.20X2.1 M (BASEADO SINAPI 90838)</t>
  </si>
  <si>
    <t xml:space="preserve"> 07.18 </t>
  </si>
  <si>
    <t>GR01 - FORNECIMENTO E INSTALAÇÃO DE BARRA CHATA 1 1/4",EM ESMALTE SINTÉTICO ACETINADO NA  COR BRANCA ABRIR 1FL 0.80 X 2.10 M</t>
  </si>
  <si>
    <t>M²</t>
  </si>
  <si>
    <t xml:space="preserve"> 07.19 </t>
  </si>
  <si>
    <t>GR02 - FORNECIMENTO E INSTALAÇÃO DE BARRA CHATA 1 1/4",EM ESMALTE SINTÉTICO ACETINADO NA  COR BRANCA FIXO 1.50 X 0.50 M</t>
  </si>
  <si>
    <t xml:space="preserve"> 07.20 </t>
  </si>
  <si>
    <t>GR03 - FORNECIMENTO E INSTALAÇÃO DE BARRA CHATA 1 1/4",EM ESMALTE SINTÉTICO ACETINADO NA  COR BRANCA FIXO 1.10 X 2.10 M</t>
  </si>
  <si>
    <t>08</t>
  </si>
  <si>
    <t>ESQUADRIAS DE VIDRO</t>
  </si>
  <si>
    <t xml:space="preserve"> 08.01 </t>
  </si>
  <si>
    <t>J01 - FORNECIMENTO E INSTALAÇÃO DE VIDRO LAMINADO REFLETIVO CINZA.6MM/ALUMÍNIO MAXIM-AR 1.00 X 1.00 M</t>
  </si>
  <si>
    <t xml:space="preserve"> 08.02 </t>
  </si>
  <si>
    <t>J02 - FORNECIMENTO E INSTALAÇÃO DE VIDRO LAMINADO REFLETIVO CINZA. 6MM/ALUMÍNIO FIXA 1.00 X 1.00 M</t>
  </si>
  <si>
    <t xml:space="preserve"> 08.03 </t>
  </si>
  <si>
    <t>J03 - FORNECIMENTO E INSTALAÇÃO DE VIDRO LAMINADO REFLETIVO CINZA. 6MM/ALUMÍNIO MAXIM-AR 1.00 X 0.50 M</t>
  </si>
  <si>
    <t xml:space="preserve"> 08.04 </t>
  </si>
  <si>
    <t>J04 - FORNECIMENTO E INSTALAÇÃO DE VIDRO LAMINADO REFLETIVO CINZA. 6MM/ALUMÍNIO FIXA 1.00 X 0.50 M</t>
  </si>
  <si>
    <t xml:space="preserve"> 08.05 </t>
  </si>
  <si>
    <t>J07 - FORNECIMENTO E INSTALAÇÃO DE VIDRO ARAMADO,TRANSPARENTE, MALHA 12,5MM, ESPESSURA 6MM/CAIXILHO DE PERFIL METÁLICO REFORÇADO FIXA 1.00 X 0.50 M</t>
  </si>
  <si>
    <t xml:space="preserve"> 08.06 </t>
  </si>
  <si>
    <t>P08 - FORNECIMENTO E INSTALAÇÃO DE PORTA AUTOMÁTICA /VIDRO SEGUR. 10MM, LAMINADO REFLETIVO 4FLS C/ 2 FIXAS 3.50 X 2.20 M</t>
  </si>
  <si>
    <t xml:space="preserve"> 08.07 </t>
  </si>
  <si>
    <t>V01 - FORNECIMENTO E INSTALAÇÃO DE VIDRO FIXO INCOLOR E LAMINADO 6MM COM ESTRUTURA EM CAIXILHO DE ALUMÍNIO ANODIZADO, COR NATURAL E TARUGO DE POLIETILENO PARA VEDAÇÃO. FIXO 1.80 X 1.00 M</t>
  </si>
  <si>
    <t xml:space="preserve"> 08.08 </t>
  </si>
  <si>
    <t>V02  - FORNECIMENTO E INSTALAÇÃO DE VIDRO FIXO INCOLOR E LAMINADO 6MM COM ESTRUTURA EM CAIXILHO DE ALUMÍNIO ANODIZADO, COR NATURAL E TARUGO DE POLIETILENO PARA VEDAÇÃO. FIXO 2,20 X 1.00 M</t>
  </si>
  <si>
    <t xml:space="preserve"> 08.09 </t>
  </si>
  <si>
    <t>V03  - FORNECIMENTO E INSTALAÇÃO DEVIDRO LAMINADO REFLETIVO 10MM COR CINZA, ALUMINIO ANODIZADO BRANCO FIXO 3.45 X 2.20 M</t>
  </si>
  <si>
    <t xml:space="preserve"> 08.10 </t>
  </si>
  <si>
    <t>V04 - FORNECIMENTO E INSTALAÇÃO DE VIDRO FIXO INCOLOR E LAMINADO 6MM COM ESTRUTURA EM CAIXILHO DE ALUMÍNIO ANODIZADO, COR NATURAL E TARUGO DE POLIETILENO PARA VEDAÇÃO. FIXO 1.30 X 1.00 M</t>
  </si>
  <si>
    <t xml:space="preserve"> 08.11 </t>
  </si>
  <si>
    <t>G01 - GUICHÊ - VIDRO LAMINADO INCOLOR 6MM, ESTR. EM ALUMÍNIO ANODIZADO 0.90 X 1.05 M ALTURA DO PEITORIL 1.05M TIPO VIDRO FIXO</t>
  </si>
  <si>
    <t xml:space="preserve"> 08.12 </t>
  </si>
  <si>
    <t>G02 - GUICHÊ - VIDRO LAMINADO INCOLOR 6MM, ESTR. EM ALUMÍNIO ANODIZADO 0.90 X 1.25M ALTURA DO PEITORIL 0.85M TIPO VIDRO FIXO</t>
  </si>
  <si>
    <t>09</t>
  </si>
  <si>
    <t>COBERTURA</t>
  </si>
  <si>
    <t xml:space="preserve"> 09.01 </t>
  </si>
  <si>
    <t>Cobertura em telha termoacustica tipo telha/telha em aço galvanizado trapez. 40, e=0.43mm, pint. face. sup. e infer. cor branca, incl. acess. fix. nucleo em poliuretano (injeção contínua), e=30mm, ref. Sto André, Panissol, Metform</t>
  </si>
  <si>
    <t xml:space="preserve"> 09.02 </t>
  </si>
  <si>
    <t>EXECUÇÃO DE ENGRADAMENTO  METÁLICO PARA COBERTURA EM TELHA TERMOACÚSTICA DA ENTRADA PRINCIPAL</t>
  </si>
  <si>
    <t xml:space="preserve"> 09.03 </t>
  </si>
  <si>
    <t>EXECUÇÃO DE ENGRADAMENTO METÁLICO PARA COBERTURA EM TELHA TERMOACÚSTICA DA COBERTURA DA CAIXA D"AGUA E VIATURA</t>
  </si>
  <si>
    <t xml:space="preserve"> 09.04 </t>
  </si>
  <si>
    <t>FORNECIMENTO E INSTALAÇÃO DE COBERTURA NOVA DE TELHAS ONDULADAS DE FIBROCIMENTO 8.0MM, INCLUSIVE CUMEEIRAS E ACESSÓRIOS DE FIXAÇÃO</t>
  </si>
  <si>
    <t xml:space="preserve"> 09.05 </t>
  </si>
  <si>
    <t>Estrutura de madeira de lei tipo Paraju ou equivalente para cobertura de telha de fibrocimento canalete 49/90, inclusive tratamento com cupinicida, exclusive telhas</t>
  </si>
  <si>
    <t xml:space="preserve"> 09.06 </t>
  </si>
  <si>
    <t>FORNECIMENTO E INSTALAÇÃO DE CALHA EM CHAPA DE AÇO GALVANIZADO NÚMERO 24, DESENVOLVIMENTO DE 50 CM (20 X 15 CM), INCLUSO TRANSPORTE VERTICAL.</t>
  </si>
  <si>
    <t xml:space="preserve"> 09.07 </t>
  </si>
  <si>
    <t>FORNECIMENTO E INSTALAÇÃO DE RUFO DENTADO EM CHAPA DE AÇO GALVANIZADO, 26, PRÉ PINTADO; DES.= 28cm  ( BASEADO SINAPI 94231)</t>
  </si>
  <si>
    <t>10</t>
  </si>
  <si>
    <t>CORRIMÃO E GUARDACORPO EM AÇO INOX</t>
  </si>
  <si>
    <t xml:space="preserve"> 10.01 </t>
  </si>
  <si>
    <t>FORNECIMENTO E INSTALAÇÃO DE CORRIMÃO EM TUBO DE AÇO GALVANIZADO  ∅ 1.1/2" FIXADO EM ALVENARIA</t>
  </si>
  <si>
    <t xml:space="preserve"> 10.02 </t>
  </si>
  <si>
    <t>Guarda-corpo e colunas em tubo de aço inox 304 polido, diâmetro 1.3/4", trecho COM corrimão dos dois lados em duas alturas, tubo de aço inox 304 polido, diâmetro 1.1/2" (no meio da escada principal), conforme detalhamento em projetos anexos (Planta Rampa (externa - Térreo) - fornecimento e instalação.</t>
  </si>
  <si>
    <t xml:space="preserve"> 10.03 </t>
  </si>
  <si>
    <t>Guarda-corpo e colunas em tubo de aço inox 304 polido, diâmetro 1.3/4", trecho COM corrimão de um lado só em duas alturas, tubo de aço inox 304 polido, diâmetro 1.1/2" (escada principal e subestação), conforme detalhamento em projetos anexos (Planta Rampa (externa - Térreo) e Planta baixa Rampa de acesso à subestação)) - fornecimento e instalação.</t>
  </si>
  <si>
    <t xml:space="preserve"> 10.04 </t>
  </si>
  <si>
    <t>Guarda-corpo e colunas em tubo de aço inox 304 polido, diâmetro 1.3/4", trecho SEM corrimão de duas alturas (escada principal e subestação), conforme detalhamento em projetos anexos (Planta Rampa (externa - Térreo) e Planta baixa Rampa de acesso à subestação) - fornecimento e instalação.</t>
  </si>
  <si>
    <t xml:space="preserve"> 10.05 </t>
  </si>
  <si>
    <t>Corrimão tubo de aço inox 304 polido, diâmetro 1.1/2", conforme detalhamento em projetos anexos (Planta baixa Rampa de acesso à subestação) - fornecimento e instalação</t>
  </si>
  <si>
    <t xml:space="preserve"> 10.06 </t>
  </si>
  <si>
    <t>FORNECIMENTO E INSTALAÇÃO DE ANEL COM TEXTURA CONTRASTANTE 1" EM MATERIAL ABS</t>
  </si>
  <si>
    <t xml:space="preserve"> 10.07 </t>
  </si>
  <si>
    <t>FORNECIMENTO E INSTALAÇÃO DE PLACA EM BRAILLE DE ALUMÍNIO</t>
  </si>
  <si>
    <t>11</t>
  </si>
  <si>
    <t>11.01</t>
  </si>
  <si>
    <t>EXECUÇÃO  DE IMPERMEABILIZAÇÃO DA ALVENARIA E DO CONCRETO NA REGIÃO DE FIXAÇÃO DA ESTRUTURA METÁLICA. CONSIDERADO 40CM ACIMA, ABAIXO E NAS LATERAIS DA FIXAÇÃO. NO ENCONTRO DO RUFO COM A PAREDE VEDAR COM SILICONE DE CURA NEUTRA.</t>
  </si>
  <si>
    <t>M2</t>
  </si>
  <si>
    <t>11.02</t>
  </si>
  <si>
    <t>EXECUÇÃO DE IMPERMEABILIZAÇÃO DA  ALVENARIA E CONCRETO NA REGIÃO DE FIXAÇÃO DA ESTRUTURA METÁLICA E, NO MÍNIMO, 40CM ACIMA E ABAIXO DA FIXAÇÃO.</t>
  </si>
  <si>
    <t>12</t>
  </si>
  <si>
    <t>CALHA IMPERMEABILIZADA</t>
  </si>
  <si>
    <t>12.01</t>
  </si>
  <si>
    <t>IMPERMEABILIZAÇÃO HORIZONTAL, EM CALHAS E LAJES, CONFORME DETALHAMENTO DE PROJETO, PRANCHA 54/60</t>
  </si>
  <si>
    <t>12.02</t>
  </si>
  <si>
    <t>IMPERMEABILIZAÇÃO VERTICAL, EM CALHAS E LAJES, CONFORME DETALHAMENTO DE PROJETO, PRANCHA 54/60</t>
  </si>
  <si>
    <t>13</t>
  </si>
  <si>
    <t>REVESTIMENTO DE PAREDES</t>
  </si>
  <si>
    <t>13.01</t>
  </si>
  <si>
    <t>REVESTIMENTO DE PAREDES INTERNAS</t>
  </si>
  <si>
    <t>13.01.01</t>
  </si>
  <si>
    <t>CHAPISCO APLICADO EM ALVENARIAS E ESTRUTURAS DE CONCRETO INTERNAS, COM COLHER DE PEDREIRO.  ARGAMASSA TRAÇO 1:3 COM PREPARO EM BETONEIRA 400L. AF_06/2014</t>
  </si>
  <si>
    <t>13.01.02</t>
  </si>
  <si>
    <t>EXECUÇÃO DE EMBOÇO, PARA RECEBIMENTO DE CERÂMICA, EM ARGAMASSA TRAÇO 1:2:8, PREPARO MECÂNICO COM BETONEIRA 400L, APLICADO MANUALMENTE EM FACES INTERNAS DE PAREDES, ESPESSURA DE 20MM, COM EXECUÇÃO DE TALISCAS</t>
  </si>
  <si>
    <t>13.01.03</t>
  </si>
  <si>
    <t>EXECUÇÃO DE REBOCO, PARA RECEBIMENTO DE PINTURA, EM ARGAMASSA TRAÇO 1:2:8, PREPARO MECÂNICO COM BETONEIRA 400L, APLICADA MANUALMENTE EM FACES INTERNAS DE PAREDES, ESPESSURA DE 20MM, COM EXECUÇÃO DE TALISCAS</t>
  </si>
  <si>
    <t>13.01.04</t>
  </si>
  <si>
    <t>EXECUÇÃO DE REVESTIMENTO EM CERÂMICA 33,5X45,0CM, BRANCO ELIANE MODELO FORMA AC OU TECNICAMENTE EQUIVALENTE</t>
  </si>
  <si>
    <t>13.02</t>
  </si>
  <si>
    <t>REVESTIMENTO DE PAREDES EXTERNAS</t>
  </si>
  <si>
    <t>13.02.02</t>
  </si>
  <si>
    <t>EXECUÇÃO DE REBOCO EM ARGAMASSA TRAÇO 1:2:8, PREPARO MECÂNICO COM BETONEIRA 400 L, APLICADA MANUALMENTE EM PANOS DE FACHADA COM PRESENÇA DE VÃOS, ESPESSURA DE 25 MM</t>
  </si>
  <si>
    <t>13.02.03</t>
  </si>
  <si>
    <t>EXECUÇÃO DE CHAPIM EM GRANITO CINZA ANDORINHA ESP.: 2CM</t>
  </si>
  <si>
    <t>14</t>
  </si>
  <si>
    <t>REVESTIMENTO DE PISOS</t>
  </si>
  <si>
    <t>14.01</t>
  </si>
  <si>
    <t>PISOS INTERNOS</t>
  </si>
  <si>
    <t xml:space="preserve"> 14.01.01</t>
  </si>
  <si>
    <t>CONTRAPISO EM ARGAMASSA TRAÇO 1:4 (CIMENTO E AREIA), PREPARO MECÂNICO COM BETONEIRA 400 L, APLICADO EM ÁREAS SECAS SOBRE LAJE, ADERIDO, ESPESSURA 3CM. AF_06/2014</t>
  </si>
  <si>
    <t xml:space="preserve"> 14.01.02 </t>
  </si>
  <si>
    <t>CONTRAPISO EM ARGAMASSA TRAÇO 1:4 (CIMENTO E AREIA), PREPARO MECÂNICO COM BETONEIRA 400 L, APLICADO EM ÁREAS MOLHADAS SOBRE LAJE, ADERIDO, ESPESSURA 2CM. AF_06/2014</t>
  </si>
  <si>
    <t xml:space="preserve"> 14.01.03 </t>
  </si>
  <si>
    <t>EXECUÇÃO DE PISO EM CERÂMICA 45X45CM COR BEGE ELIANE CARGO PLUS BONE OU TECNICAMENTE EQUIVALENTE</t>
  </si>
  <si>
    <t xml:space="preserve"> 14.01.04 </t>
  </si>
  <si>
    <t>EXECUÇÃO DE PISO EM GRANITO CINZA ANDORINHA ESP. 2CM, ACABAMENTO JATEADO</t>
  </si>
  <si>
    <t xml:space="preserve"> 14.01.05 </t>
  </si>
  <si>
    <t>EXECUÇÃO DE PISO EM PORCELANATO BIANCOGRES CEMENTO AVORIO, ASSENTADO COM ARGAMASSA COLANTE BRANCA 63X63CM OU TECNICAMENTE EQUIVALENTE</t>
  </si>
  <si>
    <t xml:space="preserve"> 14.01.06 </t>
  </si>
  <si>
    <t>EXECUÇÃO DE RODAPÉ EM PORCELANATO BIANCOGRES CEMENTO AVORIO, ASSENTADO COM ARGAMASSA COLANTE BRANCA 63X63CM. H = 10CM</t>
  </si>
  <si>
    <t xml:space="preserve"> 14.01.07 </t>
  </si>
  <si>
    <t>EXECUÇÃO DE RODAPÉ EM GRANITO CINZA ANDORINHA H=17CM</t>
  </si>
  <si>
    <t xml:space="preserve"> 14.01.08 </t>
  </si>
  <si>
    <t>EXECUÇÃO DE RODAPÉ EM GRANITO CINZA ANDORINHA H=15CM</t>
  </si>
  <si>
    <t xml:space="preserve"> 14.01.09 </t>
  </si>
  <si>
    <t>RODAPÉ EM GRANITO, ALTURA 10 CM. AF_06/2018</t>
  </si>
  <si>
    <t xml:space="preserve"> 14.01.13 </t>
  </si>
  <si>
    <t>EXECUÇÃO DE SOLEIRA EM GRANITO CINZA ANDORINHA, ESP. 2CM, POLIDO</t>
  </si>
  <si>
    <t xml:space="preserve"> 14.01.14 </t>
  </si>
  <si>
    <t>FORNECIMENTO E INSTALAÇÃO DE FITA ANTI DERRAPANTE PARA OS DEGRAUS DAS ESCADAS</t>
  </si>
  <si>
    <t xml:space="preserve"> 14.01.15 </t>
  </si>
  <si>
    <t>EXECUÇÃO DE ENCHIMENTO DE SÓCULO COM ALVENARIA H=10CM</t>
  </si>
  <si>
    <t xml:space="preserve"> 14.01.16 </t>
  </si>
  <si>
    <t>EXECUÇÃO DE SÓCULO EM GRANITO CINZA ANDORINHA H=10CM</t>
  </si>
  <si>
    <t xml:space="preserve"> 14.01.17 </t>
  </si>
  <si>
    <t>FORNECIMENTO E INSTALAÇÃO DE PISO ELEVADO H=0,15M, EM PLACAS 60X60CM, REVESTIDO  NA SUPERFÍCIE COM PORCELANATO RETIFICADO ESMALTADO, REF. PLATINA NA OU EQUIV. TECNICAMENTE</t>
  </si>
  <si>
    <t xml:space="preserve"> 14.02 </t>
  </si>
  <si>
    <t>PISOS EXTERNOS</t>
  </si>
  <si>
    <t xml:space="preserve"> 14.02.1 </t>
  </si>
  <si>
    <t xml:space="preserve"> 14.02.02 </t>
  </si>
  <si>
    <t>Execução de ladrilho hidráulico de alerta em concreto, 25x25cm, com relevos redondos de seção tronco-cônica sobre placa na cor amarelo, espessura de 20mm com assentamento em argamassa colante embutido no piso. O piso deve estar em conformidade com a NBR 16537/2016.  Executado em ambiente interno (baseado Sinapi 101726)</t>
  </si>
  <si>
    <t xml:space="preserve"> 14.02.03 </t>
  </si>
  <si>
    <t>Execução de ladrilho hidráulico de alerta em concreto, 25x25cm, com relevos redondos de seção tronco-cônica sobre placa na cor amarelo, espessura de 20mm com assentamento em argamassa colante embutido no piso. O piso deve estar em conformidade com a NBR 16537/2016. Executado em ambiente externo (baseado Sinapi 101091)</t>
  </si>
  <si>
    <t xml:space="preserve"> 14.02.04 </t>
  </si>
  <si>
    <t>Execução ladrilho hidráulico direcional em concreto, 25x25cm, com relevos lineares de seção tronco-cônica sobre placa na cor amarelo, espessura de 20mm com assentamento em argamassa colante embutido no piso. O piso deve estar em conformidade com a NBR 16537/2016. Executado em ambiente externo (baseado Sinapi 101091)</t>
  </si>
  <si>
    <t xml:space="preserve"> 14.02.05 </t>
  </si>
  <si>
    <t>EXECUÇÃO DE PEITORIL EM GRANITO CINZA ANDORINHA, ESP. 2CM, POLIDO</t>
  </si>
  <si>
    <t xml:space="preserve"> 14.02.06 </t>
  </si>
  <si>
    <t>FORNECIMENTO E INSTALAÇÃO DE MEIO-FIO DE CONCRETO PRÉ-MOLDADO COM DIMENSÕES DE 15X12X30X100 CM , REJUNTADOS COM ARGAMASSA DE CIMENTO E AREIA NO TRAÇO 1:3</t>
  </si>
  <si>
    <t xml:space="preserve"> 14.02.07 </t>
  </si>
  <si>
    <t>EXECUÇÃO DE GUIA (MEIO-FIO)  PRÉ-MOLDADO EM CONCRETO,  10,0 CM BASE X 10 CM ALTURA, INCLUSIVE BASE EM CONCRETO DE 20X10CM</t>
  </si>
  <si>
    <t>15</t>
  </si>
  <si>
    <t>PINTURA</t>
  </si>
  <si>
    <t xml:space="preserve"> 15.01 </t>
  </si>
  <si>
    <t>APLICAÇÃO DE FUNDO SELADOR ACRÍLICO EM TETOS, UMA DEMÃO.</t>
  </si>
  <si>
    <t xml:space="preserve"> 15.02 </t>
  </si>
  <si>
    <t>APLICAÇÃO DE FUNDO SELADOR ACRÍLICO EM PAREDES, UMA DEMÃO</t>
  </si>
  <si>
    <t xml:space="preserve"> 15.03 </t>
  </si>
  <si>
    <t>APLICAÇÃO E LIXAMENTO DE MASSA LÁTEX EM TETO, DUAS DEMÃOS.</t>
  </si>
  <si>
    <t xml:space="preserve"> 15.04 </t>
  </si>
  <si>
    <t>APLICAÇÃO E LIXAMENTO DE MASSA LÁTEX EM PAREDES, DUAS DEMÃOS.</t>
  </si>
  <si>
    <t xml:space="preserve"> 15.05 </t>
  </si>
  <si>
    <t>EXECUÇÃO DE PINTURA ACRÍLICA EM PAREDES REBOCADAS COM TINTA ACRÍLICA NA COR BRANCO GELO</t>
  </si>
  <si>
    <t xml:space="preserve"> 15.06 </t>
  </si>
  <si>
    <t>SERVIÇO PINTURA ACRÍLICA EM PAREDE NA COR BRANCO - BALCÃO DE ENTRADA</t>
  </si>
  <si>
    <t xml:space="preserve"> 15.07 </t>
  </si>
  <si>
    <t>EXECUÇÃO DE PINTURA ACRÍLICA EM TETOS OU FORROS COM TINTA LATEX PVA NA COR BRANCO NEVE DUAS DEMÃOS</t>
  </si>
  <si>
    <t xml:space="preserve"> 15.08 </t>
  </si>
  <si>
    <t>SINALIZAÇÃO DE VAGA DE ESTACIONAMENTO PARA PORTADORES DE NECESSIDADES ESPECIAIS, IDOSO E VIATURA POLICIAL  (BASEADA SETOP PIN-SIN-010)</t>
  </si>
  <si>
    <t xml:space="preserve"> 15.09 </t>
  </si>
  <si>
    <t>PINTURA DEMARCAÇÃO VAGAS GARAGENS - PINTURA COM TINTA EPÓXI BRANCA ESP.: 10CM (BASEADA IOPES 190604)</t>
  </si>
  <si>
    <t xml:space="preserve"> 15.10 </t>
  </si>
  <si>
    <t>EXECUÇÃO DE PINTURA NO PISO INDICANDO TRAVESSIA SEGURA, DUAS DEMÃOS</t>
  </si>
  <si>
    <t xml:space="preserve"> 15.11 </t>
  </si>
  <si>
    <t>EXECUÇÃO DE PINTURA SOBRE PISOS CIMENTADOS COM TINTA ACRÍLICA FOSCA PARA PISO NA COR CINZA</t>
  </si>
  <si>
    <t xml:space="preserve"> 15.12 </t>
  </si>
  <si>
    <t>EXECUÇÃO DE  PINTURA EM ESMALTE SINTÉTICO COR CINZA CLARO PARA O CORRIMÃO DAS ESCADAS INTERNAS</t>
  </si>
  <si>
    <t xml:space="preserve"> 15.13 </t>
  </si>
  <si>
    <t>EXECUÇÃO DE PINTURA COM TINTA ACÍLICA TEXTURIZADA COM ACABAMENTO EM GRAFIATO MALHA FINA</t>
  </si>
  <si>
    <t xml:space="preserve"> 15.14 </t>
  </si>
  <si>
    <t>EXECUÇÃO DE PINTURA ACRÍLICA EM PAREDES REBOCADAS COM TINTA ACRÍLICA NA COR PRETA</t>
  </si>
  <si>
    <t xml:space="preserve"> 15.16 </t>
  </si>
  <si>
    <t>EXECUÇÃO DE PINTURA COM TINTA ACRÍLICA, MARCAS DE REFERÊNCIA SUVINIL, CORAL OU METALATEX, INCLUSIVE SELADOR ACRÍLICO, EM COBOGÓS DE CONCRETO, A DUAS DEMÃOS</t>
  </si>
  <si>
    <t xml:space="preserve"> 15.17 </t>
  </si>
  <si>
    <t>APLICAÇÃO DE VERNIZ SINTETICO EM MADEIRA, DUAS DEMAOS</t>
  </si>
  <si>
    <t xml:space="preserve"> 15.18 </t>
  </si>
  <si>
    <t>APLICAÇÃO DE CAIACAO EM MEIO FIO</t>
  </si>
  <si>
    <t>16</t>
  </si>
  <si>
    <t xml:space="preserve">SERVIÇOS COMPLEMENTARES </t>
  </si>
  <si>
    <t>16.01</t>
  </si>
  <si>
    <t>SERVIÇOS COMPLEMENTARES INTERNOS</t>
  </si>
  <si>
    <t xml:space="preserve"> 16.01.01 </t>
  </si>
  <si>
    <t>EXECUÇÃO DE BANCO EM BASE DE ALVENARIA DE BLOCOS DE CONCRETO ESTRUTURAL PARA AS CELAS</t>
  </si>
  <si>
    <t xml:space="preserve"> 16.01.02 </t>
  </si>
  <si>
    <t>EXECUÇÃO DE SHAFT   PARA TUBULAÇÃO HIDRAÚLICA EM DRAY WALL</t>
  </si>
  <si>
    <t xml:space="preserve"> 16.01.04 </t>
  </si>
  <si>
    <t>FORNECIMENTO E INSTALAÇÃO DE PERFIL DE ACABAMENTO PARA QUINAS DE PAREDES CERÂMICAS EM PVC RÍGIDO COM ACABAMENTO NA COR BRANCA REF.:DBP830 ARREDONDADO DA COSIMO CATALDO OU TECNICAMENTE EQUIVALENTE</t>
  </si>
  <si>
    <t xml:space="preserve"> 16.01.05 </t>
  </si>
  <si>
    <t>Fornecimento e instalação de letreiro em aço inox escovado nº 304, com 5 letras de altura 30cm e 25 letras de altura 22cm, fonte arial narrow, conforme detalhamento em projeto anexo. Palavras a serem fornecidas, com as devidas alturas: FÓRUM: altura 30cm DESEMBARGADOR LEVINO CHACON: altura 22cm</t>
  </si>
  <si>
    <t xml:space="preserve"> 16.01.06 </t>
  </si>
  <si>
    <t>EXECUÇÃO DE GRADES DE JANELAS J03 DOS BANHEIROS DO PAVIMENTO TÉRREO</t>
  </si>
  <si>
    <t xml:space="preserve"> 16.01.07 </t>
  </si>
  <si>
    <t>EXECUÇÃO DE BANCO DOS VESTIÁRIOS DOS FUNCIONÁRIOS  EM ALVENARIA COM ACABAMENTO EM GRANITO CINZA ANDORINHA</t>
  </si>
  <si>
    <t xml:space="preserve"> 16.01.08 </t>
  </si>
  <si>
    <t>ELABORAÇÃO DE PROJETO AS'BUILT - PRANCHA A1</t>
  </si>
  <si>
    <t>16.02</t>
  </si>
  <si>
    <t>SERVIÇOS COMPLEMENTARES EXTERNOS</t>
  </si>
  <si>
    <t xml:space="preserve"> 16.02.02 </t>
  </si>
  <si>
    <t>FORNECIMENTO E INSTALAÇÃO DE SUPORTE PARA BICICLETA (CONFORME O PROJETO) TUBO DE AÇO INOX Ø2</t>
  </si>
  <si>
    <t xml:space="preserve"> 16.02.03 </t>
  </si>
  <si>
    <t>FORNECIMENTO E INSTALAÇÃO DE BATE RODAS LIMITADOR DE ESTACIONAMENTO</t>
  </si>
  <si>
    <t xml:space="preserve"> 16.02.04 </t>
  </si>
  <si>
    <t>FORNECIMENTO E INSTALAÇÃO DE KIT COM 03  MASTROS PARA BANDEIRA INCLUSIVE BASE EM CONCRETO CONFORME DETALHE PROJETO 60/60</t>
  </si>
  <si>
    <t>16.03</t>
  </si>
  <si>
    <t>PAISAGISMO HALL CENTRAL</t>
  </si>
  <si>
    <t>16.03.01</t>
  </si>
  <si>
    <t>FORNECIMENTO E INSTALAÇÃO DE PISOGRAMA DE CONCRETO MG-01 43X33CM , ECOBLOCO</t>
  </si>
  <si>
    <t>16.03.02</t>
  </si>
  <si>
    <t>FORNECIMENTO E PLANTIO DE PLANTA MOREIA ALTURA VARIÁVEL DE 40 A 50CM</t>
  </si>
  <si>
    <t>UND.</t>
  </si>
  <si>
    <t>16.03.03</t>
  </si>
  <si>
    <t>FORNECIMENTO E PLANTIO DE GRAMA TIPO  AMENDOIM RASTEIRO</t>
  </si>
  <si>
    <t>17</t>
  </si>
  <si>
    <t>INSTALAÇÕES E APARELHOS HIDROSSANITÁRIOS</t>
  </si>
  <si>
    <t>17.01</t>
  </si>
  <si>
    <t>INSTALAÇÕES HIDROSSANITÁRIAS</t>
  </si>
  <si>
    <t>17.01.01</t>
  </si>
  <si>
    <t>INSTALAÇÕES DE ALIMENTAÇÃO E ÁGUA FRIA</t>
  </si>
  <si>
    <t xml:space="preserve"> 17.01.01.01 </t>
  </si>
  <si>
    <t>FORNECIMENTO E INSTALAÇÃO DE HIDRÔMETRO DN 25 - 3/4", 5,0 M³/H F, PADRÃO CESAN TIPO 1B.</t>
  </si>
  <si>
    <t xml:space="preserve"> 17.01.01.02 </t>
  </si>
  <si>
    <t>FORNECIMENTO E INSTALAÇÃO DE REGISTRO DE ESFERA 3/4" - ALIMENTAÇÃO METAIS</t>
  </si>
  <si>
    <t xml:space="preserve"> 17.01.01.03 </t>
  </si>
  <si>
    <t>FORNECIMENTO E INSTALAÇÃO DE REGISTRO ESFERA BORBOLETA BRUTO PVC 3/4" - ALIMENTAÇÃO METAIS</t>
  </si>
  <si>
    <t xml:space="preserve"> 17.01.01.04 </t>
  </si>
  <si>
    <t>FORNECIMENTO E INSTALAÇÃO DE ADAPTADOR P/ TUBO DE POLIETILENO 3/4" - ALIMENTAÇÃO PVC MISTO SOLDÁVEL</t>
  </si>
  <si>
    <t xml:space="preserve"> 17.01.01.05 </t>
  </si>
  <si>
    <t>FORNECIMENTO E INSTALAÇÃO DE COLAR DE TOMADA EM PVC 3/4" - ALIMENTAÇÃO PVC MISTO SOLDÁVEL</t>
  </si>
  <si>
    <t xml:space="preserve"> 17.01.01.06 </t>
  </si>
  <si>
    <t>FORNECIMENTO E INSTALAÇÃO DE JOELHO 90 SOLDÁVEL COM ROSCA 25 MM - 3/4" - ALIMENTAÇÃO PVC MISTO SOLDÁVEL</t>
  </si>
  <si>
    <t xml:space="preserve"> 17.01.01.07 </t>
  </si>
  <si>
    <t>FORNECIMENTO E INSTALAÇÃO DE TUBO DE 3/4" - ALIMENTAÇÃO PVC RÍGIDO ROSCÁVEL</t>
  </si>
  <si>
    <t xml:space="preserve"> 17.01.01.08 </t>
  </si>
  <si>
    <t>FORNECIMENTO E INSTALAÇÃO DE TUBO 25 MM - ALIMENTAÇÃO PVC RÍGIDO SOLDÁVEL</t>
  </si>
  <si>
    <t xml:space="preserve"> 17.01.01.09 </t>
  </si>
  <si>
    <t>FORNECIMENTO E NSTALAÇÃO DE CAP SOLDÁVEL 25 MM - ALIMENTAÇÃO PVC RÍGIDO SOLDÁVEL</t>
  </si>
  <si>
    <t xml:space="preserve"> 17.01.01.10 </t>
  </si>
  <si>
    <t>FORNECIMENTO E INSTALAÇÃO DE CURVA 90 SOLDÁVEL 25 MM - ALIMENTAÇÃO PVC RÍGIO SOLDÁVEL</t>
  </si>
  <si>
    <t xml:space="preserve"> 17.01.01.11 </t>
  </si>
  <si>
    <t>FORNECIMENTO E INSTALAÇÃO DE CURVA 90 SOLDÁVEL 32 MM - ALIMENTAÇÃO PVC RÍGIDO SOLDÁVEL</t>
  </si>
  <si>
    <t xml:space="preserve"> 17.01.01.12 </t>
  </si>
  <si>
    <t>FORNECIMENTO E INSTALAÇÃO DE JOELHO 90º SOLDÁVEL 25 MM - ALIMENTAÇÃO PVC RÍGIDO SOLDÁVEL</t>
  </si>
  <si>
    <t xml:space="preserve"> 17.01.01.13 </t>
  </si>
  <si>
    <t>FORNECIMENTO E INSTALAÇÃO DE LUVA SOLDÁVEL 25 MM - ALIMENTAÇÃO PVC RÍGIDO SOLDAVEL</t>
  </si>
  <si>
    <t xml:space="preserve"> 17.01.01.14 </t>
  </si>
  <si>
    <t>FORNECIMENTO E INSTALAÇÃO DE LUVA SOLDÁVEL 32 MM - ALIMENTAÇÃO PVC RÍGIDO SOLDÁVEL</t>
  </si>
  <si>
    <t xml:space="preserve"> 17.01.01.15 </t>
  </si>
  <si>
    <t>FORNECIMENTO E INSTALAÇÃO DE TUBOS 32 MM - ALIMENTAÇÃO PVC RÍGIDO SOLDÁVEL</t>
  </si>
  <si>
    <t xml:space="preserve"> 17.01.01.16 </t>
  </si>
  <si>
    <t>FORNECIMENTO E INSTALAÇÃO DE TÊ 90 SOLDÁVEL 32 MM - ALIMENTAÇÃO PVC RÍGIDO SOLDÁVEL</t>
  </si>
  <si>
    <t xml:space="preserve"> 17.01.01.17 </t>
  </si>
  <si>
    <t>FORNECIMENTO E INSTALAÇÃO DE REGISTRO DE GAVETA 2.1/2".</t>
  </si>
  <si>
    <t xml:space="preserve"> 17.01.01.18 </t>
  </si>
  <si>
    <t>FORNECIMENTO E INSTALAÇÃO DE REGISTRO BRUTO DE GAVETA INDUSTRIAL 2" - ÁGUA FRIA METAIS</t>
  </si>
  <si>
    <t xml:space="preserve"> 17.01.01.19 </t>
  </si>
  <si>
    <t>FORNECIMENTO E INSTALAÇÃO DE REGISTRO DE GAVETA BRUTO ABNT 3/4" - ÁGUA FRIA METAIS</t>
  </si>
  <si>
    <t xml:space="preserve"> 17.01.01.20 </t>
  </si>
  <si>
    <t>FORNECIMENTO E INSTALAÇÃO DE REGISTRO DE GAVETA C/ CANOPLA CROMADA 1" - ÁGUA FRIA METAIS</t>
  </si>
  <si>
    <t xml:space="preserve"> 17.01.01.21 </t>
  </si>
  <si>
    <t>FORNECIMENTO E INSTALAÇÃO DE REGISTRO DE GAVETA C/ CANOPLA CROMADA 1 1/2 -ÁGUA FRIA METAIS</t>
  </si>
  <si>
    <t xml:space="preserve"> 17.01.01.22 </t>
  </si>
  <si>
    <t>FORNECIMENTO E INSTALAÇÃO DE REGISTRO DE GAVETA C/ CANOPLA CROMADA 3/4" - ÁGUA FRIA METAIS</t>
  </si>
  <si>
    <t xml:space="preserve"> 17.01.01.23 </t>
  </si>
  <si>
    <t>FORNECIMENTO E INSTALAÇÃO DE REGISTRO DE PRESSÃO C/ CANOPLA CROMADA 1/2" - ÁGUA FRIA METAIS</t>
  </si>
  <si>
    <t xml:space="preserve"> 17.01.01.24 </t>
  </si>
  <si>
    <t>FORNECIMENTO E INSTALAÇÃO DE REGISTRO ESFERA VS COMPACTO SOLDÁVEL PVC 25 MM - ÁGUA FRIA METAIS</t>
  </si>
  <si>
    <t xml:space="preserve"> 17.01.01.25 </t>
  </si>
  <si>
    <t>FORNECIMENTO E INSTALAÇÃO DE REGISTRO ESFERA VS COMPACTO SOLDÁVEL PVC 50 MM - ÁGUA FRIA METAIS</t>
  </si>
  <si>
    <t xml:space="preserve"> 17.01.01.26 </t>
  </si>
  <si>
    <t>FORNECIMENTO E INSTALAÇÃO DE PRESSMATIC MICTÓRIO CROMADO 1/2" - ÁGUA FRIA METAIS PRESSMATIC</t>
  </si>
  <si>
    <t xml:space="preserve"> 17.01.01.27 </t>
  </si>
  <si>
    <t>FORNECIMENTO E INSTALAÇÃO DE BOLSA DE LIGAÇÃO P/ VASO SANITÁRIO 1.1/2" - ÁGUA FRIA PVC ACESSÓRIOS</t>
  </si>
  <si>
    <t xml:space="preserve"> 17.01.01.28 </t>
  </si>
  <si>
    <t>FORNECIMENTO E INSTALAÇÃO DE ENGATE FLEXÍVEL COBRE CROMADO COM CANOPLA 1/2 - 30CM - ÁGUA FRIA PVC ACESSÓRIOS</t>
  </si>
  <si>
    <t xml:space="preserve"> 17.01.01.29 </t>
  </si>
  <si>
    <t>FORNECIMENTO E INSTALAÇÃO DE ENGATE FLEXÍVEL PLÁSTICO 1/2 - 30CM - ÁGUA FRIA PVC ACESSÓRIOS</t>
  </si>
  <si>
    <t xml:space="preserve"> 17.01.01.30 </t>
  </si>
  <si>
    <t>FORNECIMENTO E INSTALAÇÃO DE JOELHO 90 SOLDÁVEL C/ ROSCA 20 MM - 1/2" - ÁGUA FRIA PVC MISTO SOLDÁVEL</t>
  </si>
  <si>
    <t xml:space="preserve"> 17.01.01.31 </t>
  </si>
  <si>
    <t>FORNECIMENTO E INSTALAÇÃO DE LUVA SOLDÁVEL C/ ROSCA 20 MM -1/2" - ÁGUA FRIA PVC MISTO SOLDÁVEL</t>
  </si>
  <si>
    <t xml:space="preserve"> 17.01.01.32 </t>
  </si>
  <si>
    <t>FORNECIMENTO E INSTALAÇÃO DE ADAPT SOLD.CURTO C/BOLSA-ROSCA P REGISTRO 20 MM - 1/2" - ÁGUA FRIA PVC RÍGIDO SOLDÁVEL</t>
  </si>
  <si>
    <t xml:space="preserve"> 17.01.01.33 </t>
  </si>
  <si>
    <t>FORNECIMENTO E INSTALAÇÃO DE ADAPT SOLD.CURTO C/BOLSA-ROSCA P REGISTRO 25 MM - 3/4" - ÁGUA FRIA PVC RÍGIDO SOLDÁVEL</t>
  </si>
  <si>
    <t xml:space="preserve"> 17.01.01.34 </t>
  </si>
  <si>
    <t>FORNECIMENTO E INSTALAÇÃO DE ADAPT SOLD.CURTO C/BOLSA-ROSCA P REGISTRO 32 MM - 1" - ÁGUA FRIA PVC RÍGIDO SOLDÁVEL</t>
  </si>
  <si>
    <t xml:space="preserve"> 17.01.01.35 </t>
  </si>
  <si>
    <t>FORNECIMENTO E INSTALAÇÃO DE ADAPT SOLD.CURTO C/BOLSA-ROSCA P REGISTRO 75 MM - 2.1/2" - ÁGUA FRIA PVC RÍGIDO SOLDÁVEL</t>
  </si>
  <si>
    <t xml:space="preserve"> 17.01.01.36 </t>
  </si>
  <si>
    <t>FORNECIMENTO E INSTALAÇÃO DE BUCHA DE REDUÇÃO SOLD. CURTA 25 MM - 20 MM - ÁGUA FRIA PVC RÍGIDO SOLDÁVEL</t>
  </si>
  <si>
    <t xml:space="preserve"> 17.01.01.37 </t>
  </si>
  <si>
    <t>FORNECIMENTO E INSTALAÇÃO DE BUCHA DE REDUÇÃO SOLD. CURTA 32 MM - 25 MM - ÁGUA FRIA PVC RÍGIDO SOLDÁVEL</t>
  </si>
  <si>
    <t xml:space="preserve"> 17.01.01.38 </t>
  </si>
  <si>
    <t>FORNECIMENTO E INSTALAÇÃO DE BUCHA DE REDUÇÃO SOLD. CURTA 40 MM - 32 MM - ÁGUA FRIA PVC RÍGIDO SOLDÁVEL</t>
  </si>
  <si>
    <t xml:space="preserve"> 17.01.01.39 </t>
  </si>
  <si>
    <t>FORNECIMENTO E INSTALAÇÃO DE BUCHA DE REDUÇÃO SOLD. CURTA 50 MM - 40 MM - ÁGUA FRIA PVC RÍGIDO SOLDÁVEL</t>
  </si>
  <si>
    <t xml:space="preserve"> 17.01.01.40 </t>
  </si>
  <si>
    <t>FORNECIMENTO E INSTALAÇÃO DE BUCHA DE REDUÇÃO SOLD. CURTA 60 MM - 50 MM - ÁGUA FRIA PVC RÍGIDO SOLDÁVEL</t>
  </si>
  <si>
    <t xml:space="preserve"> 17.01.01.41 </t>
  </si>
  <si>
    <t>FORNECIMENTO E INSTALAÇÃO DE BUCHA DE REDUÇÃO SOLD. CURTA 75 MM - 60 MM - ÁGUA FRIA PVC RÍGIDO SOLDÁVEL</t>
  </si>
  <si>
    <t xml:space="preserve"> 17.01.01.42 </t>
  </si>
  <si>
    <t>FORNECIMENTO E INSTALAÇÃO DE BUCHA DE REDUÇÃO SOLD. LONGA 32 MM - 20 MM - ÁGUA FRIA PVC RÍGIDO SOLDÁVEL</t>
  </si>
  <si>
    <t xml:space="preserve"> 17.01.01.43 </t>
  </si>
  <si>
    <t>FORNECIMENTO E INSTALAÇÃO DE BUCHA DE REDUÇÃO SOLD. LONGA 40 MM - 25 MM - ÁGUA FRIA PVC RÍGIDO SOLDÁVEL</t>
  </si>
  <si>
    <t xml:space="preserve"> 17.01.01.44 </t>
  </si>
  <si>
    <t>FORNECIMENTO E INSTALAÇÃO DE BUCHA DE REDUÇÃO SOLD. LONGA 50 MM - 25 MM - ÁGUA FRIA PVC RÍGIDO SOLDÁVEL</t>
  </si>
  <si>
    <t xml:space="preserve"> 17.01.01.45 </t>
  </si>
  <si>
    <t>FORNECIMENTO E INSTALAÇÃO DE BUCHA DE REDUÇÃO SOLD. LONGA 60 MM - 25 MM - ÁGUA FRIA PVC RÍGIDO SOLDÁVEL</t>
  </si>
  <si>
    <t xml:space="preserve"> 17.01.01.46 </t>
  </si>
  <si>
    <t>FORNECIMENTO E INSTALAÇÃO DE CAP SOLDÁVEL 75 MM - ÁGUA FRIA PVC RÍGIDO SOLDÁVEL</t>
  </si>
  <si>
    <t>un</t>
  </si>
  <si>
    <t xml:space="preserve"> 17.01.01.47 </t>
  </si>
  <si>
    <t>FORNECIMENTO E INSTALAÇÃO DE CURVA 45 SOLDÁVEL 25 MM - ÁGUA FRIA PVC RÍGIDO SOLDÁVEL</t>
  </si>
  <si>
    <t xml:space="preserve"> 17.01.01.48 </t>
  </si>
  <si>
    <t>FORNECIMENTO E INSTALAÇÃO DE CURVA 45 SOLDÁVEL 40 MM - ÁGUA FRIA PVC RÍGIDO SOLDÁVEL</t>
  </si>
  <si>
    <t xml:space="preserve"> 17.01.01.49 </t>
  </si>
  <si>
    <t>FORNECIMENTO E INSTALAÇÃO DE CURVA 90 SOLDÁVEL 20 MM - ÁGUA FRIA PVC RÍGIDO SOLDÁVEL</t>
  </si>
  <si>
    <t xml:space="preserve"> 17.01.01.50 </t>
  </si>
  <si>
    <t>FORNECIMENTO E INSTALAÇÃO DE CURVA 90 SOLDÁVEL 25 MM - ÁGUA FRIA PVC RÍGIDO SOLDÁVEL</t>
  </si>
  <si>
    <t xml:space="preserve"> 17.01.01.51 </t>
  </si>
  <si>
    <t>FORNECIMENTO E INSTALAÇÃO DE CURVA 90 SOLDÁVEL 32 MM - ÁGUA FRIA PVC RÍGIDO SOLDÁVEL</t>
  </si>
  <si>
    <t xml:space="preserve"> 17.01.01.52 </t>
  </si>
  <si>
    <t>FORNECIMENTO E INSTALAÇÃO DE CURVA 90 SOLDÁVEL 40 MM - ÁGUA FRIA PVC RÍGIDO SOLDÁVEL</t>
  </si>
  <si>
    <t xml:space="preserve"> 17.01.01.53 </t>
  </si>
  <si>
    <t>FORNECIMENTO E INSTALAÇÃO DE CURVA 90 SOLDÁVEL 50 MM - ÁGUA FRIA PVC RÍGIDO SOLDÁVEL</t>
  </si>
  <si>
    <t xml:space="preserve"> 17.01.01.54 </t>
  </si>
  <si>
    <t>FORNECIMENTO E INSTALAÇÃO DE CURVA 90 SOLDÁVEL 60 MM - ÁGUA FRIA PVC RÍGIDO SOLDÁVEL</t>
  </si>
  <si>
    <t xml:space="preserve"> 17.01.01.55 </t>
  </si>
  <si>
    <t>FORNECIMENTO E INSTALAÇÃO DE CURVA 90 SOLDÁVEL 75 MM - ÁGUA FRIA PVC RÍGIDO SOLDÁVEL</t>
  </si>
  <si>
    <t xml:space="preserve"> 17.01.01.56 </t>
  </si>
  <si>
    <t>FORNECIMENTO E INSTALAÇÃO DE LUVA SOLDÁVEL 25 MM - ÁGUA FRIA PVC RÍGIDO SOLDÁVEL</t>
  </si>
  <si>
    <t xml:space="preserve"> 17.01.01.57 </t>
  </si>
  <si>
    <t>FORNECIMENTO E INSTALAÇÃO DE LUVA SOLDÁVEL 32 MM - ÁGUA FRIA PVC RÍGIDO SOLDÁVEL</t>
  </si>
  <si>
    <t xml:space="preserve"> 17.01.01.58 </t>
  </si>
  <si>
    <t>FORNECIMENTO E INSTALAÇÃO DE LUVA SOLDÁVEL 40 MM - ÁGUA FRIA PVC RÍGIDO SOLDÁVEL</t>
  </si>
  <si>
    <t xml:space="preserve"> 17.01.01.59 </t>
  </si>
  <si>
    <t>FORNECIMENTO E INSTALAÇÃO DE LUVA SOLDÁVEL 50 MM - ÁGUA FRIA PVC RÍGIDO SOLDÁVEL</t>
  </si>
  <si>
    <t xml:space="preserve"> 17.01.01.60 </t>
  </si>
  <si>
    <t>FORNECIMENTO E INSTALAÇÃO DE LUVA SOLDÁVEL 60 MM - ÁGUA FRIA PVC RÍGIDO SOLDÁVEL</t>
  </si>
  <si>
    <t xml:space="preserve"> 17.01.01.61 </t>
  </si>
  <si>
    <t>FORNECIMENTO E INSTALAÇÃO DE LUVA SOLDÁVEL 75 MM - ÁGUA FRIA PVC RÍGIDO SOLDÁVEL</t>
  </si>
  <si>
    <t xml:space="preserve"> 17.01.01.62 </t>
  </si>
  <si>
    <t>FORNECIMENTO E INSTALAÇÃO DE TUBOS 20 MM - ÁGUA FRIA PVC RÍGIDO SOLDÁVEL</t>
  </si>
  <si>
    <t xml:space="preserve"> 17.01.01.63 </t>
  </si>
  <si>
    <t>FORNECIMENTO E INSTALAÇÃO DE TUBOS 25 MM - ÁGUA FRIA PVC RÍGIDO SOLDÁVEL</t>
  </si>
  <si>
    <t xml:space="preserve"> 17.01.01.64 </t>
  </si>
  <si>
    <t>FORNECIMENTO E INSTALAÇÃO DE TUBOS 32 MM - ÁGUA FRIA PVC RÍGIDO SOLDÁVEL</t>
  </si>
  <si>
    <t xml:space="preserve"> 17.01.01.65 </t>
  </si>
  <si>
    <t>FORNECIMENTO E INSTALAÇÃO DE TUBOS 40 MM - ÁGUA FRIA PVC RÍGIDO SOLDÁVEL</t>
  </si>
  <si>
    <t xml:space="preserve"> 17.01.01.66 </t>
  </si>
  <si>
    <t>FORNECIMENTO E INSTALAÇÃO DE TUBOS 50 MM - ÁGUA FRIA PVC RÍGIDO SOLDÁVEL</t>
  </si>
  <si>
    <t xml:space="preserve"> 17.01.01.67 </t>
  </si>
  <si>
    <t>FORNECIMENTO E INSTALAÇÃO DE TUBOS 60 MM - ÁGUA FRIA PVC RÍGIDO SOLDÁVEL</t>
  </si>
  <si>
    <t xml:space="preserve"> 17.01.01.68 </t>
  </si>
  <si>
    <t>FORNECIMENTO E INSTALAÇÃO DE TUBOS 75 MM - ÁGUA FRIA PVC RÍGIDO SOLDÁVEL</t>
  </si>
  <si>
    <t xml:space="preserve"> 17.01.01.69 </t>
  </si>
  <si>
    <t>FORNECIMENTO E INSTALAÇÃO DE TÊ 90 SOLDÁVEL 25 MM - ÁGUA FRIA PVC RÍGIDO SOLDÁVEL</t>
  </si>
  <si>
    <t xml:space="preserve"> 17.01.01.70 </t>
  </si>
  <si>
    <t>FORNECIMENTO E INSTALAÇÃO DE TÊ 90 SOLDÁVEL 32 MM - ÁGUA FRIA PVC RÍGIDO SOLDÁVEL</t>
  </si>
  <si>
    <t xml:space="preserve"> 17.01.01.71 </t>
  </si>
  <si>
    <t>FORNECIMENTO E INSTALAÇÃO DE TÊ 90 SOLDÁVEL 40 MM - ÁGUA FRIA PVC RÍGIDO SOLDÁVEL</t>
  </si>
  <si>
    <t xml:space="preserve"> 17.01.01.72 </t>
  </si>
  <si>
    <t>FORNECIMENTO E INSTALAÇÃO DE TÊ 90 SOLDÁVEL 50 MM - ÁGUA FRIA PVC RÍGIDO SOLDÁVEL</t>
  </si>
  <si>
    <t xml:space="preserve"> 17.01.01.73 </t>
  </si>
  <si>
    <t>FORNECIMENTO E INSTALAÇÃO DE TÊ 90 SOLDÁVEL 60 MM - ÁGUA FRIA PVC RÍGIDO SOLDÁVEL</t>
  </si>
  <si>
    <t xml:space="preserve"> 17.01.01.74 </t>
  </si>
  <si>
    <t>FORNECIMENTO E INSTALAÇÃO DE TÊ 90 SOLDÁVEL 75 MM - ÁGUA FRIA PVC RÍGIDO SOLDÁVEL</t>
  </si>
  <si>
    <t xml:space="preserve"> 17.01.01.75 </t>
  </si>
  <si>
    <t>FORNECIMENTO E INSTALAÇÃO DE TÊ DE REDUÇÃO 90 SOLDÁVEL 32 MM - 25 MM - ÁGUA FRIA PVC RÍGIDO SOLDÁVEL</t>
  </si>
  <si>
    <t xml:space="preserve"> 17.01.01.76 </t>
  </si>
  <si>
    <t>FORNECIMENTO E INSTALAÇÃO DE TÊ DE REDUÇÃO 90 SOLDÁVEL 40 MM - 32 MM - ÁGUA FRIA PVC RÍGIDO SOLDÁVEL</t>
  </si>
  <si>
    <t xml:space="preserve"> 17.01.01.77 </t>
  </si>
  <si>
    <t>FORNECIMENTO E INSTALAÇÃO DE TÊ DE REDUÇÃO 90 SOLDÁVEL 50 MM - 25 MM - ÁGUA FRIA PVC RÍGIDO SOLDÁVEL</t>
  </si>
  <si>
    <t xml:space="preserve"> 17.01.01.78 </t>
  </si>
  <si>
    <t>FORNECIMENTO E INSTALAÇÃO DE TÊ DE REDUÇÃO 90 SOLDÁVEL 75 MM - 50 MM - ÁGUA FRIA PVC RÍGIDO SOLDÁVEL</t>
  </si>
  <si>
    <t xml:space="preserve"> 17.01.01.79 </t>
  </si>
  <si>
    <t>FORNECIMENTO E INSTALAÇÃO DE TÊ DE REDUÇÃO 90 SOLDÁVEL 75 MM - 60 MM - ÁGUA FRIA PVC RÍGIDO SOLDÁVEL</t>
  </si>
  <si>
    <t xml:space="preserve"> 17.01.01.80 </t>
  </si>
  <si>
    <t>FORNECIMENTO E INSTALAÇÃO DE JOELHO 90º SOLDÁVEL COM  BUCHA DE LATÃO 20 MM - 1/2" - ÁGUA FRIA PVC SOLDÁVEL AZUL C/ BUCHA LATÃO</t>
  </si>
  <si>
    <t xml:space="preserve"> 17.01.01.81 </t>
  </si>
  <si>
    <t>FORNECIMENTO E INSTALAÇÃO JOELHO 90º SOLDÁVEL COM  BUCHA DE LATÃO 25 MM - 3/4" - ÁGUA FRIA PVC SOLDÁVEL AZUL C/ BUCHA LATÃO</t>
  </si>
  <si>
    <t xml:space="preserve"> 17.01.01.82 </t>
  </si>
  <si>
    <t>FORNECIMENTO E INSTALAÇÃO DE LUVA DE RED. SOLD C/ BUCHA LATÃO 25 MM - 1/2" - ÁGUA FRIA PVC SOLDÁVEL AZUL C/ BUCHA LATÃO</t>
  </si>
  <si>
    <t xml:space="preserve"> 17.01.01.83 </t>
  </si>
  <si>
    <t>FORNECIMENTO E INSTALAÇÃO DE 'TÊ RED.90 SOLD C/ BUCHA LATÃO B CENTRAL 25 MM -1/2" - ÁGUA FRIA PVC SOLDÁVEL AZUL C/ BUCHA LATÃO</t>
  </si>
  <si>
    <t xml:space="preserve"> 17.01.01.84 </t>
  </si>
  <si>
    <t>FORNECIMENTO E INSTALAÇÃO DE JOELHO 90º SOLDÁVEL COM  BUCHA DE LATÃO 25 MM - 1/2" - ÁGUA FRIA PVC SOLDÁVEL AZUL C/ BUCHA LATÃO</t>
  </si>
  <si>
    <t>17.01.01.85</t>
  </si>
  <si>
    <t>ALIMENTAÇÃO - PVC RÍGIDO SOLDÁVEL</t>
  </si>
  <si>
    <t xml:space="preserve"> 17.01.01.86 </t>
  </si>
  <si>
    <t>FORNECIMENTO E INSTALAÇÃO DE CONECTOR 32MM  X  1" - PVC RÍGIDO SOLDÁVEL ÁGUA FRIA</t>
  </si>
  <si>
    <t xml:space="preserve"> 17.01.01.87 </t>
  </si>
  <si>
    <t>'FORNECIMENTO E INSTALAÇÃO DE UNIÃO ROSCAVÉL  1" - PVC RÍGIDO SOLDÁVEL ÁGUA FRIA</t>
  </si>
  <si>
    <t xml:space="preserve"> 17.01.01.88 </t>
  </si>
  <si>
    <t>FORNECIMENTO E INSTALAÇÃO DE 'JOELHO 90° 32 MM - PVC RÍGIDO SOLDÁVEL ÁGUA FRIA</t>
  </si>
  <si>
    <t xml:space="preserve"> 17.01.01.89 </t>
  </si>
  <si>
    <t>FORNECIMENTO E INSTALAÇÃO DE 'JUNTA ANTIVIBRATÓRIA 1" - PVC RÍGIDO SOLDÁVEL ÁGUA FRIA</t>
  </si>
  <si>
    <t xml:space="preserve"> 17.01.01.90 </t>
  </si>
  <si>
    <t>FORNECIMENTO E INSTALAÇÃO DE 'ADAPTADOR SOLDAVEL COM  FLANGE 32 MM X 1" - PVC RÍGIDO SOLDÁVEL ÁGUA FRIA</t>
  </si>
  <si>
    <t xml:space="preserve"> 17.01.01.91 </t>
  </si>
  <si>
    <t>FORNECIMENTO E INSTALAÇÃO DE TÊ 90° 32 MM - PVC RÍGIDO SOLDÁVEL ÁGUA FRIA</t>
  </si>
  <si>
    <t>17.01.01.92</t>
  </si>
  <si>
    <t>METAIS</t>
  </si>
  <si>
    <t>17.01.01.93</t>
  </si>
  <si>
    <t>FORNECIMENTO E INSTALAÇÃO DE VALVULA DE RETENÇÃO VERTICAL 1" - METAIS ÁGUA FRIA</t>
  </si>
  <si>
    <t>17.01.01.94</t>
  </si>
  <si>
    <t>FORNECIMENTO E INSTALAÇÃO DE REGISTRO DE GAVETA BRUTO 1" - METAIS ÁGUA FRIA</t>
  </si>
  <si>
    <t>17.01.01.95</t>
  </si>
  <si>
    <t>RESERVATÓRIOS DE ÁGUA FRIA</t>
  </si>
  <si>
    <t>17.01.01.96</t>
  </si>
  <si>
    <t>FORNECIMENTO E INSTALAÇÃO DE CAIXA D'ÁGUA EM POLIETILENO 7.500 LITROS - ÁGUA FRIA</t>
  </si>
  <si>
    <t>17.01.01.97</t>
  </si>
  <si>
    <t>FORNECIMENTO E INSTALAÇÃO DE TORNEIRA BOIA 1/2" - EQUIPAMENTOS ÁGUA FRIA</t>
  </si>
  <si>
    <t>17.01.01.98</t>
  </si>
  <si>
    <t>FORNECIMENTO E INSTALAÇÃO DE BOIA DE NÍVEL AUTOMÁTICA 2CV  1" - EQUIPAMENTOS ÁGUA FRIA</t>
  </si>
  <si>
    <t>17.01.01.99</t>
  </si>
  <si>
    <t>FORNECIMENTO E INSTALAÇÃO DE SENSOR DE NIVEL DE ÁGUA TIPO BOIA - EQUIPAMENTOS ÁGUA FRIA</t>
  </si>
  <si>
    <t>17.01.01.100</t>
  </si>
  <si>
    <t>SISTEMA DE RECALQUE</t>
  </si>
  <si>
    <t>17.01.01.101</t>
  </si>
  <si>
    <t>FORNECIMENTO E INSTALAÇÃO DE BOMBA DE RECALQUE MODELO EV MSG  310 - EQUIPAMENTOS ÁGUA FRIA</t>
  </si>
  <si>
    <t>17.01.01.102</t>
  </si>
  <si>
    <t>TUBULAÇÃO  VERTICAL FIXADA  ÁGUA FRIA (PVC SOLDÁVEL)</t>
  </si>
  <si>
    <t>17.01.01.103</t>
  </si>
  <si>
    <t>FORNECIMENTO E INSTALAÇÃO DE TUBO 25 MM - PVC RÍGIDO SOLDÁVEL - ÁGUA FRIA</t>
  </si>
  <si>
    <t>17.01.01.104</t>
  </si>
  <si>
    <t>FORNECIMENTO E INSTALAÇÃO DE TUBO 32 MM - PVC RÍGIDO SOLDÁVEL - ÁGUA FRIA</t>
  </si>
  <si>
    <t>17.01.01.105</t>
  </si>
  <si>
    <t>FORNECIMENTO E INSTALAÇÃO DE TUBO 40 MM - PVC RÍGIDO SOLDÁVEL - ÁGUA FRIA</t>
  </si>
  <si>
    <t>17.01.01.106</t>
  </si>
  <si>
    <t>FORNECIMENTO E INSTALAÇÃO DE TUBO 50 MM - PVC RÍGIDO SOLDÁVEL - ÁGUA FRIA</t>
  </si>
  <si>
    <t>17.01.01.107</t>
  </si>
  <si>
    <t>TUBULAÇÃO HORIZONTAL FIXADA SOBRE LAJE DA COBERTURA</t>
  </si>
  <si>
    <t>17.01.01.108</t>
  </si>
  <si>
    <t>FORNECIMENTO E INSTALAÇÃO DE TUBO 75 MM PVC  RÍGIDO SOLDAVEL - ÁGUA FRIA</t>
  </si>
  <si>
    <t>17.01.01.109</t>
  </si>
  <si>
    <t>FORNECIMENTO E INSTALAÇÃO DE TUBO 60 MM PVC  RÍGIDO SOLDAVEL - ÁGUA FRIA</t>
  </si>
  <si>
    <t>17.01.01.110</t>
  </si>
  <si>
    <t>FORNECIMENTO E INSTALAÇÃO DE TUBO 50 MM PVC  RÍGIDO SOLDAVEL - ÁGUA FRIA</t>
  </si>
  <si>
    <t>17.01.01.111</t>
  </si>
  <si>
    <t>FORNECIMENTO E INSTALAÇÃO DE TUBO 32 MM PVC  RÍGIDO SOLDAVEL - ÁGUA FRIA</t>
  </si>
  <si>
    <t>17.01.01.112</t>
  </si>
  <si>
    <t>FORNECIMENTO E INSTALAÇÃO DE TUBO 25 MM PVC  RÍGIDO SOLDAVEL - ÁGUA FRIA</t>
  </si>
  <si>
    <t>17.01.01.113</t>
  </si>
  <si>
    <t>ABERTURA E FECHAMENTO DE RASGOS EM CONCRETO, PARA PASSAGEM DE TUBULAÇÕES, DIÂM. 11/4" A 2"</t>
  </si>
  <si>
    <t>17.01.02</t>
  </si>
  <si>
    <t>INSTALAÇÕES SANITÁRIAS E VENTILAÇÃO</t>
  </si>
  <si>
    <t xml:space="preserve"> 17.01.02.06 </t>
  </si>
  <si>
    <t>FORNECIMENTO E INSTALAÇÃO DE CAIXA SIFONADA MONTADA C/ GRELHA E PORTA GRELHA 150X150X50 - ESGOTO PVC ACESSÓRIOS</t>
  </si>
  <si>
    <t xml:space="preserve"> 17.01.02.07 </t>
  </si>
  <si>
    <t>FORNECIMENTO E INSTALAÇÃO DE RALO SIFONADO ALT. REG. SAÍDA  40 100 MM - 40 MM - ESGOTO PVC ACESSÓRIOS</t>
  </si>
  <si>
    <t xml:space="preserve"> 17.01.02.08 </t>
  </si>
  <si>
    <t>SIFÃO DE COPO EM METAL CROMADO P/ PIA E LAVATÓRIO 1" - 1.1/2" (BASEADO SINAPI 86882)</t>
  </si>
  <si>
    <t xml:space="preserve"> 17.01.02.09 </t>
  </si>
  <si>
    <t>FORNECIMENTO E INSTALAÇÃO DE SIFÃO DE COPO P/ PIA E LAVATÓRIO 1" - 2" - ESGOTO PVC ACESSÓRIOS</t>
  </si>
  <si>
    <t xml:space="preserve"> 17.01.02.10 </t>
  </si>
  <si>
    <t>FORNECIMENTO E INSTALAÇÃO DE SIFÃO FLEXÍVEL C/ ADAPTADOR 1.1/2" - 1.1/2" - ESGOTO PVC ACESSÓRIOS</t>
  </si>
  <si>
    <t xml:space="preserve"> 17.01.02.11 </t>
  </si>
  <si>
    <t>FORNECIMENTO E INSTALAÇÃO DESIFÃO FLEXÍVEL C/ ADAPTADOR 1.1/4" - 2" - ESGOTO PVC ACESSÓRIOS</t>
  </si>
  <si>
    <t xml:space="preserve"> 17.01.02.12 </t>
  </si>
  <si>
    <t>FORNECIMENTO E INSTALAÇÃO DE VÁLVULA P/ PIA, LAVATÓRIO E TANQUE 1" - ESGOTO PVC ACESSÓRIOS</t>
  </si>
  <si>
    <t xml:space="preserve"> 17.01.02.13 </t>
  </si>
  <si>
    <t>FORNECIMENTO E INSTALAÇÃO DE VÁLVULA P/ TANQUE 1 1/2" - ESGOTO PVC ACESSÓRIOS</t>
  </si>
  <si>
    <t xml:space="preserve"> 17.01.02.14 </t>
  </si>
  <si>
    <t>FORNECIMENTO E INSTALAÇÃO DE VÁLVULA P/ TANQUE 40 MM - ESGOTO PVC ACESSÓRIOS</t>
  </si>
  <si>
    <t xml:space="preserve"> 17.01.02.15 </t>
  </si>
  <si>
    <t>FORNECIMENTO E INSTALAÇÃO DE BUCHA DE REDUÇÃO LONGA 50 MM - 40 MM - ESGOTO PVC ESGOTO</t>
  </si>
  <si>
    <t xml:space="preserve"> 17.01.02.16 </t>
  </si>
  <si>
    <t>FORNECIMENTO E INSTALAÇÃO DE BUCHA DE REDUÇÃO LONGA 100 MM - 75 MM ESGOTO PVC ESGOTO</t>
  </si>
  <si>
    <t xml:space="preserve"> 17.01.02.17 </t>
  </si>
  <si>
    <t>FORNECIMENTO E INSTALAÇÃO DE CURVA 45 CURTA AMANCO 100 MM OU TECNICAMENTE EQUIVALENTE - ESGOTO PVC ESGOTO</t>
  </si>
  <si>
    <t xml:space="preserve"> 17.01.02.18 </t>
  </si>
  <si>
    <t>FORNECIMENTO E INSTALAÇÃO DE CURVA 45 LONGA 100 MM - ESGOTO PVC ESGOTO</t>
  </si>
  <si>
    <t xml:space="preserve"> 17.01.02.19 </t>
  </si>
  <si>
    <t>FORNECIMENTO E INSTALAÇÃO DE CURVA 45 LONGA 50 MM - ESGOTO PVC ESGOTO</t>
  </si>
  <si>
    <t xml:space="preserve"> 17.01.02.20 </t>
  </si>
  <si>
    <t>FORNECIMENTO E INSTALAÇÃO DE CURVA 45 LONGA AMANCO 40 MM OU TECNICAMENTE EQUIVALENTE - ESGOTO PVC ESGOTO</t>
  </si>
  <si>
    <t xml:space="preserve"> 17.01.02.21 </t>
  </si>
  <si>
    <t>FORNECIMENTO E INSTALAÇÃO DE CURVA 90 CURTA 100 MM - ESGOTO PVC ESGOTO</t>
  </si>
  <si>
    <t xml:space="preserve"> 17.01.02.22 </t>
  </si>
  <si>
    <t>FORNECIMENTO E INSTALAÇÃO DE CURVA 90 CURTA 40 MM - ESGOTO PVC ESGOTO</t>
  </si>
  <si>
    <t xml:space="preserve"> 17.01.02.23 </t>
  </si>
  <si>
    <t>FORNECIMENTO E INSTALAÇÃO DE CURVA 90 CURTA 50 MM - ESGOTO PVC ESGOTO</t>
  </si>
  <si>
    <t xml:space="preserve"> 17.01.02.24 </t>
  </si>
  <si>
    <t>FORNECIMENTO E INSTALAÇÃO DE CURVA 45 LONGA 150 MM - PLUVIAL PVC ESGOTO</t>
  </si>
  <si>
    <t xml:space="preserve"> 17.01.02.25 </t>
  </si>
  <si>
    <t>FORNECIMENTO E INSTALAÇÃO DE CURVA 90 LONGA 100 MM - ESGOTO PVC ESGOTO</t>
  </si>
  <si>
    <t xml:space="preserve"> 17.01.02.26 </t>
  </si>
  <si>
    <t>FORNECIMENTO E INSTALAÇÃO DE CURVA 90 LONGA 50 MM - ESGOTO PVC ESGOTO</t>
  </si>
  <si>
    <t xml:space="preserve"> 17.01.02.27 </t>
  </si>
  <si>
    <t>FORNECIMENTO E INSTALAÇÃO DE JOELHO 45 100 MM - ESGOTO PVC ESGOTO</t>
  </si>
  <si>
    <t xml:space="preserve"> 17.01.02.28 </t>
  </si>
  <si>
    <t>FORNECIMENTO E INSTALAÇÃO DE JOELHO 45 50 MM - ESGOTO PVC ESGOTO</t>
  </si>
  <si>
    <t xml:space="preserve"> 17.01.02.29 </t>
  </si>
  <si>
    <t>FORNECIMENTO E INSTALAÇÃO DE JOELHO 90 40 MM - ESGOTO PVC ESGOTO</t>
  </si>
  <si>
    <t xml:space="preserve"> 17.01.02.30 </t>
  </si>
  <si>
    <t>FORNECIMENTO E INSTALAÇÃO DE JOELHO 90 50 MM - ESGOTO PVC ESGOTO</t>
  </si>
  <si>
    <t xml:space="preserve"> 17.01.02.31 </t>
  </si>
  <si>
    <t>FORNECIMENTO E INSTALAÇÃO DE JOELHO 90 C/ VISITA 100 MM - 50 MM - ESGOTO PVC ESGOTO</t>
  </si>
  <si>
    <t xml:space="preserve"> 17.01.02.32 </t>
  </si>
  <si>
    <t>FORNECIMENTO E INSTALAÇÃO DE JOELHO 90 C/ANEL P/ ESGOTO SECUNDÁRIO 40 MM - 1.1/2" - ESGOTO PVC ESGOTO</t>
  </si>
  <si>
    <t xml:space="preserve"> 17.01.02.33 </t>
  </si>
  <si>
    <t>FORNECIMENTO E INSTALAÇÃO DE JUNÇÃO SIMPLES 100 MM- 100 MM - ESGOTO PVC ESGOTO</t>
  </si>
  <si>
    <t xml:space="preserve"> 17.01.02.34 </t>
  </si>
  <si>
    <t>FORNECIMENTO E INSTALAÇÃO DE JUNÇÃO SIMPLES 50 MM - 50 MM - ESGOTO PVC ESGOTO</t>
  </si>
  <si>
    <t xml:space="preserve"> 17.01.02.35 </t>
  </si>
  <si>
    <t>FORNECIMENTO E INSTALAÇÃO DE JUNÇÃO SIMPLES 100 MM X 50MM - ESGOTO PVC ESGOTO</t>
  </si>
  <si>
    <t xml:space="preserve"> 17.01.02.36 </t>
  </si>
  <si>
    <t>FORNECIMENTO E INSTALAÇÃO DE LUVA SIMPLES 100 MM - ESGOTO PVC ESGOTO</t>
  </si>
  <si>
    <t xml:space="preserve"> 17.01.02.37 </t>
  </si>
  <si>
    <t>FORNECIMENTO E INSTALAÇÃO DE LUVA SIMPLES 50 MM - ESGOTO PVC ESGOTO</t>
  </si>
  <si>
    <t xml:space="preserve"> 17.01.02.38 </t>
  </si>
  <si>
    <t>FORNECIMENTO E INSTALAÇÃO DE REDUÇÃO EXCÊNTRICA 100 MM - 50 MM - ESGOTO PVC ESGOTO</t>
  </si>
  <si>
    <t xml:space="preserve"> 17.01.02.39 </t>
  </si>
  <si>
    <t>FORNECIMENTO E INSTALAÇÃO DE TUBO PVC PONTA-BOLSA C/ VIROLA 100 MM - 4" - ESGOTO PVC ESGOTO</t>
  </si>
  <si>
    <t xml:space="preserve"> 17.01.02.40 </t>
  </si>
  <si>
    <t>FORNECIMENTO E INSTALAÇÃO DE TUBO PVC PONTA-BOLSA C/ VIROLA 150 MM - 6" - ESGOTO PVC ESGOTO</t>
  </si>
  <si>
    <t xml:space="preserve"> 17.01.02.41 </t>
  </si>
  <si>
    <t>FORNECIMENTO E INSTALAÇÃO DE TUBO PVC PONTA-BOLSA C/ VIROLA 50 MM - 2" - ESGOTO PVC ESGOTO</t>
  </si>
  <si>
    <t xml:space="preserve"> 17.01.02.42 </t>
  </si>
  <si>
    <t>FORNECIMENTO E INSTALAÇÃO DE TUBO RÍGIDO C/ PONTA LISA 100 MM - 4" - ESGOTO PVC ESGOTO</t>
  </si>
  <si>
    <t xml:space="preserve"> 17.01.02.43 </t>
  </si>
  <si>
    <t>FORNECIMENTO E INSTALAÇÃO DE TUBO RÍGIDO C/ PONTA LISA 40 MM - ESGOTO PVC ESGOTO</t>
  </si>
  <si>
    <t xml:space="preserve"> 17.01.02.44 </t>
  </si>
  <si>
    <t>FORNECIMENTO E INSTALAÇÃO DE TUBO RÍGIDO C/ PONTA LISA 50 MM - 2" - ESGOTO PVC ESGOTO</t>
  </si>
  <si>
    <t xml:space="preserve"> 17.01.02.45 </t>
  </si>
  <si>
    <t>FORNECIMENTO E INSTALAÇÃO DE JUNÇÃO SIMPLES 40 MM - 40 MM - ESGOTO PVC ESGOTO</t>
  </si>
  <si>
    <t xml:space="preserve"> 17.01.02.46 </t>
  </si>
  <si>
    <t>FORNECIMENTO E INSTALAÇÃO DE TÊ SANITÁRIO 100 MM - 50 MM - ESGOTO PVC ESGOTO</t>
  </si>
  <si>
    <t xml:space="preserve"> 17.01.02.47 </t>
  </si>
  <si>
    <t>FORNECIMENTO E INSTALAÇÃO DE TÊ SANITÁRIO 50 MM -50 MM - ESGOTO PVC ESGOTO</t>
  </si>
  <si>
    <t xml:space="preserve"> 17.01.02.48 </t>
  </si>
  <si>
    <t>FORNECIMENTO E INSTALAÇÃO DE CURVA 45 LONGA 75 MM - VENTILAÇÃO PVC ESGOTO</t>
  </si>
  <si>
    <t xml:space="preserve"> 17.01.02.49 </t>
  </si>
  <si>
    <t>FORNECIMENTO E INSTALAÇÃO DE CURVA 90 CURTA 75 MM - VENTILAÇÃO PVC ESGOTO</t>
  </si>
  <si>
    <t xml:space="preserve"> 17.01.02.50 </t>
  </si>
  <si>
    <t>FORNECIMENTO E INSTALAÇÃO DE CURVA 90 LONGA 75 MM - VENTILAÇÃO PVC ESGOTO</t>
  </si>
  <si>
    <t xml:space="preserve"> 17.01.02.51 </t>
  </si>
  <si>
    <t>FORNECIMENTO E INSTALAÇÃO DE JOELHO 45 50 MM - VENTILAÇÃO PVC ESGOTO</t>
  </si>
  <si>
    <t xml:space="preserve"> 17.01.02.52 </t>
  </si>
  <si>
    <t>FORNECIMENTO E INSTALAÇÃO DE JOELHO 45 75 MM - VENTILAÇÃO PVC ESGOTO</t>
  </si>
  <si>
    <t xml:space="preserve"> 17.01.02.53 </t>
  </si>
  <si>
    <t>FORNECIMENTO E INSTALAÇÃO DE JOELHO 90 50 MM - VENTILAÇÃO PVC ESGOTO</t>
  </si>
  <si>
    <t xml:space="preserve"> 17.01.02.54 </t>
  </si>
  <si>
    <t>FORNECIMENTO E INSTALAÇÃO DE JUNÇÃO DUPLA 75 MM - VENTILAÇÃO PVC ESGOTO</t>
  </si>
  <si>
    <t xml:space="preserve"> 17.01.02.55 </t>
  </si>
  <si>
    <t>FORNECIMENTO E INSTALAÇÃO DE JUNÇÃO SIMPLES 50 MM - 50 MM - VENTILAÇÃO PVC ESGOTO</t>
  </si>
  <si>
    <t xml:space="preserve"> 17.01.02.56 </t>
  </si>
  <si>
    <t>FORNECIMENTO E INSTALAÇÃO DE JUNÇÃO SIMPLES 75 MM - 50 MM - VENTILAÇÃO PVC ESGOTO</t>
  </si>
  <si>
    <t xml:space="preserve"> 17.01.02.57 </t>
  </si>
  <si>
    <t>FORNECIMENTO E INSTALAÇÃO DE JUNÇÃO SIMPLES 75 MM 75 MM - VENTILAÇÃO PVC ESGOTO</t>
  </si>
  <si>
    <t xml:space="preserve"> 17.01.02.58 </t>
  </si>
  <si>
    <t>FORNECIMENTO E INSTALAÇÃO DE LUVA SIMPLES 50 MM - VENTILAÇÃO PVC ESGOTO</t>
  </si>
  <si>
    <t xml:space="preserve"> 17.01.02.59 </t>
  </si>
  <si>
    <t>FORNECIMENTO E INSTALAÇÃO DE LUVA SIMPLES 75 MM - VENTILAÇÃO PVC ESGOTO</t>
  </si>
  <si>
    <t xml:space="preserve"> 17.01.02.60 </t>
  </si>
  <si>
    <t>FORNECIMENTO E INSTALAÇÃO DE TUBO PVC PONTA-BOLSA C/ VIROLA 75 MM - 3" - VENTILAÇÃO PVC ESGOTO</t>
  </si>
  <si>
    <t xml:space="preserve"> 17.01.02.61 </t>
  </si>
  <si>
    <t>FORNECIMENTO E INSTALAÇÃO DE TUBO RÍGIDO C/ PONTA LISA 50 MM - 2" - VENTILAÇÃO PVC ESGOTO</t>
  </si>
  <si>
    <t xml:space="preserve"> 17.01.02.62 </t>
  </si>
  <si>
    <t>FORNECIMENTO E INSTALAÇÃO DE TUBO RÍGIDO C/ PONTA LISA 75 MM - 3" - VENTILAÇÃO PVC ESGOTO</t>
  </si>
  <si>
    <t xml:space="preserve"> 17.01.02.63 </t>
  </si>
  <si>
    <t>FORNECIMENTO E INSTALAÇÃO DE TÊ SANITÁRIO 50 MM -50 MM - VENTILAÇÃO PVC ESGOTO</t>
  </si>
  <si>
    <t xml:space="preserve"> 17.01.02.64 </t>
  </si>
  <si>
    <t>FORNECIMENTO E INSTALAÇÃO DE TÊ SANITÁRIO 75 MM - 50 MM - VENTILAÇÃO PVC ESGOTO</t>
  </si>
  <si>
    <t xml:space="preserve"> 17.01.02.65 </t>
  </si>
  <si>
    <t>FORNECIMENTO E INSTALAÇÃO DE TÊ SANITÁRIO 75 MM - 75 MM - VENTILAÇÃO PVC ESGOTO</t>
  </si>
  <si>
    <t>17.01.02.66</t>
  </si>
  <si>
    <t>FERRO GALVANIZADO</t>
  </si>
  <si>
    <t>17.01.02.67</t>
  </si>
  <si>
    <t>FORNECIMENTO E INSTALAÇÃO DE TUBO FERRO GALVANIZADO 1 1/4" - LIMPEZA/EXTRAVASOR</t>
  </si>
  <si>
    <t>17.01.02.68</t>
  </si>
  <si>
    <t>FORNECIMENTO E INSTALAÇÃO DE TÊ 90° FERRO GALVANIZADO 1 1/4" - LIMPEZA/EXTRAVASOR</t>
  </si>
  <si>
    <t>17.01.02.69</t>
  </si>
  <si>
    <t>FORNECIMENTO E INSTALAÇÃO DE ADAPTADOR COM FLANGE FERRO GALVANIZADO 1 1/4" - LIMPEZA/EXTRAVASOR</t>
  </si>
  <si>
    <t>17.01.02.70</t>
  </si>
  <si>
    <t>FORNECIMENTO E INSTALAÇÃO DE JOELHO 45° AÇO GALVANIZADO 1 1/4" - LIMPEZA/EXTRAVASOR</t>
  </si>
  <si>
    <t>17.01.02.71</t>
  </si>
  <si>
    <t>FORNECIMENTO E INSTALAÇÃO DEJOELHO 90° AÇO GALVANIZADO 1  1/4" - LIMPEZA/EXTRAVASOR</t>
  </si>
  <si>
    <t>17.01.02.72</t>
  </si>
  <si>
    <t>TUBULAÇÃO ENTERRADA ESGOTO (PVC ESGOTO)</t>
  </si>
  <si>
    <t>17.01.02.75</t>
  </si>
  <si>
    <t>FORNECIMENTO E INSTALAÇÃO DE TUBO PVC 50 MM - TUBULAÇÃO ENTERRADA ESGOTO</t>
  </si>
  <si>
    <t>17.01.02.77</t>
  </si>
  <si>
    <t>CONEXÕES PVC SERIE REFORÇADA ESGOTO</t>
  </si>
  <si>
    <t>17.01.02.78</t>
  </si>
  <si>
    <t>FORNECIMENTO E INSTALAÇÃO DE JUNÇÃO SIMPLES 100 MM - 100 MM - PVC ESGOTO SÉRIE REFORÇADA - ESGOTO</t>
  </si>
  <si>
    <t>17.01.02.79</t>
  </si>
  <si>
    <t>FORNECIMENTO E INSTALAÇÃO DE JUNÇÃO DUPLA 100 MM - 100 MM - PVC ESGOTO SÉRIE REFORÇADA - ESGOTO</t>
  </si>
  <si>
    <t>17.01.02.80</t>
  </si>
  <si>
    <t>FORNECIMENTO E INSTALAÇÃO DE JUNÇÃO SIMPLES 50 MM - 50 MM - PVC ESGOTO SÉRIE REFORÇADA - ESGOTO</t>
  </si>
  <si>
    <t>17.01.02.81</t>
  </si>
  <si>
    <t>FORNECIMENTO E INSTALAÇÃO DE CURVA  CURTA 90° 100 MM - PVC ESGOTO SÉRIE REFORÇADA - ESGOTO</t>
  </si>
  <si>
    <t>17.01.02.82</t>
  </si>
  <si>
    <t>FORNECIMENTO E INSTALAÇÃO DE CURVA LONGA 90° 100 MM - PVC ESGOTO SÉRIE REFORÇADA - ESGOTO</t>
  </si>
  <si>
    <t>17.01.02.83</t>
  </si>
  <si>
    <t>FORNECIMENTO E INSTALAÇÃO DE CURVA LONGA 90° 50 MM - PVC ESGOTO SÉRIE REFORÇADA - ESGOTO</t>
  </si>
  <si>
    <t>17.01.02.84</t>
  </si>
  <si>
    <t>FORNECIMENTO E INSTALAÇÃO DE CURVA LONGA 45° 100 MM - PVC ESGOTO SÉRIE REFORÇADA - ESGOTO</t>
  </si>
  <si>
    <t>17.01.03</t>
  </si>
  <si>
    <t>INSTALAÇÕES PLUVIAIS</t>
  </si>
  <si>
    <t xml:space="preserve"> 17.01.03.01 </t>
  </si>
  <si>
    <t>FORNECIMENTO E INSTALAÇÃO DE CAIXA SIFONADA MONTADA C/ GRELHA E PORTA GRELHA 100X100X50 - PLUVIAL PVC ACESSÓRIOS</t>
  </si>
  <si>
    <t xml:space="preserve"> 17.01.03.02 </t>
  </si>
  <si>
    <t>FORNECIMENTO E INSTALAÇÃO DE CURVA 90 CURTA 100 MM - PLUVIAL PVC ESGOTO</t>
  </si>
  <si>
    <t xml:space="preserve"> 17.01.03.03 </t>
  </si>
  <si>
    <t>FORNECIMENTO E INSTALAÇÃO DE CURVA 90 LONGA 150 MM - PLUVIAL PVC ESGOTO</t>
  </si>
  <si>
    <t xml:space="preserve"> 17.01.03.04 </t>
  </si>
  <si>
    <t>FORNECIMENTO E INSTALAÇÃO DE JOELHO 45 150 MM - PLUVIAL PVC ESGOTO</t>
  </si>
  <si>
    <t xml:space="preserve"> 17.01.03.05 </t>
  </si>
  <si>
    <t>FORNECIMENTO E INSTALAÇÃO DE JUNÇÃO SIMPLES 150 MM - 100 MM - PLUVIAL PVC ESGOTO</t>
  </si>
  <si>
    <t xml:space="preserve"> 17.01.03.06 </t>
  </si>
  <si>
    <t>FORNECIMENTO E INSTALAÇÃO DE JUNÇÃO SIMPLES 150 MM - 75 MM - PLUVIAL PVC ESGOTO</t>
  </si>
  <si>
    <t xml:space="preserve"> 17.01.03.07 </t>
  </si>
  <si>
    <t>FORNECIMENTO E INSTALAÇÃO DE LUVA DUPLA 150 MM - PLUVIAL PVC ESGOTO</t>
  </si>
  <si>
    <t xml:space="preserve"> 17.01.03.08 </t>
  </si>
  <si>
    <t>FORNECIMENTO E INSTALAÇÃO DE LUVA SIMPLES 100 MM - PLUVIAL PVC ESGOTO</t>
  </si>
  <si>
    <t xml:space="preserve"> 17.01.03.10 </t>
  </si>
  <si>
    <t>FORNECIMENTO E INSTALAÇÃO DE TUBO PVC PONTA-BOLSA C/ VIROLA 100 MM - 4" - PLUVIAL PVC ESGOTO</t>
  </si>
  <si>
    <t xml:space="preserve"> 17.01.03.11 </t>
  </si>
  <si>
    <t>FORNECIMENTO E INSTALAÇÃO DE TUBO PVC PONTA-BOLSA C/ VIROLA 150 MM - 6" - PLUVIAL PVC ESGOTO</t>
  </si>
  <si>
    <t xml:space="preserve"> 17.01.03.12 </t>
  </si>
  <si>
    <t>FORNECIMENTO E INSTALAÇÃO DE TUBO PVC PONTA-BOLSA C/ VIROLA 75 MM - 3" - PLUVIAL PVC ESGOTO</t>
  </si>
  <si>
    <t xml:space="preserve"> 17.01.03.13 </t>
  </si>
  <si>
    <t>FORNECIMENTO E INSTALAÇÃO DE TUBO RÍGIDO C/ PONTA LISA 100 MM - 4" - PLUVIAL PVC ESGOTO</t>
  </si>
  <si>
    <t xml:space="preserve"> 17.01.03.14 </t>
  </si>
  <si>
    <t>FORNECIMENTO E INSTALAÇÃO DE TUBO RÍGIDO C/ PONTA LISA 150 MM - 6" - PLUVIAL PVC ESGOTO</t>
  </si>
  <si>
    <t xml:space="preserve"> 17.01.03.15 </t>
  </si>
  <si>
    <t>FORNECIMENTO E INSTALAÇÃO DE TUBO RÍGIDO C/ PONTA LISA 40 MM - PLUVIAL PVC ESGOTO</t>
  </si>
  <si>
    <t xml:space="preserve"> 17.01.03.16 </t>
  </si>
  <si>
    <t>FORNECIMENTO E INSTALAÇÃO DE TUBO RÍGIDO C/ PONTA LISA 50 MM - 2" - PLUVIAL PVC ESGOTO</t>
  </si>
  <si>
    <t xml:space="preserve"> 17.01.03.17 </t>
  </si>
  <si>
    <t>FORNECIMENTO E INSTALAÇÃO DE TUBO RÍGIDO C/ PONTA LISA 75 MM - 3" - PLUVIAL PVC ESGOTO</t>
  </si>
  <si>
    <t xml:space="preserve"> 17.01.03.18 </t>
  </si>
  <si>
    <t>FORNECIMENTO E INSTALAÇÃO DE TÊ 90 40 MM - PLUVIAL PVC ESGOTO</t>
  </si>
  <si>
    <t xml:space="preserve"> 17.01.03.19 </t>
  </si>
  <si>
    <t>FORNECIMENTO E INSTALAÇÃO DE CURVA 45º 200 MM - PLUVIAL PVC VINILFORT</t>
  </si>
  <si>
    <t xml:space="preserve"> 17.01.03.20 </t>
  </si>
  <si>
    <t>FORNECIMENTO E INSTALAÇÃO DE JUNÇÃO SIMPLES 200 MM - PLUVIAL PVC VINILFORT</t>
  </si>
  <si>
    <t xml:space="preserve"> 17.01.03.21 </t>
  </si>
  <si>
    <t>FORNECIMENTO E INSTALAÇÃO DE TUBO 200 MM - PLUVIAL PVC VINILFORT</t>
  </si>
  <si>
    <t xml:space="preserve"> 17.01.03.23 </t>
  </si>
  <si>
    <t>FORNECIMENTO E INSTALAÇÃO DE CAIXA DE AREIA PLUVIAL SEM GRELHA CA- 60X60CM - ESGOTO CAIXAS DE PASSAGEM SIFONADA</t>
  </si>
  <si>
    <t xml:space="preserve"> 17.01.03.24 </t>
  </si>
  <si>
    <t>FORNECIMENTO E INSTALAÇÃO DE CAIXA DE AREIA PLUVIAL SEM GRELHA CA- 80X80 CM - ESGOTO CAIXAS DE PASSAGEM SIFONADA</t>
  </si>
  <si>
    <t>17.01.03.25</t>
  </si>
  <si>
    <t>ÁGUA PLUVIAL</t>
  </si>
  <si>
    <t>17.01.03.26</t>
  </si>
  <si>
    <t>FORNECIMENTO E INSTALAÇÃO DE CALHA CHAPA GALVANIZADA 20 X 15 CM - ÁGUA PLUVIAL</t>
  </si>
  <si>
    <t>17.01.03.27</t>
  </si>
  <si>
    <t>FORNECIMENTO E INSTALAÇÃO DE CALHA CHAPA GALVANIZADA 15 X 10 CM - ÁGUA PLUVIAL</t>
  </si>
  <si>
    <t>17.01.03.28</t>
  </si>
  <si>
    <t>FORNECIMENTO E INSTALAÇÃO DE RALO TIPO ABACAXI 100 MM EM FERRO - ÁGUA PLUVIAL</t>
  </si>
  <si>
    <t>17.01.03.29</t>
  </si>
  <si>
    <t>TUBULAÇÃO ENTERRADA ÁGUA PLUVIAL  (PVC ESGOTO)</t>
  </si>
  <si>
    <t>17.01.03.30</t>
  </si>
  <si>
    <t>FORNECIMENTO E INSTALAÇÃO DE TUBO 200 MM - PVC ESGOTO VINILFORT ÁGUA PLUVIAL</t>
  </si>
  <si>
    <t>17.01.03.33</t>
  </si>
  <si>
    <t>CONEXÕES PVC SERIE REFORÇADA ÁGUA PLUVIAL</t>
  </si>
  <si>
    <t>17.01.03.34</t>
  </si>
  <si>
    <t>FORNECIMENTO E INSTALAÇÃO DE JUNÇÃO SIMPLES 150 MM - 100 MM - PVC ESGOTO SÉRIE REFORÇADA - ÁGUA PLUVIAL</t>
  </si>
  <si>
    <t>17.01.03.36</t>
  </si>
  <si>
    <t>FORNECIMENTO E INSTALAÇÃO DE CURVA  LONGA 90° 150 MM - PVC ESGOTO SÉRIE REFORÇADA - ÁGUA PLUVIAL</t>
  </si>
  <si>
    <t>17.01.03.37</t>
  </si>
  <si>
    <t>FORNECIMENTO E INSTALAÇÃO DE CURVA  LONGA 45°  150 MM - PVC ESGOTO SÉRIE REFORÇADA - ÁGUA PLUVIAL</t>
  </si>
  <si>
    <t>17.01.03.38</t>
  </si>
  <si>
    <t>TUBULAÇÃO  VERTICAL FIXADA  ÁGUA PLUVIAL (PVC ESGOTO)</t>
  </si>
  <si>
    <t>17.01.03.39</t>
  </si>
  <si>
    <t>FORNECIMENTO E INSTALAÇÃO DE TUBO 100 MM SÉRIE R - PVC ESGOTO E ÁGUA PLUVIAL</t>
  </si>
  <si>
    <t>17.01.03.40</t>
  </si>
  <si>
    <t>FORNECIMENTO E INSTALAÇÃO DE TUBO 50 MM SÉRIE R - PVC ESGOTO E ÁGUA PLUVIAL</t>
  </si>
  <si>
    <t>17.01.03.41</t>
  </si>
  <si>
    <t>FORNECIMENTO E INSTALAÇÃO DE TUBO 75 MM SÉRIE R - PVC ESGOTO E ÁGUA PLUVIAL</t>
  </si>
  <si>
    <t>17.01.03.42</t>
  </si>
  <si>
    <t>FORNECIMENTO E INSTALAÇÃO DE TUBO 150 MM SÉRIE R - PVC ESGOTO ÁGUA PLUVIAL</t>
  </si>
  <si>
    <t>17.01.04</t>
  </si>
  <si>
    <t>APARELHOS HIDROSSANITÁRIOS, METAIS E ACESSÓRIOS</t>
  </si>
  <si>
    <t xml:space="preserve"> 17.01.04.01 </t>
  </si>
  <si>
    <t>C - FORNECIMENTO E INSTALAÇÃO DE CUBA DE EMBUTIR OVAL LOUÇA BRANCA SEM LADRÃO 50X35CM. REF.: 20269, SINAPI.</t>
  </si>
  <si>
    <t xml:space="preserve"> 17.01.04.02 </t>
  </si>
  <si>
    <t>L - FORNECIMENTO E INSTALAÇÃO DE  LAVATORIO DE LOUÇA BRANCO SUSPENSO 40 X 30 CM.</t>
  </si>
  <si>
    <t xml:space="preserve"> 17.01.04.03 </t>
  </si>
  <si>
    <t>BA - FORNECIMENTO E INSTALAÇÃO DE  BACIA SANITÁRIA COM CAIXA ACOPLADA, DE LOUÇA BRANCA.</t>
  </si>
  <si>
    <t xml:space="preserve"> 17.01.04.04 </t>
  </si>
  <si>
    <t>AS1 - FORNECIMENTO E INSTALAÇÃO DE ASSENTO SANITÁRIO DE POLIESTER DO TIPO CONVENCIONAL.</t>
  </si>
  <si>
    <t xml:space="preserve"> 17.01.04.05 </t>
  </si>
  <si>
    <t>MI - FORNECIMENTO E INSTALAÇÃO DEMICTÓRIO DE LOUÇA BRANCA, COM SIFÃO INTEGRADO, MOD. M712 MARCA DE REF. DECA OU EQUIVALENTE, INCLUSIVE ENGATES CROMADOS</t>
  </si>
  <si>
    <t xml:space="preserve"> 17.01.04.06 </t>
  </si>
  <si>
    <t>BT - FORNECIMENTO E INSTALAÇÃO DE BACIA TURCA DAS CELAS</t>
  </si>
  <si>
    <t xml:space="preserve"> 17.01.04.07 </t>
  </si>
  <si>
    <t>TC - FORNECIMENTO E INSTALAÇÃO DE TANQUE DE CONCRETO DAS CELAS</t>
  </si>
  <si>
    <t xml:space="preserve"> 17.01.04.08 </t>
  </si>
  <si>
    <t>FORNECIMENTO E INSTALAÇÃO DE BEBEDOURO 25MMX 1/2" - ÁGUA FRIA APARELHO</t>
  </si>
  <si>
    <t xml:space="preserve"> 17.01.04.09 </t>
  </si>
  <si>
    <t>T1 - FORNECIMENTO E INSTALAÇÃO DE TORNEIRA CROMADA DE MESA PARA LAVATÓRIO TEMPORIZADA PRESSÃO BICA BAIXA.</t>
  </si>
  <si>
    <t xml:space="preserve"> 17.01.04.10 </t>
  </si>
  <si>
    <t>T2 - FORNECIMENTO E INSTALAÇÃO DE TORNEIRA CROMADA DE MESA PARA COZINHA BICA MÓVEL COM AREJADOR 1/2".</t>
  </si>
  <si>
    <t xml:space="preserve"> 17.01.04.11 </t>
  </si>
  <si>
    <t>T3 - FORNECIMENTO E INSTALAÇÃO DE TORNEIRA CROMADA DE PAREDE PARA COZINHA SEM AREJADOR, PADRÃO POPULAR, 1/2".</t>
  </si>
  <si>
    <t xml:space="preserve"> 17.01.04.12 </t>
  </si>
  <si>
    <t>T4 - FORNECIMENTO E INSTALAÇÃO DE TORNEIRA PARA LAVATÓRIO DE MESA PRESSMATIC BENEFIT REF.: CÓD. 00490706 - DOCOL OU EQUIVALENTE - SANITÁRIOS ACESSÍVEIS</t>
  </si>
  <si>
    <t xml:space="preserve"> 17.01.04.13 </t>
  </si>
  <si>
    <t>TJ - FORNECIMENTO E INSTALAÇÃO DE TORNEIRA CROMADA COM BICO PARA JARDIM/TANQUE 1/2 " OU 3/4 ". REF.:11762, SINAPI.</t>
  </si>
  <si>
    <t xml:space="preserve"> 17.01.04.15 </t>
  </si>
  <si>
    <t>TQ - FORNECIMENTO E INSTALAÇÃO DE TANQUE SUPENSO DE LOUÇA BRANCO 20L, REF.: DECA OU EQUIVALENTE.</t>
  </si>
  <si>
    <t xml:space="preserve"> 17.01.04.16 </t>
  </si>
  <si>
    <t>B1 - FORNECIMENTO E INSTALAÇÃO DE BARRA DE APOIO RETA, EM AÇO INOX POLIDO, COMPRIMENTO 80CM, DIÂMETRO MÍNIMO 3CM.</t>
  </si>
  <si>
    <t xml:space="preserve"> 17.01.04.17 </t>
  </si>
  <si>
    <t>B2 - FORNECIMENTO E INSTALAÇÃO DE  BARRA DE APOIO RETA, EM AÇO INOX POLIDO, COMPRIMENTO 70CM, DIÂMETRO MÍNIMO 3CM.</t>
  </si>
  <si>
    <t xml:space="preserve"> 17.01.04.19 </t>
  </si>
  <si>
    <t>C1 - FORNECIMENTO E INSTALAÇÃO DE CUBA ACO INOX (AISI 304) DE EMBUTIR COM VALVULA DE 3 1/2 ", DE 56 X 33 X 12 CM,</t>
  </si>
  <si>
    <t xml:space="preserve"> 17.01.04.20 </t>
  </si>
  <si>
    <t>E - FORNECIMENTO E INSTALAÇÃO DE ESPELHO CRISTAL 4mm, LAPIDADO, COM BIZOTE 2cm, COLADO COM SILICONE (DIMENSÕES CONFORME PROJETO).</t>
  </si>
  <si>
    <t xml:space="preserve"> 17.01.04.22 </t>
  </si>
  <si>
    <t>D1 - FORNECIMENTO E INSTALAÇÃO DE TOALHEIRO PLÁSTICO TIPO DISPENSER PARA PAPEL TOALHA INTERFOLHADO.</t>
  </si>
  <si>
    <t xml:space="preserve"> 17.01.04.23 </t>
  </si>
  <si>
    <t>D2 - FORNECIMENTO E INSTALAÇÃO DE SABONETEIRA PLÁSTICA TIPO DISPENSER PARA SABONETE LIQUIDO.</t>
  </si>
  <si>
    <t xml:space="preserve"> 17.01.04.24 </t>
  </si>
  <si>
    <t>D3 - FORNECIMENTO E INSTALAÇÃO DE PAPELEIRA DE PAREDE EM METAL CROMADO SEM TAMPA. REF.: 11703, SINAPI.</t>
  </si>
  <si>
    <t xml:space="preserve"> 17.01.04.25 </t>
  </si>
  <si>
    <t>D4 - FORNECIMENTO E INSTALAÇÃO DE CABIDE/GANCHO DE BANHEIRO SIMPLES EM METAL CROMADO.</t>
  </si>
  <si>
    <t xml:space="preserve"> 17.01.04.26 </t>
  </si>
  <si>
    <t>D5 - FORNECIMENTO E INSTALAÇÃO DE SABONETEIRA DE MESA PRESSÃO EM METAL COM RESERVATÓRIO PARA SABONETE LIQUIDO. REF.: PRESSMATIC DOCOL CÓD 17200006 OU EQUIVALENTE</t>
  </si>
  <si>
    <t xml:space="preserve"> 17.01.04.28 </t>
  </si>
  <si>
    <t>CHUVEIRO ELETRICO COMUM CORPO PLASTICO TIPO DUCHA, FORNECIMENTO E INSTALACAO</t>
  </si>
  <si>
    <t>17.01.05</t>
  </si>
  <si>
    <t>BANCADAS E DIVISÓRIAS</t>
  </si>
  <si>
    <t>17.01.05.01</t>
  </si>
  <si>
    <t>FORNECIMENTO E INSTALAÇÃO DE BALCÃO EM GRANITO CINZA ANDORINHA ESP. 2 CM</t>
  </si>
  <si>
    <t>17.01.05.02</t>
  </si>
  <si>
    <t>FORNECIMENTO E INSTALAÇÃO DE BANCADA EM GRANITO CINZA ANDORINHA ESP. 2 CM</t>
  </si>
  <si>
    <t>17.01.05.03</t>
  </si>
  <si>
    <t>Divisória de granito cinza andorinha com 3 cm de espessura, fixada com cantoneira de ferro cromado</t>
  </si>
  <si>
    <t>17.01.05.04</t>
  </si>
  <si>
    <t>FORNECIMENTO E INSTALAÇÃO DE BALCÃO EM MDF 15MM CINZA CRISTAL</t>
  </si>
  <si>
    <t>17.01.05.05</t>
  </si>
  <si>
    <t>FORNECIMENTO E INSTALAÇÃO DE RODABANCA EM GRANITO CINZA ANDORINHA POLIDO H = 20CM</t>
  </si>
  <si>
    <t>17.01.05.06</t>
  </si>
  <si>
    <t>FORNECIMENTO E INSTALAÇÃO DE TESTEIRA EM GRANITO CINZA ANDORINHA POLIDO H = 10CM</t>
  </si>
  <si>
    <t>18</t>
  </si>
  <si>
    <t>INSTALAÇÕES ELÉTRICAS</t>
  </si>
  <si>
    <t>18.01</t>
  </si>
  <si>
    <t>INFRAESTRUTURA</t>
  </si>
  <si>
    <t xml:space="preserve"> 18.01.01 </t>
  </si>
  <si>
    <t>FORNECIMENTO E INSTALAÇÃO DE CAIXA ESTAMPADA 4"X2" EM PVC ANTICHAMA SEM PLACA, COR AMARELA. REF.: TIGREFLEX TIGRE OU TECNICAMENTE EQUIVALENTE.</t>
  </si>
  <si>
    <t xml:space="preserve"> 18.01.02 </t>
  </si>
  <si>
    <t>FORNECIMENTO E INSTALAÇÃO DE CAIXA ESTAMPADA 4"X2" EM PVC ANTICHAMA PARA DRY-WALL, SEM PLACA, COR AMARELA. REF.: TIGREFLEX TIGRE OU TECNICAMENTE EQUIVALENTE.</t>
  </si>
  <si>
    <t xml:space="preserve"> 18.01.03 </t>
  </si>
  <si>
    <t>Caixa estampada 4"x4" em PVC antichama COM PLACA, cor amarela. Ref.: Tigreflex Tigre ou equivalente.</t>
  </si>
  <si>
    <t xml:space="preserve"> 18.01.04 </t>
  </si>
  <si>
    <t>FORNECIMENTO E INSTALAÇÃO DE CAIXA OCTOGONAL ESTAMPADA 4"X4" EM PVC ANTICHAMA, COR AMARELA  REF.: TIGREFLEX TIGRE OU TERCNICAMENTE EQUIVALENTE.</t>
  </si>
  <si>
    <t xml:space="preserve"> 18.01.05 </t>
  </si>
  <si>
    <t>FORNECIMENTO E INSTALAÇÃO DE CAIXA DE PASSAGEM EM LIGA DE ALUMÍNIO SILÍCIO 15X15CM, COM TAMPA LISA/ANTI DERRAPANTE FIXADA POR PARAFUSOS  DE AÇO GALVANIZADO, DOTADA DE JUNTA DE VEDAÇÃO - 
REF.: WETZEL OU TERCNICAMENTE EQUIVALENTE</t>
  </si>
  <si>
    <t xml:space="preserve"> 18.01.06 </t>
  </si>
  <si>
    <t>FORNECIMENTO E INSTALAÇÃO DE CAIXA DE PASSAGEM EM LIGA DE ALUMÍNIO SILÍCIO 20X20CM, COM TAMPA LISA/ANTI DERRAPANTE FIXADA POR PARAFUSOS  DE AÇO GALVANIZADO, DOTADA DE JUNTA DE VEDAÇÃO - 
REF.: WETZEL OU TERNICAMENTE EQUIVALENTE</t>
  </si>
  <si>
    <t xml:space="preserve"> 18.01.07 </t>
  </si>
  <si>
    <t>FORNECIMENTO E INSTALAÇÃO DE CONDULETE MÚLTIPLO 1" (Ø25MM) SEM PLACA, FABRICADO EM LIGA DE ALUMÍNIO FUNDIDO, ADAPTÁVEL PARA VÁRIAS OPÇÕES DE MONTAGEM COM ENTRADAS ROSQUEADAS, TAMPÃO PARA FECHAMENTO DAS SAÍDAS NÃO UTILIZADAS EM BORRACHA NEOPRENE. REF.: CEP- 034 DAILET MÚLTIPLO (DM) - DAISA OU TECNICAMENTE EQUIVALENTE.</t>
  </si>
  <si>
    <t xml:space="preserve"> 18.01.08 </t>
  </si>
  <si>
    <t>FORNECIMENTO E INSTALAÇÃO DE CONDULETE MÚLTIPLO 1" (Ø25MM) COM PLACA, FABRICADO EM LIGA DE ALUMÍNIO FUNDIDO, ADAPTÁVEL PARA VÁRIAS OPÇÕES DE MONTAGEM COM ENTRADAS ROSQUEADAS, TAMPÃO PARA FECHAMENTO DAS SAÍDAS NÃO UTILIZADAS EM BORRACHA NEOPRENE. REF.: CEP- 034 DAILET MÚLTIPLO (DM) - DAISA OU TECNICAMENTE EQUIVALENTE.</t>
  </si>
  <si>
    <t xml:space="preserve"> 18.01.09 </t>
  </si>
  <si>
    <t>FORNECIMENTO E INSTALAÇÃO DE CONDULETE MÚLTIPLO 1" (Ø25MM) COM PLACA CEGA, FABRICADO EM LIGA DE ALUMÍNIO FUNDIDO, ADAPTÁVEL PARA VÁRIAS OPÇÕES DE MONTAGEM COM ENTRADAS ROSQUEADAS, TAMPÃO PARA FECHAMENTO DAS SAÍDAS NÃO UTILIZADAS EM BORRACHA NEOPRENE. 
REF.: CEP- 034 DAILET MÚLTIPLO (DM) - DAISA OU TECNICAMENTE EQUIVALENTE.</t>
  </si>
  <si>
    <t xml:space="preserve"> 18.01.10 </t>
  </si>
  <si>
    <t>FORNECIMENTO E INSTALAÇÃO DE CONDULETE MÚLTIPLO 1" (Ø32MM) COM PLACA CEGA, FABRICADO EM LIGA DE ALUMÍNIO FUNDIDO, ADAPTÁVEL PARA VÁRIAS OPÇÕES DE MONTAGEM COM ENTRADAS ROSQUEADAS, TAMPÃO PARA FECHAMENTO DAS SAÍDAS NÃO UTILIZADAS EM BORRACHA NEOPRENE. 
REF.: CEP- 034 DAILET MÚLTIPLO (DM) - DAISA OU TECNICAMENTE EQUIVALENTE.</t>
  </si>
  <si>
    <t xml:space="preserve"> 18.01.11 </t>
  </si>
  <si>
    <t>FORNECIMENTO E INSTALAÇÃO DE ELETRODUTO DE AÇO CARBONO 1" (Ø25MM) TETO, GALVANIZADO, ROSQUEÁVEL,  NBR 13057/93, MAIS SISTEMA DE FIXAÇÃO (PERFIL METÁLICO, SUPORTE, PARAFUSOS, BUCHAS, PORCAS, ARRUELAS, TIRANTES, ABRAÇADEIRAS) A CADA 1,5 METROS. REF.: CARBINOX OU TECNICAMENTE EQUIVALENTE.</t>
  </si>
  <si>
    <t xml:space="preserve"> 18.01.12 </t>
  </si>
  <si>
    <t>FORNECIMENTO E INSTALAÇÃO DE ELETRODUTO DE AÇO CARBONO 1" (Ø32MM) TETO, GALVANIZADO, ROSQUEÁVEL,  NBR 13057/93, MAIS SISTEMA DE FIXAÇÃO (PERFIL METÁLICO, SUPORTE, PARAFUSOS, BUCHAS, PORCAS, ARRUELAS, TIRANTES, ABRAÇADEIRAS) A CADA 1,5 METROS. 
REF.: CARBINOX OU TECNICAMENTE EQUIVALENTE.</t>
  </si>
  <si>
    <t xml:space="preserve"> 18.01.13 </t>
  </si>
  <si>
    <t>FORNECIMENTO E INSTALAÇÃO DE CURVA 90º DE AÇO CARBONO 1" (Ø25MM) - NBR 13057/93.                                                                                 REF.: CARBINOX OU TECNICAMENTE EQUIVALENTE.</t>
  </si>
  <si>
    <t xml:space="preserve"> 18.01.14 </t>
  </si>
  <si>
    <t>FORNECIMENTO E INSTALAÇÃO DE CURVA 90º DE AÇO CARBONO 1 1/4" (Ø32MM) - NBR 13057/93.                                                                                 
REF.: CARBINOX OUTECNICAMENTE EQUIVALENTE.</t>
  </si>
  <si>
    <t xml:space="preserve"> 18.01.15 </t>
  </si>
  <si>
    <t>FORNECIMENTO E INSTALAÇÃO DE LUVA DE AÇO CARBONO 1" (Ø25MM) - NBR 13057/93.    REF.: CARBINOX OU TECNICAMENTE EQUIVALENTE.</t>
  </si>
  <si>
    <t xml:space="preserve"> 18.01.16 </t>
  </si>
  <si>
    <t>FORNECIMENTO E INSTALAÇÃO DE LUVA DE AÇO CARBONO 1 1/4" (Ø32MM) - NBR 13057/93.   REF.: CARBINOX OU TECNICAMENTE EQUIVALENTE.</t>
  </si>
  <si>
    <t xml:space="preserve"> 18.01.17 </t>
  </si>
  <si>
    <t>FORNECIMENTO E INSTALAÇÃO DE ELETRODUTO DE PVC FLEXÍVEL ANTICHAMA PISO, CORRUGADO, COR AMARELO -  NBR 15465 - Ø32MM. REF.: TIGREFLEX TIGRE OU TECNICAMENTE EQUIVALENTE.</t>
  </si>
  <si>
    <t xml:space="preserve"> 18.01.18 </t>
  </si>
  <si>
    <t>FORNECIMENTO E INSTALAÇÃO DE ELETRODUTO DE PVC FLEXÍVEL ANTICHAMA PAREDE, CORRUGADO, COR AMARELO -  NBR 15465 - Ø25MM. REF.: TIGREFLEX TIGRE OU TECNICAMENTE EQUIVALENTE.</t>
  </si>
  <si>
    <t xml:space="preserve"> 18.01.19 </t>
  </si>
  <si>
    <t>FORNECIMENTO E INSTALAÇÃO DE ELETRODUTO KANALEX DE POLIETILENO DE ALTA DENSIDADE (PEAD) PRETO 1. 1/4"" (Ø30MM), COM CORRUGAÇÃO HELICOIDAL, FLEXÍVEL E IMPERMEÁVEL, INCLUSIVE CONEXÕES, ESCAVAÇÃO, BERÇO, APILOAMENTO, REATERRO E BOTA FORA. REF.: KANAFLEX OU TECNICAMENTE EQUIVALENTE.</t>
  </si>
  <si>
    <t xml:space="preserve"> 18.01.20 </t>
  </si>
  <si>
    <t>FORNECIMENTO E INSTALAÇÃO DE ELETROCALHA PERFURADA 200X100X3000MM, PERFIL "C", EM CHAPA DE AÇO PRÉ-ZINCADA A FOGO, COM #18 MÍCRA DE CAMADA DE ZINCO POR FACE, TAMPA A SER PARAFUSADA NA ELETROCALHA, FORNECIDA EM PEÇAS DE 3 METROS MAIS SISTEMA DE FIXAÇÃO (PERFIL METÁLICO, SUPORTE, PARAFUSOS, BUCHAS, PORCAS, ARRUELAS, TIRANTES, ABRAÇADEIRAS) A CADA 1,5 METROS - INCLUI CONEXÕES, CURVAS, DERIVAÇÕES, SUPORTES, PERFILADOS, ACESSÓRIOS E DEMAIS COMPONENTES NECESSÁRIOS A MONTAGEM. DEMAIS ESPECIFICAÇÕES CONFORME MEMORIAL DESCRITIVO.</t>
  </si>
  <si>
    <t xml:space="preserve"> 18.01.21 </t>
  </si>
  <si>
    <t>TERMINAL - ELETROCALHA 200X100.</t>
  </si>
  <si>
    <t xml:space="preserve"> 18.01.22 </t>
  </si>
  <si>
    <t>FORNECIMENTO E INSTALAÇÃO DE TÊ HORIZONTAL 90º - ELETROCALHA 200X100MM</t>
  </si>
  <si>
    <t xml:space="preserve"> 18.01.23 </t>
  </si>
  <si>
    <t>FORNECIMENTO E INSTALAÇÃO DE CURVA HORIZONTAL 45º - ELETROCALHA 200X100.</t>
  </si>
  <si>
    <t xml:space="preserve"> 18.01.24 </t>
  </si>
  <si>
    <t>FORNECIMENTO E INSTALAÇÃO DE CURVA DE INVERSÃO - ELETROCALHA 200X100.</t>
  </si>
  <si>
    <t xml:space="preserve"> 18.01.25 </t>
  </si>
  <si>
    <t>FORNECIMENTO E INSTALAÇÃO DE FLANGE - ELETROCALHA 200X100.</t>
  </si>
  <si>
    <t xml:space="preserve"> 18.01.26 </t>
  </si>
  <si>
    <t>SEPTO PARA DIVISÃO INTERNA - ELETROCALHA 200X100.</t>
  </si>
  <si>
    <t xml:space="preserve"> 18.01.27 </t>
  </si>
  <si>
    <t>FORNECIMENTO E INSTALAÇÃO DE ELETROCALHA PERFURADA 300X100X3000MM, PERFIL "C", EM CHAPA DE AÇO PRÉ-ZINCADA A FOGO, COM #18 MÍCRA DE CAMADA DE ZINCO POR FACE, TAMPA A SER PARAFUSADA NA ELETROCALHA, FORNECIDA EM PEÇAS DE 3 METROS MAIS SISTEMA DE FIXAÇÃO (PERFIL METÁLICO, SUPORTE, PARAFUSOS, BUCHAS, PORCAS, ARRUELAS, TIRANTES, ABRAÇADEIRAS) A CADA 1,5 METROS - INCLUI  CONEXÕES, CURVAS, DERIVAÇÕES, SUPORTES, PERFILADOS, ACESSÓRIOS E DEMAIS COMPONENTES NECESSÁRIOS A MONTAGEM. DEMAIS ESPECIFICAÇÕES CONFORME MEMORIAL DESCRITIVO.</t>
  </si>
  <si>
    <t xml:space="preserve"> 18.01.28 </t>
  </si>
  <si>
    <t>CURVA HORIZONTAL 90º - ELETROCALHA 300X100.</t>
  </si>
  <si>
    <t xml:space="preserve"> 18.01.29 </t>
  </si>
  <si>
    <t>CURVA DE INVERSÃO - ELETROCALHA 300X100.</t>
  </si>
  <si>
    <t xml:space="preserve"> 18.01.30 </t>
  </si>
  <si>
    <t>FLANGE - ELETROCALHA 300X100.</t>
  </si>
  <si>
    <t xml:space="preserve"> 18.01.31 </t>
  </si>
  <si>
    <t>LEITO PARA CABOS ELÉTRICOS (LARGURA = 300MM, ABA = 75MM) CONSTRUIDO COM DUAS LONGARINAS EM PERFIL "U" DE 19X100MM E TRAVESSAS EM CANALETAS PERFIL "C" 19X38MM, DISTANCIADAS A CADA 250MM, DISPOSTAS ALTERNADAMENTE, SENDO UMA PERFURADA COM O FUNDO VOLTADO PARA BAIXO E UMA LISA COM O FUNDO VOLTADO PARA CIMA. LONGARINAS EM CHAPA #14 MSG E TRAVESSAS EM CHAPA DE 16MSG. INCLUI SERVIÇOS DE FIXAÇÃO DE LEITOS PARA CABOS ELÉTRICOS MAIS COMPONENTES DE FIXAÇÃO (PARAFUSOS, TIRANTES, PORCAS, ARRUELAS, PERFILADO, ETC).</t>
  </si>
  <si>
    <t xml:space="preserve"> 18.01.32 </t>
  </si>
  <si>
    <t>FORNECIMENTO, MONTAGEM E INSTALAÇÃO DE PERFILADO EM CHAPA DE AÇO PRÉ-ZINCADA A FOGO, COM #18 MÍCRA DE CAMADA DE ZINCO POR FACE, FORNECIDA EM PEÇAS DE 3 METROS MAIS SISTEMA DE FIXAÇÃO (PERFIL METÁLICO, SUPORTE, PARAFUSOS, BUCHAS, PORCAS, ARRUELAS, TIRANTES, ABRAÇADEIRAS) A CADA 1,5 METROS - REF.: PERFORT MOPA OU TECNICAMENTE EQUIVALENTE, NAS DIMENSÕES: 38X38X3000MM</t>
  </si>
  <si>
    <t xml:space="preserve"> 18.01.33 </t>
  </si>
  <si>
    <t>CANALETA DE CONCRETO SIMPLES DN INTERNAS 40 x 30CM E GRELHA EM FERRO DIAM. 1/2" A CADA 3 CM FIXADOS EM CANTONEIRA DE 3/4"x1/8" APOIADA SOBRE SOBRE REQUADRO EM CANTONEIRA 1" 3/16"</t>
  </si>
  <si>
    <t>18.02</t>
  </si>
  <si>
    <t>INTERRUPTORES, TOMADAS, LUMINÁRIAS E SENSOR</t>
  </si>
  <si>
    <t xml:space="preserve"> 18.02.01 </t>
  </si>
  <si>
    <t>FORNECIMENTO E INSTALAÇÃO DE CONJUNTO COM 1 INTERRUPTOR SIMPLES (127V/10A) COM PLACA 2X4". REF.: PIAL PLUS - PIAL OU TECNICAMENTE EQUIVALENTE.</t>
  </si>
  <si>
    <t xml:space="preserve"> 18.02.02 </t>
  </si>
  <si>
    <t>FORNECIMENTO E INSTALAÇÃO DE CONJUNTO COM 2 INTERRUPTORES SIMPLES (127V/10A) COM PLACA 2X4". REF.: PIAL PLUS - PIAL OU TECNICAMENTE EQUIVALENTE.</t>
  </si>
  <si>
    <t xml:space="preserve"> 18.02.03 </t>
  </si>
  <si>
    <t>FORNECIMENTO E INSTALAÇÃO DE CONJUNTO COM 3 INTERRUPTORES SIMPLES (127V/10A) COM PLACA 2X4". REF.: PIAL PLUS - PIAL OU TECNICAMENTE EQUIVALENTE.</t>
  </si>
  <si>
    <t xml:space="preserve"> 18.02.04 </t>
  </si>
  <si>
    <t>FORNECIMENTO E INSTALAÇÃO DE CONJUNTO COM 4 INTERRUPTORES SIMPLES (127V/10A) COM PLACA 4X4". REF.: PIAL PLUS - PIAL OU TECNICAMENTE EQUIVALENTE.</t>
  </si>
  <si>
    <t xml:space="preserve"> 18.02.05 </t>
  </si>
  <si>
    <t>FORNECIMENTO DE INSTALAÇÃO DE CONJUNTO COM 1 INTERRUPTOR PARALELO (127V/10A) COM PLACA 2x4". REF.: PIAL PLUS OU TECNICAMENTE EQUIVALENTE.</t>
  </si>
  <si>
    <t xml:space="preserve"> 18.02.06 </t>
  </si>
  <si>
    <t>FORNECIMENTO E INSTALAÇÃO DE CONJUNTO COM 1 INTERRUPTOR SIMPLES (127V/10A) EM PLACA PARA CONDULETE Ø25MM. REF.: PIAL PLUS OU TECNICAMENTE EQUIVALENTE.</t>
  </si>
  <si>
    <t xml:space="preserve"> 18.02.07 </t>
  </si>
  <si>
    <t>FORNECIMENTO E INSTALAÇÃO DE CONJUNTO COM 1 INTERRUPTOR SIMPLES (127V/10A) E MÓDULO DE TOMADA 2P+T 20A/250V COM PLACA 2X4". REF.: PIAL PLUS - PIAL OU TECNICAMENTE EQUIVALENTE.</t>
  </si>
  <si>
    <t xml:space="preserve"> 18.02.08 </t>
  </si>
  <si>
    <t>FORNECIMENTO E INSTALAÇÃO DE SENSOR DE PRESENÇA COM FOTOCÉLULA DE SOBREPOR 127V. REF. LEGRAND OU TECNICAMENTE EQUIVALENTE.</t>
  </si>
  <si>
    <t xml:space="preserve"> 18.02.09 </t>
  </si>
  <si>
    <t>FORNECIMENTO E INSTALAÇÃO DE RELÉ FOTOELÉTRICO INSTANTÂNEO 1000W 127V MAGNÉTICO. REF.: LUXEN 1FD EXATRON</t>
  </si>
  <si>
    <t xml:space="preserve"> 18.02.10 </t>
  </si>
  <si>
    <t>FORNECIMENTO E INSTALAÇÃO DE COJUNTO COM 1 MÓDULO DE TOMADA 2P+T 20A/250V DE ACORDO COM A NBR 14136 COM PLACA 2"X4".REF.: PIAL PLUS OU TECNICAMENTE EQUIVALENTE. BAIXA</t>
  </si>
  <si>
    <t xml:space="preserve"> 18.02.11 </t>
  </si>
  <si>
    <t>FORNECIMENTO E INSTALAÇÃO DE COJUNTO COM 1 MÓDULO DE TOMADA 2P+T 20A/250V DE ACORDO COM A NBR 14136 COM PLACA 2"X4".REF.: PIAL PLUS OU TECNICAMENTE EQUIVALENTE. MÉDIA</t>
  </si>
  <si>
    <t xml:space="preserve"> 18.02.12 </t>
  </si>
  <si>
    <t>FORNECIMENTO E INSTALAÇÃO DE COJUNTO COM 1 MÓDULO DE TOMADA 2P+T 20A/250V DE ACORDO COM A NBR 14136 COM PLACA 2"X4".REF.: PIAL PLUS OU TECNICAMENTE EQUIVALENTE. ALTA</t>
  </si>
  <si>
    <t xml:space="preserve"> 18.02.13 </t>
  </si>
  <si>
    <t>FORNECIMENTO E INSTALAÇÃO DE COJUNTO COM 2 MÓDULOS DE TOMADA 2P+T 20A/250V DE ACORDO COM A NBR 14136 COM PLACA 2"X4".REF.: PIAL PLUS OU TECNICAMENTE EQUIVALENTE. BAIXA</t>
  </si>
  <si>
    <t xml:space="preserve"> 18.02.14 </t>
  </si>
  <si>
    <t>FORNECIMENTO E INSTALAÇÃO DE COJUNTO COM 2 MÓDULOS DE TOMADA 2P+T 20A/250V DE ACORDO COM A NBR 14136 COM PLACA 2"X4".REF.: PIAL PLUS OU TECNICAMENTE EQUIVALENTE. MÉDIA</t>
  </si>
  <si>
    <t xml:space="preserve"> 18.02.15 </t>
  </si>
  <si>
    <t>FORNECIMENTO E INSTALAÇÃO DE COJUNTO COM 1 MÓDULO DE TOMADA 2P+T 20A/250V DE ACORDO COM A NBR 14136 EM PLACA PARA CONDULETE Ø25MM. REF.: PIAL PLUS OU TECNICAMENTE EQUIVALENTE.</t>
  </si>
  <si>
    <t xml:space="preserve"> 18.02.16 </t>
  </si>
  <si>
    <t>FORNECIMENTO E INSTALAÇÃO DE CONJUNTO COM 2 TOMADAS ELÉTRICAS 2P+T(20A/250V) EM CAIXA DE PISO 18X12X7,5CM. REF.: CP12SR ENGEDUTO OU TECNICAMENTE EQUIVALENTE.</t>
  </si>
  <si>
    <t xml:space="preserve"> 18.02.17 </t>
  </si>
  <si>
    <t>FORNECIMENTO E INSTALAÇÃO DE TOTEM/TORRE 25CM PARA PORTA EQUIPAMENTOS SLIM. REF.: TOTEM PLUS LIGHT DUTOTEC OU EQUIVALENTE.</t>
  </si>
  <si>
    <t xml:space="preserve"> 18.02.18 </t>
  </si>
  <si>
    <t>FORNECIMENTO E INSTALAÇÃO DE PORTA EQUIPAMENTOS SLIM COM 2 TOMADAS ELÉTRICAS 2P+T(20A/250V). REF.: DUTOTEC OU EQUIVALENTE.</t>
  </si>
  <si>
    <t xml:space="preserve"> 18.02.19 </t>
  </si>
  <si>
    <t>FORNECIMENTO E INSTALAÇÃO DE LUMINÁRIA DE EMBUTIR EM FORRO  COM 4 LÂMPADAS LED T8 DE 9W - FABRICANTE: LUMICENTER-FHT04-E414 OU TECNICAMENTE EQUIVALENTE  (BASEADA NO IOPES 180128)</t>
  </si>
  <si>
    <t xml:space="preserve"> 18.02.20 </t>
  </si>
  <si>
    <t>FORNECIMENTO E INSTALAÇÃO DE LUMINÁRIA DE EMBUTIR EM FORRO COM 2 LÂMPADAS LED T8 DE 16W. - FABRICANTE: LUMICENTER CAA02-E32 OU TECNICAMENTE EQUIVALENTE - ESPECIFICAÇÃO COMPLETA EM PROJETO, MEMORIAL E LISTA DE MATERIAIS.</t>
  </si>
  <si>
    <t xml:space="preserve"> 18.02.21 </t>
  </si>
  <si>
    <t>FORNECIMENTO E INSTALAÇÃO DE LUMINÁRIA DE SOBREPOR COM 1 LÂMPADA LED T8 DE 16W. - FABRICANTE: LUMICENTER CAA02-S32 OU TECNICAMENTE EQUIVALENTE - ESPECIFICAÇÃO COMPLETA EM PROJETO, MEMORIAL E LISTA DE MATERIAIS.</t>
  </si>
  <si>
    <t xml:space="preserve"> 18.02.22 </t>
  </si>
  <si>
    <t>FORNECIMENTO E INSTALAÇÃO DE LUMINÁRIA ARANDELA LED 1X15W - 127V - RE.: ITAIM-TATU OU  TECNICAMENTE EQUIVALENTE - ESPECIFICAÇÃO COMPLETA EM PROJETO, MEMORIAL E LISTA DE MATERIAIS.</t>
  </si>
  <si>
    <t xml:space="preserve"> 18.02.23 </t>
  </si>
  <si>
    <t>FORNECIMENTO E INSTALAÇÃO DE LUMINÁRIA ARANDELA IP65, LED 1X15W - 127V - RE.: LM180 - LUMINATTI OU TECNICAMENTE EQUIVALENTE - ESPECIFICAÇÃO COMPLETA EM PROJETO, MEMORIAL E LISTA DE MATERIAIS.</t>
  </si>
  <si>
    <t xml:space="preserve"> 18.02.24 </t>
  </si>
  <si>
    <t>FORNECIMENTO E INSTALAÇÃO DE PROJETOR PARA 1 LED MÁXIMO DE 40W. FACHO CONCENTRADO 40°. REF. ITAIM-PYXIS, INTRAL-BRC OU TECNICAMENTE EQUIVALENTE - ESPECIFICAÇÃO COMPLETA EM PROJETO, MEMORIAL E LISTA DE MATERIAIS.</t>
  </si>
  <si>
    <t xml:space="preserve"> 18.02.25 </t>
  </si>
  <si>
    <t>FORNECIMENTO E INSTALAÇÃO DE LUMINÁRIA DO TIPO PLAFLON DE EMBUTIR, COM LÂMPADA LED BULBO A60 12W. REF. LUMICENTER-PF65-E1E27 OU TECNICAMENTE EQUIVALENTE - ESPECIFICAÇÃO COMPLETA EM PROJETO, MEMORIAL E LISTA DE MATERIAIS.</t>
  </si>
  <si>
    <t xml:space="preserve"> 18.02.26 </t>
  </si>
  <si>
    <t>FORNECIMENTO E INSTALAÇÃO DE LUMINÁRIA TIPO BALIZADOR - LÂMPADA LED 15W - REF.: ITAIM-CUAPARA OU TECNICAMENTE EQUIVALENTE - ESPECIFICAÇÃO COMPLETA EM PROJETO, MEMORIAL E LISTA DE MATERIAIS.</t>
  </si>
  <si>
    <t xml:space="preserve"> 18.02.27 </t>
  </si>
  <si>
    <t>FORNECIMENTO E INSTALAÇÃO DE LUMINÁRIA CILÍNDRICA DE SOBREPOR TIPO POSTE BALIZADOR PARA UMA LÂMPADA LED COMPACTA DE 15W - REF.: ITAIM-TORYBA OU TECNICAMENTE EQUIVALENTE - ESPECIFICAÇÃO COMPLETA EM PROJETO, MEMORIAL E LISTA DE MATERIAIS.</t>
  </si>
  <si>
    <t xml:space="preserve"> 18.02.28 </t>
  </si>
  <si>
    <t>FORNECIMENTO E INSTALAÇÃO DE LUMINÁRIA TIPO PROJETOR PARA AMBIENTES EXTERNO COM LÂMPADA LED 45W EM BULBO E40 - REF.: LUMICENTER-PJ02-S OU TECNICAMENTE  EQUIVALENTE - ESPECIFICAÇÃO COMPLETA EM PROJETO, MEMORIAL E LISTA DE MATERIAIS.</t>
  </si>
  <si>
    <t>18.03</t>
  </si>
  <si>
    <t>CABEAMENTO</t>
  </si>
  <si>
    <t>18.03.01</t>
  </si>
  <si>
    <t>FORNECIMENTO E INSTALAÇÃO DE CABO DE COBRE FLEXÍVEL, COM CARACTERÍSTICAS DE NÃO PROPAGAÇÃO E AUTO-EXTINÇÃO DO FOGO, BAIXA EMISSÃO DE FUMAÇA E GASES TÓXICOS E CORROSIVOS, COM ISOLAMENTO TERMOPLÁSTICO EM DUPLA CAMADA POLIOLEFÍNICO NÃO HALOGENDO 750V (AFUMEX), CONFORME NBR  13248. ENCORDOAMENTO CLASSE 5. - REF.: PRYSMIAN AFUMEX OU TECNICAMENTE EQUIVALENTE</t>
  </si>
  <si>
    <t>18.03.01.01</t>
  </si>
  <si>
    <t xml:space="preserve">#2,5MM2 </t>
  </si>
  <si>
    <t>18.03.01.02</t>
  </si>
  <si>
    <t>#4MM2</t>
  </si>
  <si>
    <t>18.03.01.03</t>
  </si>
  <si>
    <t>#6MM2</t>
  </si>
  <si>
    <t>18.03.02</t>
  </si>
  <si>
    <t>FORNECIMENTO E INSTALAÇÃO DE CABO DE COBRE FLEXÍVEL, COM CARACTERÍSTICAS DE NÃO PROPAGAÇÃO E AUTO-EXTINÇÃO DO FOGO, BAIXA EMISSÃO DE FUMAÇA E GASES TÓXICOS E CORROSIVOS, COM ISOLAMENTO TERMOPLÁSTICO EM DUPLA CAMADA POLIOLEFÍNICO NÃO HALOGENDO 1000V (AFUMEX), CONFORME NBR  13248. ENCORDOAMENTO CLASSE 5. - REF.: PRYSMIAN AFUMEX OU TECNICAMENTE EQUIVALENTE</t>
  </si>
  <si>
    <t xml:space="preserve"> 18.03.02.01 </t>
  </si>
  <si>
    <t>#4MM2 COR PRETO (FASE)</t>
  </si>
  <si>
    <t xml:space="preserve"> 18.03.02.02 </t>
  </si>
  <si>
    <t>#4MM2 COR AZUL CLARO (NEUTRO)</t>
  </si>
  <si>
    <t xml:space="preserve"> 18.03.02.03 </t>
  </si>
  <si>
    <t>#4MM2 COR VERDE (TERRA)</t>
  </si>
  <si>
    <t xml:space="preserve"> 18.03.02.04 </t>
  </si>
  <si>
    <t>#6MM2 COR PRETO (FASE)</t>
  </si>
  <si>
    <t xml:space="preserve"> 18.03.02.05 </t>
  </si>
  <si>
    <t>#6MM2 COR AZUL CLARO (NEUTRO)</t>
  </si>
  <si>
    <t xml:space="preserve"> 18.03.02.06 </t>
  </si>
  <si>
    <t>#6MM2 COR VERDE (TERRA)</t>
  </si>
  <si>
    <t xml:space="preserve"> 18.03.02.07 </t>
  </si>
  <si>
    <t>#10MM2 COR PRETO (FASE)</t>
  </si>
  <si>
    <t xml:space="preserve"> 18.03.02.08 </t>
  </si>
  <si>
    <t>#10MM2 COR AZUL CLARO (NEUTRO)</t>
  </si>
  <si>
    <t xml:space="preserve"> 18.03.02.09 </t>
  </si>
  <si>
    <t>#10MM2 COR VERDE (TERRA)</t>
  </si>
  <si>
    <t xml:space="preserve"> 18.03.02.10 </t>
  </si>
  <si>
    <t>#16MM2 COR PRETO (FASE)</t>
  </si>
  <si>
    <t xml:space="preserve"> 18.03.02.11 </t>
  </si>
  <si>
    <t>#16MM2 COR AZUL CLARO (NEUTRO)</t>
  </si>
  <si>
    <t xml:space="preserve"> 18.03.02.12 </t>
  </si>
  <si>
    <t>#16MM2 COR VERDE (TERRA)</t>
  </si>
  <si>
    <t xml:space="preserve"> 18.03.02.13 </t>
  </si>
  <si>
    <t>#25MM2 COR VERDE (TERRA)</t>
  </si>
  <si>
    <t xml:space="preserve"> 18.03.02.14 </t>
  </si>
  <si>
    <t>#35MM2 COR PRETO (FASE)</t>
  </si>
  <si>
    <t xml:space="preserve"> 18.03.02.15 </t>
  </si>
  <si>
    <t>#35MM2 COR AZUL CLARO (NEUTRO)</t>
  </si>
  <si>
    <t xml:space="preserve"> 18.03.02.16 </t>
  </si>
  <si>
    <t>#50MM2 COR VERDE (TERRA)</t>
  </si>
  <si>
    <t xml:space="preserve"> 18.03.02.17 </t>
  </si>
  <si>
    <t>#95MM2 COR PRETO (FASE)</t>
  </si>
  <si>
    <t xml:space="preserve"> 18.03.02.18 </t>
  </si>
  <si>
    <t>#95MM2 COR VERDE (TERRA)</t>
  </si>
  <si>
    <t xml:space="preserve"> 18.03.02.19 </t>
  </si>
  <si>
    <t>#95MM2 COR AZUL CLARO (NEUTRO)</t>
  </si>
  <si>
    <t xml:space="preserve"> 18.03.02.20 </t>
  </si>
  <si>
    <t>#185MM2 COR PRETO (FASE)</t>
  </si>
  <si>
    <t xml:space="preserve"> 18.03.02.21 </t>
  </si>
  <si>
    <t>#185MM2 AZUL CLARO (NEUTRO)</t>
  </si>
  <si>
    <t>18.04</t>
  </si>
  <si>
    <t>QUADROS ELÉTRICOS</t>
  </si>
  <si>
    <t xml:space="preserve"> 18.04.01 </t>
  </si>
  <si>
    <t>FORNECIMENTO E INSTALAÇÃO DE QUADRO GERAL QGBT-1 DE EMBUTIR MONTADO EM CAIXA EM CHAPA DE AÇO MONOBLOCO, PARA 30 MÓDULOS  MAIS DISJUNTOR GERAL E DPS, GRAU DE PROTEÇÃO IP-66, PINTURA EPÓXI-POLIÉSTER, PORTA ARTICULADA COM TRINCO YALE + CADEADO, ESPELHO INTERNO EM ACRÍLICO, TRILHOS DIN P/SUPORTE DE DISJUNTORES COM BARRAMENTO TRIFÁSICO + NEUTRO + PE E PROTEÇÃO GERAL. CONFORME A ABNT NBR IEC 60439-1. CONFORME RESPECTIVOS DIAGRAMAS EM PROJETO. - PRANCHA "ELE-21/24" - ESPECIFICAÇÃO COMPLETA EM PROJETO, MEMORIAL E LISTA DE MATERIAIS.</t>
  </si>
  <si>
    <t xml:space="preserve"> 18.04.02 </t>
  </si>
  <si>
    <t>FORNECIMENTO E INSTALAÇÃO DE QUADRO GERAL QGBT-2 DE EMBUTIR MONTADO EM CAIXA EM CHAPA DE AÇO MONOBLOCO, PARA 30 MÓDULOS  MAIS DISJUNTOR GERAL E DPS, GRAU DE PROTEÇÃO IP-66, PINTURA EPÓXI-POLIÉSTER, PORTA ARTICULADA COM TRINCO YALE + CADEADO, ESPELHO INTERNO EM ACRÍLICO, TRILHOS DIN P/SUPORTE DE DISJUNTORES COM BARRAMENTO TRIFÁSICO + NEUTRO + PE E PROTEÇÃO GERAL. CONFORME A ABNT NBR IEC 60439-1. CONFORME RESPECTIVOS DIAGRAMAS EM PROJETO.  - PRANCHA "ELE-21/24" - ESPECIFICAÇÃO COMPLETA EM PROJETO, MEMORIAL E LISTA DE MATERIAIS.</t>
  </si>
  <si>
    <t xml:space="preserve"> 18.04.03 </t>
  </si>
  <si>
    <t>FORNECIMENTO E INSTALAÇÃO DE QUADRO DE DISTRIBUIÇÃO DE CIRCUITOS (QDC-TE) DE EMBUTIR MONTADO EM CAIXA EM CHAPA DE AÇO MONOBLOCO, PARA 30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"ELE-22/24" - ESPECIFICAÇÃO COMPLETA EM PROJETO, MEMORIAL E LISTA DE MATERIAIS.</t>
  </si>
  <si>
    <t xml:space="preserve"> 18.04.04 </t>
  </si>
  <si>
    <t>FORNECIMENTO E INSTALAÇÃO DE QUADRO DE DISTRIBUIÇÃO DE CIRCUITOS (QDC-2P) DE EMBUTIR MONTADO EM CAIXA EM CHAPA DE AÇO MONOBLOCO, PARA 32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"ELE-22/24" - ESPECIFICAÇÃO COMPLETA EM PROJETO, MEMORIAL E LISTA DE MATERIAIS.</t>
  </si>
  <si>
    <t xml:space="preserve"> 18.04.05 </t>
  </si>
  <si>
    <t>FORNECIMENTO E INSTALAÇÃO DE QUADRO DE DISTRIBUIÇÃO DE CIRCUITOS (QDC-3P) DE EMBUTIR MONTADO EM CAIXA EM CHAPA DE AÇO MONOBLOCO, PARA 48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"ELE-22/24" - ESPECIFICAÇÃO COMPLETA EM PROJETO, MEMORIAL E LISTA DE MATERIAIS.</t>
  </si>
  <si>
    <t xml:space="preserve"> 18.04.06 </t>
  </si>
  <si>
    <t>FORNECIMENTO E INSTALAÇÃO DE QUADRO DE DISTRIBUIÇÃO DE CIRCUITOS (QDC-CPD)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"ELE-22/24" - ESPECIFICAÇÃO COMPLETA EM PROJETO, MEMORIAL E LISTA DE MATERIAIS.</t>
  </si>
  <si>
    <t xml:space="preserve"> 18.04.07 </t>
  </si>
  <si>
    <t>FORNECIMENTO E INSTALAÇÃO DE QUADRO DE DISTRIBUIÇÃO DE CIRCUITOS (QDC-4P) DE EMBUTIR MONTADO EM CAIXA EM CHAPA DE AÇO MONOBLOCO, PARA 48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"ELE-23/24" - ESPECIFICAÇÃO COMPLETA EM PROJETO, MEMORIAL E LISTA DE MATERIAIS.</t>
  </si>
  <si>
    <t xml:space="preserve"> 18.04.08 </t>
  </si>
  <si>
    <t>FORNECIMENTO E INSTALAÇÃO DE QUADRO DE DISTRIBUIÇÃO DE CIRCUITOS (QDC-T)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"ELE-22/25" - ESPECIFICAÇÃO COMPLETA EM PROJETO, MEMORIAL E LISTA DE MATERIAIS.</t>
  </si>
  <si>
    <t xml:space="preserve"> 18.04.09 </t>
  </si>
  <si>
    <t>FORNECIMENTO E INSTALAÇÃO DE QUADRO DE DISTRIBUIÇÃO DE CIRCUITOS (QDC-AR2P) DE EMBUTIR MONTADO EM CAIXA EM CHAPA DE AÇO MONOBLOCO, PARA 24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 PRANCHA "ELE-23/24" - ESPECIFICAÇÃO COMPLETA EM PROJETO, MEMORIAL E LISTA DE MATERIAIS.</t>
  </si>
  <si>
    <t xml:space="preserve"> 18.04.10 </t>
  </si>
  <si>
    <t>FORNECIMENTO E INSTALAÇÃO DE QUADRO DE DISTRIBUIÇÃO DE CIRCUITOS (QDC-AR3P)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"ELE-23/24" - ESPECIFICAÇÃO COMPLETA EM PROJETO, MEMORIAL E LISTA DE MATERIAIS.</t>
  </si>
  <si>
    <t xml:space="preserve"> 18.04.11 </t>
  </si>
  <si>
    <t>FORNECIMENTO E INSTALAÇÃO DE QUADRO DE DISTRIBUIÇÃO DE CIRCUITOS (QDC-ARCPD)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"ELE-23/24" - ESPECIFICAÇÃO COMPLETA EM PROJETO, MEMORIAL E LISTA DE MATERIAIS.</t>
  </si>
  <si>
    <t xml:space="preserve"> 18.04.12 </t>
  </si>
  <si>
    <t>FORNECIMENTO E INSTALAÇÃO DE QUADRO DE DISTRIBUIÇÃO DE CIRCUITOS (QDC-AR4P)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"ELE-23/24" - ESPECIFICAÇÃO COMPLETA EM PROJETO, MEMORIAL E LISTA DE MATERIAIS.</t>
  </si>
  <si>
    <t xml:space="preserve"> 18.04.13 </t>
  </si>
  <si>
    <t>FORNECIMENTO E INSTALAÇÃO DE QUADRO DE DISTRIBUIÇÃO DE CIRCUITOS (QDC-INC)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"ELE-22/25" - ESPECIFICAÇÃO COMPLETA EM PROJETO, MEMORIAL E LISTA DE MATERIAIS.</t>
  </si>
  <si>
    <t xml:space="preserve"> 18.04.14 </t>
  </si>
  <si>
    <t>FORNECIMENTO E INSTALAÇÃO DE QUADROS DE FORÇA FABRICADOS  CONFORME PRESCRIÇÕES DA NBR 60439-1 MONTADO EM CAIXA DE SOBREPOR EM CHAPA DE AÇO MONOBLOCO, ESPESSURA MÍNIMA 1,5MM, PINTURA EPÓXI-POLIÉSTER, TAMPA ARTICULADA COM FECHADURA, GRAU DE PROTEÇÃO IP-42, IK 07 - PARTIDA DIRETA - BOMBA 5CV  - PRANCHA "ELE-21/24" - ESPECIFICAÇÃO COMPLETA EM PROJETO, MEMORIAL E LISTA DE MATERIAIS.</t>
  </si>
  <si>
    <t xml:space="preserve"> 18.04.15 </t>
  </si>
  <si>
    <t>FORNECIMENTO E INSTALAÇÃO DE QUADRO DE DISTRIBUIÇÃO DE CIRCUITOS (QDC-HID) DE EMBUTIR MONTADO EM CAIXA EM CHAPA DE AÇO MONOBLOCO, PARA 8 MÓDULOS MAIS DISJUNTOR GERAL E DPS, GRAU DE PROTEÇÃO IP-44, PINTURA EPÓXI-POLIÉSTER, PORTA ARTICULADA COM TRINCO YALE + CADEADO, ESPELHO INTERNO EM ACRÍLICO, TRILHOS DIN P/SUPORTE DE DISJUNTORES COM BARRAMENTO TRIFÁSICO + NEUTRO + PE E PROTEÇÃO GERAL. CONFORME A ABNT NBR IEC 60439-1. CONFORME RESPECTIVOS DIAGRAMAS EM PROJETO. -PRANCHA "ELE-22/25" - ESPECIFICAÇÃO COMPLETA EM PROJETO, MEMORIAL E LISTA DE MATERIAIS.</t>
  </si>
  <si>
    <t xml:space="preserve"> 18.04.16 </t>
  </si>
  <si>
    <t>FORNECIMENTO E INSTALAÇÃO DE QUADROS DE FORÇA FABRICADOS  CONFORME PRESCRIÇÕES DA NBR 60439-1 MONTADO EM CAIXA DE SOBREPOR EM CHAPA DE AÇO MONOBLOCO, ESPESSURA MÍNIMA 1,5MM, PINTURA EPÓXI-POLIÉSTER, TAMPA ARTICULADA COM FECHADURA, GRAU DE PROTEÇÃO IP-42, IK 07 - PARTIDA DIRETA - BOMBA 2CV -  PRANCHA "ELE-21/24" - ESPECIFICAÇÃO COMPLETA EM PROJETO, MEMORIAL E LISTA DE MATERIAIS.</t>
  </si>
  <si>
    <t>18.05</t>
  </si>
  <si>
    <t xml:space="preserve">SERVIÇOS </t>
  </si>
  <si>
    <t>18.05.01</t>
  </si>
  <si>
    <t>EXECUÇÃO DE ABERTURA / FECHAMENTO RASGO EM ALVENARIA PARA PASSAGEM DE ELETRODUTOS - DN 1" (ALVENARIA NOVA)</t>
  </si>
  <si>
    <t>18.05.02</t>
  </si>
  <si>
    <t>EXECUÇÃO DE CORTE DE PAREDE PARA INSTALAÇÃO DE QUADRO DE DISTRIBUIÇÃO, COM RECOMPOSIÇÃO.</t>
  </si>
  <si>
    <t>M³</t>
  </si>
  <si>
    <t>18.6</t>
  </si>
  <si>
    <t>SUBESTAÇÃO</t>
  </si>
  <si>
    <t xml:space="preserve"> 18.06.01 </t>
  </si>
  <si>
    <t>FORNECIMENTO E INSTALAÇÃO DE CRUZETA DE MADEIRA DE 2,40M POR 90 X 112,5 MM – PADRÃO EDP</t>
  </si>
  <si>
    <t>Un</t>
  </si>
  <si>
    <t xml:space="preserve"> 18.06.02 </t>
  </si>
  <si>
    <t>FORNECIMENTO E INSTALAÇÃO DE ISOLADOR DE ANCORAGEM POLIMÉRICO DE 15 KV</t>
  </si>
  <si>
    <t xml:space="preserve"> 18.06.03 </t>
  </si>
  <si>
    <t>FORNECIMENTO E INSTALAÇÃO DE GRAMPO DE ANCORAGEM PARA CABO COBERTO</t>
  </si>
  <si>
    <t xml:space="preserve"> 18.06.04 </t>
  </si>
  <si>
    <t>FORNECIMENTO E INSTALAÇÃO DE GANCHO OLHAL</t>
  </si>
  <si>
    <t xml:space="preserve"> 18.06.05 </t>
  </si>
  <si>
    <t>FORNECIMENTO E INSTALAÇÃO DE OLHAL PARA PARAFUSO M16</t>
  </si>
  <si>
    <t xml:space="preserve"> 18.06.06 </t>
  </si>
  <si>
    <t>FORNECIMENTO E INSTALAÇÃO DE PARAFUSO CAB. QUADRADA M16X250MM</t>
  </si>
  <si>
    <t xml:space="preserve"> 18.06.07 </t>
  </si>
  <si>
    <t>FORNECIMENTO E INSTALAÇÃO DE CINTA CIRCULAR  GALVANIZADA A FOGO PARA POSTE</t>
  </si>
  <si>
    <t xml:space="preserve"> 18.06.08 </t>
  </si>
  <si>
    <t>FORNECIMENTO E INSTALAÇÃO DE ABRAÇADEIRA DE AÇO GALVANIZADO MEIA LUA</t>
  </si>
  <si>
    <t xml:space="preserve"> 18.06.09 </t>
  </si>
  <si>
    <t>FORNECIMENTO E INSTALAÇÃO DE HASTE DE TERRA EM AÇO COBREADO 12,7X2.400MM COM CONECTOR</t>
  </si>
  <si>
    <t xml:space="preserve"> 18.06.10 </t>
  </si>
  <si>
    <t>FORNECIMENTO E INSTALAÇÃO DE SUPORTE PARA MUFLAS INTERNA E EXTERNA UNIPOLAR PARA CABOS DE 25MM²</t>
  </si>
  <si>
    <t xml:space="preserve"> 18.06.11 </t>
  </si>
  <si>
    <t>FORNECIMENTO E INSTALAÇÃO DE ISOLADOR POLIMÉRICO DE 15 KV</t>
  </si>
  <si>
    <t xml:space="preserve"> 18.06.12 </t>
  </si>
  <si>
    <t>FORNECIMENTO E INSTALAÇÃO DE ISOLADOR DE ROLDANA DE PORCELANA</t>
  </si>
  <si>
    <t xml:space="preserve"> 18.06.13 </t>
  </si>
  <si>
    <t>FORNECIMENTO E INSTALAÇÃO DE ISOLADOR PEDESTAL 15 KV</t>
  </si>
  <si>
    <t xml:space="preserve"> 18.06.14 </t>
  </si>
  <si>
    <t>FORNECIMENTO E INSTALAÇÃO DE BUCHA DE PASSAGEM PARA 15KV INTERNA/INTERNA</t>
  </si>
  <si>
    <t xml:space="preserve"> 18.06.15 </t>
  </si>
  <si>
    <t>FORNECIMENTO E INSTALAÇÃO DE CABO DE COBRE NU DE 35 MM², TMD</t>
  </si>
  <si>
    <t xml:space="preserve"> 18.06.16 </t>
  </si>
  <si>
    <t>FORNECIMENTO E INSTALAÇÃO DE CABOS PARA 15KV 25MM² CLASSE DE TENSÃO MÍNIMA DE 8,7 / 15 KV, ISOLADO EM (EPR / XLPE), DE FABRICAÇÃO DA PIRELLI, FICAP OU SIMILAR.</t>
  </si>
  <si>
    <t xml:space="preserve"> 18.06.17 </t>
  </si>
  <si>
    <t>FORNECIMENTO E INSTALAÇÃO DE CABO DE COBRE ISOLADO 1 KV SEÇÃO 185MM², FORMAÇÃO EM FIOS ENCORDOADOS DE COBRE ELETROLÍTICO NU, TÊMPERA MEIO-DURA, ENCORDOAMENTO CLASSE 4, ISOLAÇÃO, CAPA INTERNA E COBERTURA EM 
EPR-XLPE, NÍVEL DE ISOLAMENTO PARA 1 KV, TEMPERATURA MÁXIMA DE REGIME 90º C.</t>
  </si>
  <si>
    <t xml:space="preserve"> 18.06.18 </t>
  </si>
  <si>
    <t>FORNECIMENTO E INSTALAÇÃO DE CABO DE COBRE ISOLADO 1 KV SEÇÃO 185MM², FORMAÇÃO EM FIOS ENCORDOADOS DE COBRE ELETROLÍTICO NU, TÊMPERA MEIO-DURA, ENCORDOAMENTO CLASSE 4, ISOLAÇÃO, CAPA INTERNA E COBERTURA EM EPR-XLPE, NÍVEL DE ISOLAMENTO PARA 1 KV, TEMPERATURA MÁXIMA DE REGIME 90º C.</t>
  </si>
  <si>
    <t xml:space="preserve"> 18.06.19 </t>
  </si>
  <si>
    <t>FORNECIMENTO E INSTALAÇÃO DE PARA-RAIOS POLIMÉRICOS, UM POR FASE, TIPO DISTRIBUIÇÃO, COM RESISTOR NÃO LINEAR DE ÓXIDO DE ZINCO, TENSÃO NOMINAL EFICAZ DE 15KV, CAPACIDADE MÍNIMA DE RUPTURA DE 10 KA, NÍVEL DE ISOLAMENTO (NI) DE 110 KV, CORPO EM PORCELANA, USO EXTERNO,</t>
  </si>
  <si>
    <t xml:space="preserve"> 18.06.20 </t>
  </si>
  <si>
    <t>FORNECIMENTO E INSTALAÇÃO DE ELO FUSÍVEL CLASSE DE TENSÃO 15 KV, CORRENTE NOMINAL MÍNIMA 100 A, CAPACIDADE DE INTERRUPÇÃO ASSIMÉTRICA DE 10 KA,NÍVEL DE ISOLAMENTO:95/110KV</t>
  </si>
  <si>
    <t xml:space="preserve"> 18.06.21 </t>
  </si>
  <si>
    <t>FORNECIMENTO E INSTALAÇÃO DE DISJUNTOR DE MÉDIA TENSÃO (M.T.), MONTADO EM CARRINHO E COMANDO DE EXECUÇÃO FRONTA, CORRENTE NOMINAL DE 630, CLASSE DE ISOLAÇÃO 15 KV – 60 HZ CAPACIDADE DE RUPTURA DE 350 MVA, EM 13,8 KV, CLASSE 15KV, NÍVEL BÁSICO DE ISOLAMENTO DE 95KV, CAPACIDADE DE INTERRUPÇÃO EM CURTO CIRCUITO 16KA, COM SISTEMA ON BOARD. O DISJUNTOR DEVE SER FORNECIDO COM TRILHO PARA LOCOMOÇÃO.</t>
  </si>
  <si>
    <t xml:space="preserve"> 18.06.22 </t>
  </si>
  <si>
    <t>FORNECIMENTO E INSTALAÇÃO DE O RELÉ URPE 7104 MICROPROCESSADO, DA PEXTRON OU SIMILAR É ACONDICIONADO NUMA PEQUENA CAIXA INSTALADA SOBRE O ACIONAMENTO DO DISJUNTOR, DE MANEIRA QUE O RELÉ PODE SER RETIRADO E RECOLOCADO COM FACILIDADE E SEM NECESSIDADE DA REMOÇÃO DO DISJUNTOR DO LOCAL ONDE INSTALADO.</t>
  </si>
  <si>
    <t xml:space="preserve"> 18.06.23 </t>
  </si>
  <si>
    <t>FORNECIMENTO E INSTALAÇÃO DE CHAVE SECCIONADORA TRIPOLAR SOB CARGA , TENSÃO 15KV, CORRENTE NOMINAL 400A,NÍVEL BÁSICO DE ISOLAMENTO 95KA, COM BASE PARA FUSÍVEL, USO ABRIGADO.</t>
  </si>
  <si>
    <t xml:space="preserve"> 18.06.24 </t>
  </si>
  <si>
    <t>FORNECIMENTO E INSTALAÇÃO DE CHAVE SECCIONADORA TRIPOLAR SOB CARGA , TENSÃO 15KV, CORRENTE NOMINAL 400A,NÍVEL BÁSICO DE ISOLAMENTO 95KA, SEM BASE PARA FUSÍVEL, USO ABRIGADO.</t>
  </si>
  <si>
    <t xml:space="preserve"> 18.06.25 </t>
  </si>
  <si>
    <t>FORNECIMENTO E INSTALAÇÃO TRANFORMADOR PRIMÁRIO  13,8, SECUNDÁRIO 220/127V,60HZ COM LIGAÇÃO 
PRIMÁRIA EM DELTA E SECUNDÁRIA EM ESTRELA E NEUTRO ACESSÍVEL E ATERRADO, TIPO: A SECO, CONFORME NBR 14039  E NBR 5356-11, REFRIGERAÇÃO NATURAL, COM BUCHAS PRIMÁRIAS DE CLASSE DE 15 KV, IMPEDÂNCIA EQUIVALENTE DE Z =5%, USO INTERNO.  O TRANSFORMADOR DEVE SER FORNECIDO COM TRILHO PARA LOCOMOÇÃO. TAPS DEVERÃO TER REGULAÇÃO DE TENSÃO DO PRIMÁRIO DE 10,2KV, 10,8KV, 11,4KV, 12KV, 12,6KV, 13,2KV E 13,8KV. SENSOR DE TEMPERATURA IP00. ALÇA DE SUSPENSÃO. SAPATA COM RODA DIRECIONAL, DEVE SER ENTREGUE OS DADOS DE ENSAIO DO FABRICANTE.</t>
  </si>
  <si>
    <t xml:space="preserve"> 18.06.26 </t>
  </si>
  <si>
    <t>FORNECIMENTO E INSTALAÇÃO TRANFORMADOR PRIMÁRIO  13,8, SECUNDÁRIO 380/220V,60HZ COM LIGAÇÃO 
PRIMÁRIA EM DELTA E SECUNDÁRIA EM ESTRELA E NEUTRO ACESSÍVEL E ATERRADO, TIPO: A SECO, CONFORME NBR 14039  E NBR 5356-11, REFRIGERAÇÃO NATURAL, COM BUCHAS PRIMÁRIAS DE CLASSE DE 15 KV, IMPEDÂNCIA EQUIVALENTE DE Z =5%, USO INTERNO. O TRANSFORMADOR DEVE SER FORNECIDO COM TRILHO PARA LOCOMOÇÃO. TAPS DEVERÃO TER REGULAÇÃO DE TENSÃO DO PRIMÁRIO DE 10,2KV, 10,8KV, 11,4KV, 12KV, 12,6KV, 13,2KV E 13,8KV.  SENSOR DE TEMPERATURA IP00. ALÇA DE SUSPENSÃO. SAPATA COM RODA DIRECIONAL, DEVE SER ENTREGUE OS DADOS DE ENSAIO DO FABRICANTE.</t>
  </si>
  <si>
    <t xml:space="preserve"> 18.06.27 </t>
  </si>
  <si>
    <t>FORNECIMENTO E INSTALAÇÃO TRANSFORMADOR DE POTENCIAL DE 13.8 / 110 VAC</t>
  </si>
  <si>
    <t xml:space="preserve"> 18.06.28 </t>
  </si>
  <si>
    <t>FORNECIMENTO E INSTALAÇÃO TRANSFORMADOR DE CORRENTE 60/5A</t>
  </si>
  <si>
    <t xml:space="preserve"> 18.06.29 </t>
  </si>
  <si>
    <t>FORNECIMENTO E INSTALAÇÃO UNIÃO PARA VERGALHÃO 3/8"</t>
  </si>
  <si>
    <t xml:space="preserve"> 18.06.30 </t>
  </si>
  <si>
    <t>FORNECIMENTO E INSTALAÇÃO TERMINAL CENTRAL MAGNÉTICO PARA VERGALHÃO DE 3/8"</t>
  </si>
  <si>
    <t xml:space="preserve"> 18.06.31 </t>
  </si>
  <si>
    <t>FORNECIMENTO E INSTALAÇÃO TERMINAL CURVO PARA VERGALHÃO 3/8"</t>
  </si>
  <si>
    <t xml:space="preserve"> 18.06.32 </t>
  </si>
  <si>
    <t>FORNECIMENTO E INSTALAÇÃO DERIVAÇÃO "T" PARA VERGALHÃO 3/8"</t>
  </si>
  <si>
    <t xml:space="preserve"> 18.06.33 </t>
  </si>
  <si>
    <t>FORNECIMENTO E INSTALAÇÃO VERGALHÃO DE COBRE DE 3/8"</t>
  </si>
  <si>
    <t xml:space="preserve"> 18.06.34 </t>
  </si>
  <si>
    <t>FORNECIMENTO E INSTALAÇÃO TERMINAL DE MUFLA INTERNA CONTRATIL DE 15KV</t>
  </si>
  <si>
    <t xml:space="preserve"> 18.06.35 </t>
  </si>
  <si>
    <t>FORNECIMENTO E INSTALAÇÃO TERMINAL DE MUFLA EXTERNA CONTRACTIL DE 15KV</t>
  </si>
  <si>
    <t xml:space="preserve"> 18.06.36 </t>
  </si>
  <si>
    <t>FORNECIMENTO E INSTALAÇÃO TERMINAL DE PRESSÃO PARA CABOS 35MM²</t>
  </si>
  <si>
    <t xml:space="preserve"> 18.06.37 </t>
  </si>
  <si>
    <t>FORNECIMENTO E INSTALAÇÃO TERMINAL DE PRESSÃO PARA CABOS 185MM²</t>
  </si>
  <si>
    <t xml:space="preserve"> 18.06.38 </t>
  </si>
  <si>
    <t>CAIXA ENTERRADA ELÉTRICA RETANGULAR, EM ALVENARIA COM TIJOLOS CERÂMICOS MACIÇOS, FUNDO COM BRITA, DIMENSÕES INTERNAS: 0,6X0,6X0,6 M. AF_05/2018</t>
  </si>
  <si>
    <t xml:space="preserve"> 18.06.39 </t>
  </si>
  <si>
    <t>FORNECIMENTO E INSTALAÇÃO LUMINÁRIA LED PARA ÁREAS CLASSIFICADAS, TENSÃO DE ALIMENTAÇÃO 220/127V, TEMPERATURA DA COR 5700K, FLUXO LUMINOSO 2800LM, POTÊNCIA 2X18, IP66.</t>
  </si>
  <si>
    <t xml:space="preserve"> 18.06.40 </t>
  </si>
  <si>
    <t>FORNECIMENTO E INSTALAÇÃO LUMINÁRIA LED DE 12W,1 PACK DE BATERIA 2H. MODELO TMX-35 DA TELTRA OU SIMILAR.</t>
  </si>
  <si>
    <t xml:space="preserve"> 18.06.41 </t>
  </si>
  <si>
    <t>FORNECIMENTO E INSTALAÇÃO CONJUNTO COM 1 INTERRUPTOR SIMPLES (127V/10A) E MÓDULO DE TOMADA 2P+T 20A/250V COM PLACA 2X4".  REF.: PIAL PLUS - PIAL OU EQUIVALENTE.</t>
  </si>
  <si>
    <t xml:space="preserve"> 18.06.42 </t>
  </si>
  <si>
    <t>FORNECIMENTO E INSTALAÇÃO NOBREAK 1200VA, 110VAC, APENAS PARA O RELÉ, AUTONOMIA 2H</t>
  </si>
  <si>
    <t xml:space="preserve"> 18.06.43 </t>
  </si>
  <si>
    <t>FORNECIMENTO E INSTALAÇÃO DE TAPETE DE BORRACHA 1X1X25MM</t>
  </si>
  <si>
    <t xml:space="preserve"> 18.06.44 </t>
  </si>
  <si>
    <t>FORNECIMENTO E INSTALAÇÃO DE ARMAÇÃO DE CANTONEIRA DE 1 1/2" X 1 1/2" X 3/16" COM PAINEL DE TELA DE ARAME GALVANIZADO NO 12 BWG COM MALHA DE 2,0 X 2,0 CM.</t>
  </si>
  <si>
    <t>unid</t>
  </si>
  <si>
    <t xml:space="preserve"> 18.06.45 </t>
  </si>
  <si>
    <t>FORNECIMENTO E INSTALAÇÃO DE ARMAÇÃO DE CANTONEIRA DE 1 1/2" X 1 1/2" X 3/16" COM PAINEL DE TELA DE ARAME GALVANIZADO NO 12 BWG COM MALHA DE 2 X 2CM.NAS DIMENSÕES 1,4X1,7M.</t>
  </si>
  <si>
    <t>UNID</t>
  </si>
  <si>
    <t xml:space="preserve"> 18.06.46 </t>
  </si>
  <si>
    <t>FORNECIMENTO E INSTALAÇÃO DE ARMAÇÃO DE CANTONEIRA DE 1 1/2" X 1 1/2" X 3/16" COM PAINEL DE TELA DE ARAME GALVANIZADO NO 12 BWG COM MALHA DE 2 X 2CM.NAS DIMENSÕES 2,15X1,7M.</t>
  </si>
  <si>
    <t xml:space="preserve"> 18.06.47 </t>
  </si>
  <si>
    <t>FORNECIMENTO E INSTALAÇÃO DE ARMAÇÃO DE CANTONEIRA DE 1 1/2" X 1 1/2" X 3/16" COM PAINEL DE TELA DE ARAME GALVANIZADO NO 12 BWG COM MALHA DE1,3 X 1,3CM. NAS DIMENSÕES 3X2M</t>
  </si>
  <si>
    <t xml:space="preserve"> 18.06.48 </t>
  </si>
  <si>
    <t>FORNECIMENTO E INSTALAÇÃO PLACA DE ADVERTÊNCIA EM MATERIAL INDELÉVEL COM A SEGUINTE INSCRIÇÃO: "PERIGO DE MORTE ". DIMENSÕES MÍNIMAS 20X20CM</t>
  </si>
  <si>
    <t xml:space="preserve"> 18.06.49 </t>
  </si>
  <si>
    <t>FORNECIMENTO E INSTALAÇÃO PLACA DE ADVERTÊNCIA EM MATERIAL INDELÉVEL COM A SEGUINTE INSCRIÇÃO: PROTEÇÃO GERAL. DIMENSÕES MÍNIMAS 20X10CM</t>
  </si>
  <si>
    <t xml:space="preserve"> 18.06.50 </t>
  </si>
  <si>
    <t>FORNECIMENTO E INSTALAÇÃO PLACA DE ADVERTÊNCIA EM MATERIAL INDELÉVEL COM A SEGUINTE INSCRIÇÃO: TRANSFORMADOR 300KVA. DIMENSÕES MÍNIMAS 20X10CM</t>
  </si>
  <si>
    <t xml:space="preserve"> 18.06.51 </t>
  </si>
  <si>
    <t>FORNECIMENTO E INSTALAÇÃO PLACA DE ADVERTÊNCIA EM MATERIAL INDELÉVEL COM A SEGUINTE INSCRIÇÃO: ENTRADA DE ENERGIA. DIMENSÕES MÍNIMAS 20X10CM</t>
  </si>
  <si>
    <t xml:space="preserve"> 18.06.52 </t>
  </si>
  <si>
    <t>FORNECIMENTO E INSTALAÇÃO PLACA DE ADVERTÊNCIA EM MATERIAL INDELÉVEL COM A SEGUINTE INSCRIÇÃO: SUBESTAÇÃO DE ENERGIA ELÉTRICA. DIMENSÕES MÍNIMAS 30X20CM</t>
  </si>
  <si>
    <t xml:space="preserve"> 18.06.53 </t>
  </si>
  <si>
    <t>FORNECIMENTO E INSTALAÇÃO PLACA: " NÃO MANOBRAR ESTA CHAVE SOBRE CARGA"</t>
  </si>
  <si>
    <t xml:space="preserve"> 18.06.54 </t>
  </si>
  <si>
    <t>Tela de proteção de arame galvanizado 1/2" fio 12, com quadro em tubo de ferro galvanizado 1 1/2" e cantoneira de ferro 1/2" x 1/2" x1/8", conforme detalhe em projeto</t>
  </si>
  <si>
    <t xml:space="preserve"> 18.06.55 </t>
  </si>
  <si>
    <t>FORNECIMENTO E INSTALAÇÃO DE CANALETA EM CONCRETO  40 CM DE LARGURA E 30CM DE ALTURA, COM TAMPA EM GRADE DE FERRO.</t>
  </si>
  <si>
    <t xml:space="preserve"> 18.06.56 </t>
  </si>
  <si>
    <t>FORNECIMENTO E INSTALAÇÃO DE EXTINTOR DE INCÊNDIO CO2  (6KG), INCLUSIVE SUPORTE DE FIXAÇÃO, EXCLUSIVE PLACA SINALIZADORA.</t>
  </si>
  <si>
    <t xml:space="preserve"> 18.06.57 </t>
  </si>
  <si>
    <t>LUVA ISOLANTE DE PROTEÇÃO, 20KV COM SUPORTE (PAR).</t>
  </si>
  <si>
    <t>18.06.58</t>
  </si>
  <si>
    <t>MEDIÇÃO</t>
  </si>
  <si>
    <t xml:space="preserve"> 18.06.59 </t>
  </si>
  <si>
    <t>FORNECIMENTO E INSTALAÇÃO DE ELETRODUTO PEAD TIPO KANAFLEX 4"</t>
  </si>
  <si>
    <t xml:space="preserve"> 18.06.60 </t>
  </si>
  <si>
    <t>FORNECIMENTO E INSTALAÇÃO DE ELETRODUTO FERRO GALVANIZADO DE 4" TIPO PESADO</t>
  </si>
  <si>
    <t xml:space="preserve"> 18.06.61 </t>
  </si>
  <si>
    <t>FORNECIMENTO E INSTALAÇÃO DE CURVA FERRO GALVANIZADO DE 4" TIPO PESADO</t>
  </si>
  <si>
    <t xml:space="preserve"> 18.06.62 </t>
  </si>
  <si>
    <t>FORNECIMENTO E INSTALAÇÃO DE LUVA  FERRO GALVANIZADO DE 4" TIPO PESADO</t>
  </si>
  <si>
    <t xml:space="preserve"> 18.06.63 </t>
  </si>
  <si>
    <t>FORNECIMENTO E INSTALAÇÃO DE BUCHA E ARRUELA ROSCADA DE ALUMÍNIO DE 100 MM</t>
  </si>
  <si>
    <t xml:space="preserve"> 18.06.64 </t>
  </si>
  <si>
    <t>FORNECIMENTO E INSTALAÇÃO DE ABRAÇADEIRA DE AÇO GALVANIZADO MEIA LUA PARA ELETRODUTO 2"</t>
  </si>
  <si>
    <t xml:space="preserve"> 18.06.65 </t>
  </si>
  <si>
    <t>FORNECIMENTO E INSTALAÇÃO DE CAIXA DE MEDIÇÃO MEDIDOR HORO-SAZONAL , COM MEDIDA 800X800X335MM</t>
  </si>
  <si>
    <t xml:space="preserve"> 18.06.66 </t>
  </si>
  <si>
    <t>FORNECIMENTO E INSTALAÇÃO DE FORNECIMENTO DE FITA AUTO FUSÃO 19 MM X 10 M</t>
  </si>
  <si>
    <t xml:space="preserve"> 18.06.67 </t>
  </si>
  <si>
    <t>FORNECIMENTO E INSTALAÇÃO DE FECHO BAN DIT 3/4</t>
  </si>
  <si>
    <t xml:space="preserve"> 18.06.68 </t>
  </si>
  <si>
    <t>FORNECIMENTO E INSTALAÇÃO DE ELETRODUTO FERRO GALVANIZADO 2"</t>
  </si>
  <si>
    <t xml:space="preserve"> 18.06.69 </t>
  </si>
  <si>
    <t>FORNECIMENTO E INSTALAÇÃO DE BUCHA PARA ELETRODUTO DE DIÂMETRO 2"</t>
  </si>
  <si>
    <t xml:space="preserve"> 18.06.70 </t>
  </si>
  <si>
    <t>FORNECIMENTO E INSTALAÇÃO DE ARRUELA PARA ELETRODUTO DE DIÂMETRO 2"</t>
  </si>
  <si>
    <t xml:space="preserve"> 18.06.71 </t>
  </si>
  <si>
    <t>FORNECIMENTO E INSTALAÇÃO DE CONDULETE DE PVC TIPO T 3/4"</t>
  </si>
  <si>
    <t xml:space="preserve"> 18.06.72 </t>
  </si>
  <si>
    <t>FORNECIMENTO E INSTALAÇÃO DE CONDULETE DE PVC TIPO LL 3/4"</t>
  </si>
  <si>
    <t xml:space="preserve"> 18.06.73 </t>
  </si>
  <si>
    <t>FORNECIMENTO E INSTALAÇÃO DE CONDULETE DE PVC TIPO LR 3/4"</t>
  </si>
  <si>
    <t xml:space="preserve"> 18.06.74 </t>
  </si>
  <si>
    <t>FORNECIMENTO E INSTALAÇÃO DE SUPORTE 1,86X0,45M  PARA INSTALAÇÃO DE TC E TP DE MEDIÇÃO, PADRÃO ECELSA</t>
  </si>
  <si>
    <t xml:space="preserve"> 18.06.75 </t>
  </si>
  <si>
    <t>ENVELOPAMENTO DE CONCRETO ARMADO PARA DOIS ELETRODUTOS DO TIPO KANALEX Ø100, INTERLIGAÇÃO ENTRE O POSTE DA EDP À SUBESTAÇÃO</t>
  </si>
  <si>
    <t>18.06.76</t>
  </si>
  <si>
    <t>ATERRAMENTO</t>
  </si>
  <si>
    <t xml:space="preserve"> 18.06.78 </t>
  </si>
  <si>
    <t>FORNECIMENTO E INSTALAÇÃO DE CABO DE COBRE NU DE 35 MM²</t>
  </si>
  <si>
    <t xml:space="preserve"> 18.06.79 </t>
  </si>
  <si>
    <t xml:space="preserve"> 18.06.80 </t>
  </si>
  <si>
    <t>FORNECIMENTO E INSTALAÇÃO DE PARAFUSO CABEÇA SEXTAVADA 1/4" X 2,1.1/4" COM PORCA E ARRUELA DE PRESSÃO</t>
  </si>
  <si>
    <t xml:space="preserve"> 18.06.81 </t>
  </si>
  <si>
    <t>FORNECIMENTO E INSTALAÇÃO DE CONECTOR TERMINAL DE PRESSÃO BIMETÁLICO</t>
  </si>
  <si>
    <t xml:space="preserve"> 18.06.82 </t>
  </si>
  <si>
    <t>FORNECIMENTO E INSTALAÇÃO DE PRESILHA PARA CABOS DE COBRE 35MM². REF.: TEL-844 TERMOTÉCNICA OU EQUIVALENTE.</t>
  </si>
  <si>
    <t xml:space="preserve"> 18.06.83 </t>
  </si>
  <si>
    <t>FORNECIMENTO E INSTALAÇÃO DE PRESILHA EM LATÃO P/ CABOS DE COBRE #35 / #50MM² COM FURO Ø 5MM. REF.: TEL 744 OU EQUIVALENTE.</t>
  </si>
  <si>
    <t xml:space="preserve"> 18.06.85 </t>
  </si>
  <si>
    <t>FORNECIMENTO E INSTALAÇÃO DE KIT SOLDA EXOTERMICA CARTUCHO 115 E MOLDE PARA HCL 5/8.50-5. REF: EXOLSOLDA OU EQUIVALENTE.</t>
  </si>
  <si>
    <t xml:space="preserve"> 18.06.86 </t>
  </si>
  <si>
    <t>FORNECIMENTO E INSTALAÇÃO DE KIT SOLDA EXOTERMICA CARTUCHO 45 E MOLDE XPH 35.35-2. REF: EXOLSOLDA OU EQUIVALENTE.</t>
  </si>
  <si>
    <t>19</t>
  </si>
  <si>
    <t>INSTALAÇÕES DE REDE</t>
  </si>
  <si>
    <t>19.01</t>
  </si>
  <si>
    <t xml:space="preserve"> 19.01.01 </t>
  </si>
  <si>
    <t xml:space="preserve"> 19.01.02 </t>
  </si>
  <si>
    <t xml:space="preserve"> 19.01.03 </t>
  </si>
  <si>
    <t>"CAIXA ESTAMPADA 4"X4"" EM PVC ANTICHAMA COM PLACA, COR AMARELA.  REF.: TIGREFLEX TIGRE OU EQUIVALENTE." (BASEADO SINAPI 92868)</t>
  </si>
  <si>
    <t xml:space="preserve"> 19.01.04 </t>
  </si>
  <si>
    <t xml:space="preserve"> 19.01.05 </t>
  </si>
  <si>
    <t xml:space="preserve"> 19.01.06 </t>
  </si>
  <si>
    <t xml:space="preserve"> 19.01.07 </t>
  </si>
  <si>
    <t xml:space="preserve"> 19.01.08 </t>
  </si>
  <si>
    <t xml:space="preserve"> 19.01.09 </t>
  </si>
  <si>
    <t>FORNECIMENTO E INSTALAÇÃO DE ELETRODUTO DE PVC FLEXÍVEL ANTICHAMA PISO, CORRUGADO, COR AMARELO -  NBR 15465 - Ø25MM.                           REF.: TIGREFLEX TIGRE OU TECNICAMENTE EQUIVALENTE.</t>
  </si>
  <si>
    <t xml:space="preserve"> 19.01.10 </t>
  </si>
  <si>
    <t>FORNECIMENTO E INSTALAÇÃO DE ELETRODUTO DE PVC FLEXÍVEL ANTICHAMA PAREDE, CORRUGADO, COR AMARELO -  NBR 15465 - Ø25MM.                           REF.: TIGREFLEX TIGRE OU TECNICAMENTE EQUIVALENTE.</t>
  </si>
  <si>
    <t xml:space="preserve"> 19.01.12 </t>
  </si>
  <si>
    <t>CONSTRUÇÃO DE CAIXA SUBTERRÂNEA EM ALVENARIA TIPO R-2, PADRÃO TELEMAR CONFORME PROJETO, COM TAMPA E  BASE EM FERRO FUNDIDO.</t>
  </si>
  <si>
    <t xml:space="preserve"> 19.01.13 </t>
  </si>
  <si>
    <t>EXECUÇÃO DE CAIXA DE PASSAGEM COM FUNDO DE MADEIRA 120X120X12CM, PADRÃO TELEBRÁS</t>
  </si>
  <si>
    <t xml:space="preserve"> 19.01.14 </t>
  </si>
  <si>
    <t>FORNECIMENTO E INSTALAÇÃO DE ELETROCALHA PERFURADA 200X100X3000MM, PERFIL "C", EM CHAPA DE AÇO PRÉ-ZINCADA A FOGO, COM #18 MÍCRA DE CAMADA DE ZINCO POR FACE, TAMPA A SER PARAFUSADA NA ELETROCALHA, FORNECIDA EM PEÇAS DE 3 METROS MAIS SISTEMA DE FIXAÇÃO (PERFIL METÁLICO, SUPORTE, PARAFUSOS, BUCHAS, PORCAS, ARRUELAS, TIRANTES, ABRAÇADEIRAS) A CADA 1,5 METROS - INCLUI  CONEXÕES, CURVAS, DERIVAÇÕES, SUPORTES, PERFILADOS, ACESSÓRIOS E DEMAIS COMPONENTES NECESSÁRIOS A MONTAGEM. DEMAIS ESPECIFICAÇÕES CONFORME MEMORIAL DESCRITIVO.REF.: ELETROFORT MOPA OU TECNICAMENTE EQUIVALENTE.</t>
  </si>
  <si>
    <t xml:space="preserve"> 19.01.15 </t>
  </si>
  <si>
    <t xml:space="preserve"> 19.01.16 </t>
  </si>
  <si>
    <t>FORNECIMENTO E INSTALAÇÃO DE TERMINAL - ELETROCALHA 200X100MM.</t>
  </si>
  <si>
    <t xml:space="preserve"> 19.01.17 </t>
  </si>
  <si>
    <t xml:space="preserve"> 19.01.18 </t>
  </si>
  <si>
    <t>FORNECIMENTO E INSTALAÇÃO DE CURVA HORIZONTAL 90º - ELETROCALHA 200X100.</t>
  </si>
  <si>
    <t xml:space="preserve"> 19.01.19 </t>
  </si>
  <si>
    <t xml:space="preserve"> 19.01.20 </t>
  </si>
  <si>
    <t xml:space="preserve"> 19.01.21 </t>
  </si>
  <si>
    <t>FORNECIMENTO E INSTALAÇÃO DE CURVA VERTICAL INTERNA 90º - ELETROCALHA 200X100.</t>
  </si>
  <si>
    <t xml:space="preserve"> 19.01.22 </t>
  </si>
  <si>
    <t>FORNECIMENTO E INSTALAÇÃO DE SEPTO PARA DIVISÃO INTERNA - ELETROCALHA 200X100</t>
  </si>
  <si>
    <t xml:space="preserve"> 19.01.23 </t>
  </si>
  <si>
    <t>FORNECIMENTO E INSTALAÇÃO DE ELETROCALHA PERFURADA 300X100X3000MM, PERFIL "C", EM CHAPA DE AÇO PRÉ-ZINCADA A FOGO, COM #18 MÍCRA DE CAMADA DE ZINCO POR FACE, TAMPA A SER PARAFUSADA NA ELETROCALHA, FORNECIDA EM PEÇAS DE 3 METROS MAIS SISTEMA DE FIXAÇÃO (PERFIL METÁLICO, SUPORTE, PARAFUSOS, BUCHAS, PORCAS, ARRUELAS, TIRANTES, ABRAÇADEIRAS) A CADA 1,5 METROS - INCLUI  CONEXÕES, CURVAS, DERIVAÇÕES, SUPORTES, PERFILADOS, ACESSÓRIOS E DEMAIS COMPONENTES NECESSÁRIOS A MONTAGEM. DEMAIS ESPECIFICAÇÕES CONFORME MEMORIAL DESCRITIVO.REF.: ELETROFORT MOPA OU TECNICAMENTE EQUIVALENTE.</t>
  </si>
  <si>
    <t xml:space="preserve"> 19.01.24 </t>
  </si>
  <si>
    <t>FORNECIMENTO E INSTALAÇÃO DE T VERTICAL SUBIDA - ELETROCALHA 300X100.</t>
  </si>
  <si>
    <t xml:space="preserve"> 19.01.25 </t>
  </si>
  <si>
    <t>FORNECIMENTO E INSTALAÇÃO DE CURVA HORIZONTAL 45º - ELETROCALHA 300X100.</t>
  </si>
  <si>
    <t xml:space="preserve"> 19.01.26 </t>
  </si>
  <si>
    <t>FORNECIMENTO E INSTALAÇÃO DE REDUÇÃO 300X100MM PARA 200X100MM</t>
  </si>
  <si>
    <t xml:space="preserve"> 19.01.27 </t>
  </si>
  <si>
    <t>FORNECIMENTO E INSTALAÇÃO DE ELETROCALHA PERFURADA 400X100X3000MM, PERFIL "C", EM CHAPA DE AÇO PRÉ-ZINCADA A FOGO, COM #18 MÍCRA DE CAMADA DE ZINCO POR FACE, TAMPA A SER PARAFUSADA NA ELETROCALHA, FORNECIDA EM PEÇAS DE 3 METROS MAIS SISTEMA DE FIXAÇÃO (PERFIL METÁLICO, SUPORTE, PARAFUSOS, BUCHAS, PORCAS, ARRUELAS, TIRANTES, ABRAÇADEIRAS) A CADA 1,5 METROS - INCLUI  CONEXÕES, CURVAS, DERIVAÇÕES, SUPORTES, PERFILADOS, ACESSÓRIOS E DEMAIS COMPONENTES NECESSÁRIOS A MONTAGEM. DEMAIS ESPECIFICAÇÕES CONFORME MEMORIAL DESCRITIVO.REF.: ELETROFORT MOPA OU TECNICAMENTE EQUIVALENTE.</t>
  </si>
  <si>
    <t xml:space="preserve"> 19.01.28 </t>
  </si>
  <si>
    <t>FORNECIMENTO E INSTALAÇÃO DE T HORIZONTAL 90°  - ELETROCALHA 400X100.</t>
  </si>
  <si>
    <t xml:space="preserve"> 19.01.29 </t>
  </si>
  <si>
    <t>FORNECIMENTO E INSTALAÇÃO DE CURVA DE INVERSÃO  - ELETROCALHA 400X100.</t>
  </si>
  <si>
    <t xml:space="preserve"> 19.01.30 </t>
  </si>
  <si>
    <t>FORNECIMENTO E INSTALAÇÃO DE FLANGE  - ELETROCALHA 400X100.</t>
  </si>
  <si>
    <t xml:space="preserve"> 19.01.31 </t>
  </si>
  <si>
    <t>FORNECIMENTO E INSTALAÇÃO DE CURVA HORIZONTAL 90°- ELETROCALHA 400X100.</t>
  </si>
  <si>
    <t xml:space="preserve"> 19.01.32 </t>
  </si>
  <si>
    <t>FORNECIMENTO E INSTALAÇÃO DE REDUÇÃO 400X100MM PARA 300X100MM</t>
  </si>
  <si>
    <t xml:space="preserve"> 19.01.33 </t>
  </si>
  <si>
    <t>FORNECIMENTO E INSTALAÇÃO DE REDUÇÃO 400X100MM PARA 200X100MM</t>
  </si>
  <si>
    <t xml:space="preserve"> 19.01.34 </t>
  </si>
  <si>
    <t>FORNECIMENTO E INSTALAÇÃO DE CAIXA PARA TELEFONE PADRÃO TELEMAR, DIM. 1070 X 520 X 500 MM, COM TAMPA DE FERRO TIPO R2, ASSENTADA COM ARGAMASSA DE CIMENTO, CAL E AREIA</t>
  </si>
  <si>
    <t>19.02</t>
  </si>
  <si>
    <t>TOMADAS</t>
  </si>
  <si>
    <t>19.02.01</t>
  </si>
  <si>
    <t>FORNECIMENTO E INSTALAÇÃO DE CONJUNTO COM 1 MÓDULO COM TOMADA  RJ-45 CAT.6 COM JANELA PROTETORA INCORPORADA AO CONECTOR, CATEGORIA 6 E PLACA 4"X2". REF.: PIAL PLUS OU TECNICAMENTE EQUIVALENTE.</t>
  </si>
  <si>
    <t>19.02.02</t>
  </si>
  <si>
    <t>FORNECIMENTO E INSTALAÇÃO DE CONJUNTO COM 2 MÓDULOS COM TOMADA  RJ-45 CAT.6 COM JANELA PROTETORA INCORPORADA AO CONECTOR, CATEGORIA 6 E PLACA 2"X4". REF.: PIAL PLUS OU TECNICAMENTE EQUIVALENTE.</t>
  </si>
  <si>
    <t>19.02.03</t>
  </si>
  <si>
    <t>FORNECIMENTO E INSTALAÇÃO DE CONJUNTO COM 1 MÓDULOS COM TOMADA  RJ-45 CAT.6 COM JANELA PROTETORA INCORPORADA AO CONECTOR, CATEGORIA 6 EM PLACA PARA CONDULETE Ø25MM. REF.: PIAL PLUS OU TECNICAMENTE EQUIVALENTE.</t>
  </si>
  <si>
    <t>19.03</t>
  </si>
  <si>
    <t>19.03.01</t>
  </si>
  <si>
    <t>FORNECIMENTO E INSTALAÇÃO DE CABO U/UTP (NÃO BLINDADO), 4 PARES TRANÇADOS, CAT.6, CLASSE CMR, NA COR AZUL, COM GRAVAÇÃO SEQUENCIAL MÉTRICA (METROS), ATENDENDO DIRETIVA ROHS, COM CERTIFICADO ANATEL, COM CERTIFICADO DE CONFORMIDADE DE TESTES ELÉTRICOS DE CANAL CAT.6 SEGUNDO NORMA TIA/EIA-568-B.2-10 POR LABORATÓRIO INDEPENDENTE ETL COM PELO MENOS 3 CONEXÕES (INCLUÍDOS TESTES DE ALIEN CROSSTALK)
REFERÊNCIA:  FURUKAWA OU TECNICAMENTE EQUIVALENTE</t>
  </si>
  <si>
    <t>19.03.01.01</t>
  </si>
  <si>
    <t>FORNECIMENTO E INSTALAÇÃO DE CABO METÁLICO DE TELEFONIA CI-50-20</t>
  </si>
  <si>
    <t>19.03.01.02</t>
  </si>
  <si>
    <t>FORNECIMENTO E INSTALAÇÃO DE CABO METÁLICO DE TELEFONIA CI-50-50</t>
  </si>
  <si>
    <t>19.,03.02</t>
  </si>
  <si>
    <t>FORNECIMENTO E INSTALAÇÃO DE PATCH CORD FLEXÍVEL CAT.6, 4 PARES TRANÇADOS, NA COR AZUL,TERMINÇÃO RJ-45, ATENDENDO DIRETIVA ROHS, COM CERTIFICAÇÃO ANATEL E COM CERTIFICAÇÃO DE CONFORMIDADE DE TESTES ELÉTRICOS DE CANAL CAT.6 SEGUNDO NORMA TIA/EIA-568-B.2-10 POR LABORATÓRIO INDEPENDENTE ETL COM PELO MENOS 3 CONEXÕES (INCLUÍDOS TESTES DE ALIEN CROSSTALK), COMPRIMENTO DE 3,0 METROS. REFERÊNCIA: FURUKAWA OU TECNICAMENTE EQUIVALENTE</t>
  </si>
  <si>
    <t>19.04</t>
  </si>
  <si>
    <t>RACKS DE TELECOMUNICAÇÕES</t>
  </si>
  <si>
    <t>19.04.01</t>
  </si>
  <si>
    <t>FORNECIMENTO E INSTALAÇÃO DE RACK 19" DE PISO 44US. REF.: PANDUIT OU TECNICAMENTE EQUIVALENTE.</t>
  </si>
  <si>
    <t>19.04.02</t>
  </si>
  <si>
    <t>FORNECIMENTO E INSTALAÇÃO DE PATCH PANEL UTP CAT.6 , FABRICADO EM AÇO SAE 1020 COM PAINEL FRONTAL DE ACABAMENTO EM PLÁSTICO DE ALTO IMPACTO, CAPACIDADE MÁXIMA DE 24 PORTAS, ALTURA DE 1U, PERMITE APLICAÇÃO DE ÍCONES COLORIDOS, FORNECIDO COM 24 ÍCONES AZUIS E 24 ÍCONES VERMELHOS, FORNECIDO COM PORTA ETIQUETAS DE IDENTIFICAÇÃO EM ACRÍLICO, FORNECIDO COM GUIA TRASEIRO DE CABOS FABRICADO EM PLÁSTICO DE ALTO IMPACTO COM SISTEMA DE FIXAÇÃO INDIVIDUAL DE CABOS, VELCROS E CINTAS DE AMARRAÇÃO DE CABOS, ATENDENDO DIRETIVA ROHS. REF.: FURUKAWA OU TECNICAMENTE EQUIVALENTE</t>
  </si>
  <si>
    <t>19.04.03</t>
  </si>
  <si>
    <t>FORNECIMENTO E INSTALAÇÃO DE GUIA DE CABOS HORIZONTAL COM TAMPA DESLIZANTE, FABRICADO EM AÇO SAE 1020, NA COR PRETA, COM ALTURA DE 1U, PROFUNDIDADE MÍNIMA DE  75 MM, PARA SISTEMAS DE ALTA DENSIDADE. REF.: FURUKAWA OU TECNICAMENTE EQUIVALENTE</t>
  </si>
  <si>
    <t>19.04.04</t>
  </si>
  <si>
    <t>FORNECIMENTO E INSTALAÇÃO DE VOICE PANEL 50 PARES</t>
  </si>
  <si>
    <t>19.04.05</t>
  </si>
  <si>
    <t>FORNECIMENTO E INSTALAÇÃO DE BLOCO DE TELEFONIA 20 PARES</t>
  </si>
  <si>
    <t>19.04.06</t>
  </si>
  <si>
    <t>FORNECIMENTO E INSTALAÇÃO DE BLOCO DE TELEFONIA 50 PARES</t>
  </si>
  <si>
    <t>19.04.07</t>
  </si>
  <si>
    <t>FORNECIMENTO E INSTALAÇÃO DE BARRA DE EQUIPOTENCIALIZAÇÃO LOCAL 38,1 X 4,76 X 130MM 8 FUROS Ø 8,5MM. REF.: TERMOTÉCNICA OU EQUIVALENTE</t>
  </si>
  <si>
    <t>19.05</t>
  </si>
  <si>
    <t>SERVIÇOS</t>
  </si>
  <si>
    <t>19.05.01</t>
  </si>
  <si>
    <t>ABERTURA / FECHAMENTO RASGO EM ALVENARIA PARA PASSAGEM DE ELETRODUTOS - DN 1" (ALVENARIA NOVA)</t>
  </si>
  <si>
    <t>19.05.02</t>
  </si>
  <si>
    <t>ESCAVAÇÃO MANUAL DE VALA COM PROFUNDIDADE MENOR OU IGUAL A 1,30 M. AF_03/2016</t>
  </si>
  <si>
    <t>M3</t>
  </si>
  <si>
    <t>19.05.03</t>
  </si>
  <si>
    <t>19.05.04</t>
  </si>
  <si>
    <t>CONCRETO MAGRO PARA LASTRO, TRAÇO 1:4,5:4,5 (CIMENTO/ AREIA MÉDIA/ BRITA 1) - PREPARO MANUAL. AF_07/2016</t>
  </si>
  <si>
    <t>19.05.05</t>
  </si>
  <si>
    <t>CONCRETO FCK = 15MPA, TRAÇO 1:3,4:3,5 (CIMENTO/ AREIA MÉDIA/ BRITA 1) - PREPARO MECÂNICO COM BETONEIRA 600 L. AF_07/2016</t>
  </si>
  <si>
    <t>19.05.06</t>
  </si>
  <si>
    <t>Apiloamento do fundo de vala com maço de 30 a 60kg</t>
  </si>
  <si>
    <t>19.05.07</t>
  </si>
  <si>
    <t>REATERRO MANUAL DE VALAS COM COMPACTAÇÃO MECANIZADA. AF_04/2016</t>
  </si>
  <si>
    <t>20</t>
  </si>
  <si>
    <t>INSTALAÇÕES DE SPDA</t>
  </si>
  <si>
    <t>20.01</t>
  </si>
  <si>
    <t>INFRAESTRUTURA E CONDUTORES</t>
  </si>
  <si>
    <t xml:space="preserve"> 20.01.01 </t>
  </si>
  <si>
    <t>FORNECIMENTO E INSTALAÇÃO DE CABO DE COBRE NU TÊMPERA MOLE, ENCORDOAMENTO CLASSE 2 NBR6524. REF.:TERMOTÉCNICA OU TECNICAMENTE EQUIVALENTE #16MM²</t>
  </si>
  <si>
    <t xml:space="preserve"> 20.01.02 </t>
  </si>
  <si>
    <t>FORNECIMENTO E INSTALAÇÃO DE CABO DE COBRE NU TÊMPERA MOLE, ENCORDOAMENTO CLASSE 2 NBR6524. REF.:TERMOTÉCNICA OU TECNICAMENTE EQUIVALENTE #35MM²</t>
  </si>
  <si>
    <t xml:space="preserve"> 20.01.03 </t>
  </si>
  <si>
    <t>FORNECIMENTO E INSTALAÇÃO DE CONDUTOR DE DESCIDA DE AÇO GALVANIZADO À FOGO (RE-BAR) VERGALHÃO COM 3 METROS E Ø50MM².</t>
  </si>
  <si>
    <t xml:space="preserve"> 20.01.04 </t>
  </si>
  <si>
    <t>FORNECIMENTO E INSTALAÇÃO DE CONDUTOR DE ATERRAMENTO DE AÇO GALVANIZADO À FOGO (RE-BAR) VERGALHÃO COM 3 METROS E Ø80MM².</t>
  </si>
  <si>
    <t xml:space="preserve"> 20.01.05 </t>
  </si>
  <si>
    <t>FORNECIMENTO E INSTALAÇÃO DE FITA PERFURADA LATÃO ESTANHADO PARA EQUALIZAÇÃO, ROLO COM 3M, LARGURA 20MM E FUROS 7MM.</t>
  </si>
  <si>
    <t xml:space="preserve"> 20.01.06 </t>
  </si>
  <si>
    <t>FORNECIMENTO E INSTALAÇÃO DE CAPTORES TIPO FRANKLIN UMA DESCIDA. REF.: TEL-032 TERMOTÉCNICA OU EQUIVALENTE.</t>
  </si>
  <si>
    <t xml:space="preserve"> 20.01.07 </t>
  </si>
  <si>
    <t>FORNECIMENTO E INSTALAÇÃO DE MASTROS 6 METROS TELESCÓPICOS COM REDUÇÃO PARA 3/4, INCLUSO BASE DE FIXAÇÃO, CONJ. DE CONTRAVENTAGEM, ABRAÇADEIRA PARA 3 ESTAIS EM TUBO E DEMAIS ACESSÓRIOS.  REF.: TEL-481 TERMOTÉCNICA OU TECNICAMENTE EQUIVALENTE.</t>
  </si>
  <si>
    <t xml:space="preserve"> 20.01.08 </t>
  </si>
  <si>
    <t>FORNECIMENTO E INSTALAÇÃO DE SINALIZADORES NOTURNOS DUPLO PARA DUAS LÂMPADAS 60W COM RELÉS FOTOELÉTRICOS BIVOLT. REF.: TEL-600 TERMOTÉCNICA OU TECNICAMENTE EQUIVALENTE.</t>
  </si>
  <si>
    <t xml:space="preserve"> 20.01.09 </t>
  </si>
  <si>
    <t>FORNECIMENTO E INSTALAÇÃO DE ABRAÇADEIRA GUIA REFORÇADA PARA MASTROS. REF.: TEL-390 OU EQUIVALENTE</t>
  </si>
  <si>
    <t xml:space="preserve"> 20.01.10 </t>
  </si>
  <si>
    <t>FORNECIMENTO E INSTALAÇÃO DE CONJUNTO DE ESTAIS TIPO RÍGIDO DE 3M. REF.: TEL-075 OU EQUIVALENTE.</t>
  </si>
  <si>
    <t xml:space="preserve"> 20.01.11 </t>
  </si>
  <si>
    <t>FORNECIMENTO E INSTALAÇÃO DE ELETRODUTO DE AÇO CARBONO 1" (25MM), GALVANIZADO, ROSQUEÁVEL, NBR 13057/93, MAIS SISTEMA DE FIXAÇÃO (PERFÍL METÁLICO, SUPORTE, PARAFUSOS, BUCHAS, PORCAS, ARRUELAS, TIRANTES, ABRAÇADEIRAS) A CADA 1,5 METROS. REF.: CARBINOX OU EQUIVALENTE.</t>
  </si>
  <si>
    <t>20.02</t>
  </si>
  <si>
    <t>CONECTORES E TERMINAIS</t>
  </si>
  <si>
    <t xml:space="preserve"> 20.02.01 </t>
  </si>
  <si>
    <t>FORNECIMENTO E INSTALAÇÃO DE CLIPS GALVANIZADO PARA CONEXÃO DE BARRAS DE 8 A 10 MM DE DIÂMETRO. REF.: TEL-5238 TERMOTÉCNICA OU TECNICAMENTE EQUIVALENTE.</t>
  </si>
  <si>
    <t xml:space="preserve"> 20.02.02 </t>
  </si>
  <si>
    <t>FORNECIMENTO E INSTALAÇÃO DE CONECTOR ATERRINSERT COM DISCO EM LATÃO E ROSCA FÊMEA M12 . REF.: TEL 656 TERMOTÉCNICA OU TECNICAMENTE  EQUIVALENTE.</t>
  </si>
  <si>
    <t xml:space="preserve"> 20.02.03 </t>
  </si>
  <si>
    <t>FORNECIMENTO E INSTALAÇÃO DE PRESILHA PARA CABOS DE COBRE 35MM². REF.: TEL-844 TERMOTÉCNICA OU TECNICAMENTE EQUIVALENTE.</t>
  </si>
  <si>
    <t xml:space="preserve"> 20.02.04 </t>
  </si>
  <si>
    <t>FORNECIMENTO E INSTALAÇÃO DE SUPORTE EM LATÃO Ø1/4″ X 200 MM C/ 2 PORCAS PARA FIXAÇÃO DE PRESILHAS EM TELHADOS COM ENGRADAMENTO DE MADEIRA. REF.: TERMOTÉCNICA - TEL-232 OU TECNICAMENTE EQUIVALENTE.</t>
  </si>
  <si>
    <t xml:space="preserve"> 20.02.05 </t>
  </si>
  <si>
    <t xml:space="preserve">FORNECIMENTO E INSTALAÇÃO DE CONECTOR TERMINAL DE PRESSÃO FEITO EM LATÃO P/CABOS DE COBRE. REF.: TERMOTÉCNICA OU TECNICAMENTE  EQUIVALENTE #16MM² </t>
  </si>
  <si>
    <t xml:space="preserve"> 20.02.06 </t>
  </si>
  <si>
    <t>FORNECIMENTO E INSTALAÇÃO DE CONECTOR TERMINAL DE COMPRESSÃO FEITO EM COBRE E ACABAMENTO ESTANHADO PARA CABOS DE COBRE REF.: TEL- 5116 TERMOTÉCNICA OU  TECNICAMENTE EQUIVALENTE #16MM²</t>
  </si>
  <si>
    <t xml:space="preserve"> 20.02.07 </t>
  </si>
  <si>
    <t>FORNECIMENTO E INSTALAÇÃO DE CAIXA DE EQUIPOTENCIALIZAÇÃO COM 5 TERMINAIS PARA USO INTERNO E EXTERNO. REF.: TEL-902 TERMOTÉCNICA OU TECNICAMENTE EQUIVALENTE.</t>
  </si>
  <si>
    <t xml:space="preserve"> 20.02.08 </t>
  </si>
  <si>
    <t>FORNECIMENTO E INSTALAÇÃO DE CAIXA DE EQUIPOTENCIALIZAÇÃO COM 11 TERMINAIS PARA USO INTERNO. REF.: TEL-900 TERMOTÉCNICA OU TECNICAMENTE  EQUIVALENTE.</t>
  </si>
  <si>
    <t xml:space="preserve"> 20.02.09 </t>
  </si>
  <si>
    <t>FORNECIMENTO E INSTALAÇÃO DE CONECTOR DE PRESSÃO DO TIPO SPLIT-BOLT EM LATÃO ESTANHADO COM FURO VERTICAL. REF.: TEL 5021 TERMOTÉCNICA OU TECNICAMENTE EQUIVALENTE.</t>
  </si>
  <si>
    <t xml:space="preserve"> 20.02.10 </t>
  </si>
  <si>
    <t>FORNECIMENTO E APLICAÇÃO DE ADESIVO POLIURETÂNICO. REF.: TEL-5907 OU EQUIVALENTE.</t>
  </si>
  <si>
    <t>20.03</t>
  </si>
  <si>
    <t>PARAFUSOS, ARRUELAS E PORCAS</t>
  </si>
  <si>
    <t>20.03.01</t>
  </si>
  <si>
    <t>FORNECIMENTO E INSTALAÇÃO DE PARAFUSO CABEÇA SEXTAVADA Ø1/4X1 1/4". REF.: TEL- 5329 TERMOTÉCNICA OU EQUIVALENTE.</t>
  </si>
  <si>
    <t>20.03.02</t>
  </si>
  <si>
    <t>FORNECIMENTO E INSTALAÇÃO DE PORCA SEXTAVADA EM INOX Ø 1/4". REF.: TEL-5314. TERMOTÉCNICA OU TECNICAMENTE EQUIVALENTE.</t>
  </si>
  <si>
    <t>20.03.03</t>
  </si>
  <si>
    <t>FORNECIMENTO E INSTALAÇÃO DE ARRUELA LISA INOX Ø 1/4".REF.: TEL- 5303 TERMOTÉCNICA OU EQUIVALENTE</t>
  </si>
  <si>
    <t>20.03.04</t>
  </si>
  <si>
    <t>FORNECIMENTO E INSTALAÇÃO DE PARAFUSO DE FENDA EM AÇO INOX COM PORCA DE 1/4" E ARRUELA DE PRESSÃO. REF.: TEL- 5333 TERMOTÉCNICA OU EQUIVALENTE</t>
  </si>
  <si>
    <t>20.03.05</t>
  </si>
  <si>
    <t>FORNECIMENTO E INSTALAÇÃO DE BUCHA NYLON Ø6MM. REF.: TEL-5306. TERMOTÉCNICA OU TECNICAMENTE EQUIVALENTE.</t>
  </si>
  <si>
    <t>20.04</t>
  </si>
  <si>
    <t>SOLDA</t>
  </si>
  <si>
    <t>20.04.01</t>
  </si>
  <si>
    <t>FORNECIMENTO E INSTALAÇÃO DE MOLDE PARA SOLDA EXOTERMICA CDH 35.35-2. REF: EXOLSOLDA OU TECNICAMENTE  EQUIVALENTE.</t>
  </si>
  <si>
    <t>20.04.02</t>
  </si>
  <si>
    <t>FORNECIMENTO E INSTALAÇÃO DE CARTUCHO 32 PARA SOLDA EXOTERMICA. REF.: EXOSOLDA OU  TECNICAMENTE EQUIVALENTE.</t>
  </si>
  <si>
    <t>20.04.03</t>
  </si>
  <si>
    <t>MOLDE PARA SOLDA EXOTERMICA XPH 35.35-2. REF: EXOLSOLDA OU EQUIVALENTE.</t>
  </si>
  <si>
    <t>20.04.04</t>
  </si>
  <si>
    <t>CARTUCHO 45 PARA SOLDA EXOTERMICA. REF.: EXOSOLDA OU EQUIVALENTE.</t>
  </si>
  <si>
    <t>20.04.05</t>
  </si>
  <si>
    <t>FORNECIMENTO E INSTALAÇÃO DE ALICATE Z-200. REF.: EXOSOLDA OU TECNICAMENTE EQUIVALENTE.</t>
  </si>
  <si>
    <t>20.05</t>
  </si>
  <si>
    <t>TESTES</t>
  </si>
  <si>
    <t>20.05.01</t>
  </si>
  <si>
    <t>EXECUÇÃO DE TESTE DE CONTINUIDADE DE SPDA</t>
  </si>
  <si>
    <t>21</t>
  </si>
  <si>
    <t>INSTALAÇÕES DE INCÊNDIO</t>
  </si>
  <si>
    <t>21.01</t>
  </si>
  <si>
    <t>EXTINTORES</t>
  </si>
  <si>
    <t>21.01.03</t>
  </si>
  <si>
    <t>FORNECIMENTO E INSTALAÇÃO DE EXTINTOR PORTÁTIL, TIPO DIÓXIDO DE CARBONO, CAPACIDADE EXTINTORA 5:B-C.</t>
  </si>
  <si>
    <t>21.02</t>
  </si>
  <si>
    <t>SISTEMA DE ILUMINAÇÃO DE EMERGÊNCIA</t>
  </si>
  <si>
    <t>21.02.01</t>
  </si>
  <si>
    <t>FORNECIMENTO E INSTALAÇÃO DE LUMINÁRIAS COM LÂMPADAS DE LED DE FLUXO LUMINOSO IGUAL A 100 LÚMENS,  2 WATTS - TIPO BLOCO AUTÔNOMO DE EMERGÊNCIA (ACENDE AUTOMATICAMENTE QUANDO FALTA ENERGIA NA REDE ELÉTRICA CONVENCIONAL E POSSUI BATERIAS RECARREGÁVEIS COM AUTONOMIA MÍNIMA PARA 1 HORA)</t>
  </si>
  <si>
    <t>21.03</t>
  </si>
  <si>
    <t>ALARME DE INCÊNDIO</t>
  </si>
  <si>
    <t>21.03.02</t>
  </si>
  <si>
    <t>FORNECIMENTO E INSTALAÇÃO DE ACIONADOR MANUAL TIPO "QUEBRE O VIDRO".</t>
  </si>
  <si>
    <t>21.03.03</t>
  </si>
  <si>
    <t>FORNECIMENTO E INSTALAÇÃO DE AVISADOR SONORO TIPO "SIRENE"</t>
  </si>
  <si>
    <t>21.03.04</t>
  </si>
  <si>
    <t>FORNECIMENTO E INSTALAÇÃO DE CENTRAL DE ALARME/BATERIAS</t>
  </si>
  <si>
    <t>21.04</t>
  </si>
  <si>
    <t>SINALIZAÇÃO DE PROIBIÇÃO</t>
  </si>
  <si>
    <t>21.04.01</t>
  </si>
  <si>
    <t>FORNECIMENTO E INSTALAÇÃO DE PLACAS COM INDICAÇÃO DE PROIBIDO UTILIZAR O ELEVADOR EM CASO DE INCÊNDIO (P4), RETANGULARES, COM FUNDO FOTOLUMINESCENTE E DIMENSÕES DE 260 X 130MM.</t>
  </si>
  <si>
    <t>21.04.02</t>
  </si>
  <si>
    <t>FORNECIMENTO E INSTALAÇÃO DE PLACA COM INDICAÇÃO DE PROIBIDO DESLIGAR A BOMBA DE INCÊNDIO (E3), RETANGULAR, COM FUNDO VERMELHO, MENSAGEM CONTRASTANTE COM O FUNDO E DIMENSÕES 260X130MM</t>
  </si>
  <si>
    <t>21.05</t>
  </si>
  <si>
    <t>SINALIZAÇÃO DE ORIENTAÇÃO E SALVAMENTO</t>
  </si>
  <si>
    <t>21.05.01</t>
  </si>
  <si>
    <t>FORNECIMENTO E INSTALAÇÃO DE PLACAS COM INDICAÇÃO DAS ROTAS DE SAÍDA (S12), RETANGULARES, COM FUNDO VERDE, PICTOGRAMA FOTOLUMINESCENTES E DIMENSÕES 26X13CM</t>
  </si>
  <si>
    <t>21.05.02</t>
  </si>
  <si>
    <t>FORNECIMENTO E INSTALAÇÃO DE PLACAS COM INDICAÇÃO DO NÚMERO DO PAVIMENTO (S17), RETANGULARES, COM FUNDO VERDE, PICTOGRAMA FOTOLUMINESCENTES E DIMENSÕES 260X130MM</t>
  </si>
  <si>
    <t>21.06</t>
  </si>
  <si>
    <t>SINALIZAÇÃO DE EQUIPAMENTO</t>
  </si>
  <si>
    <t xml:space="preserve"> 21.06.01 </t>
  </si>
  <si>
    <t>FORNECIMENTO E INSTALAÇÃO PLACA COM INDICAÇÃO DE SAÍDA (S2), RETANGULARES, COM FUNDO VERDE PICTOGRAMA FOTOLUMINESCENTE 260X130 MM</t>
  </si>
  <si>
    <t xml:space="preserve"> 21.06.02 </t>
  </si>
  <si>
    <t>FORNECIMENTO E INSTALAÇÃO PLACA COM INDICAÇÃO DE SAÍDA (S1), RETANGULARES, COM FUNDO VERDE PICTOGRAMA FOTOLUMINESCENTE 260X130 MM</t>
  </si>
  <si>
    <t xml:space="preserve"> 21.06.03 </t>
  </si>
  <si>
    <t>FORNECIMENTO E INSTALAÇÃO DE PLACAS COM INDICAÇÃO DA LOCALIZAÇÃO DO PONTO DE ACIONAMENTO DO ALARME DE INCÊNDIO (E2), QUADRADAS, COM FUNDO VERMELHO, PICTOGRAMA FOTOLUMINESCENTE E DIMENSÕES 260X130MM</t>
  </si>
  <si>
    <t xml:space="preserve"> 21.06.05 </t>
  </si>
  <si>
    <t>FORNECIMENTO E INSTALAÇÃO DE PLACAS COM INDICAÇÃO DA LOCALIZAÇÃO DOS EXTINTORES (E5), QUADRADAS, COM FUNDO VERMELHO, PICTOGRAMA FOTOLUMINESCENTE E DIMENSÕES 200X200MM</t>
  </si>
  <si>
    <t xml:space="preserve"> 21.06.06 </t>
  </si>
  <si>
    <t>FORNECIMENTO E INSTALAÇÃO DE PLACAS COM INDICAÇÃO DE PORTA CORTA FOGO (M4), RETANGULARES, COM FUNDO VERDE, PICTOGRAMA FOTOLUMINESCENTE E DIMENSÕES 400X200MM</t>
  </si>
  <si>
    <t xml:space="preserve"> 21.06.07 </t>
  </si>
  <si>
    <t>FORNECIMENTO E INSTALAÇÃO DE PLACAS COM INDICAÇÃO DA LOCALIZAÇÃO DOS HIDRANTES (E8), QUADRADAS, COM FUNDO VERMELHO, PICTOGRAMA FOTOLUMINESCENTE E DIMENSÕES 200X200MM</t>
  </si>
  <si>
    <t>21.07</t>
  </si>
  <si>
    <t>SISTEMA DE HIDRANTES</t>
  </si>
  <si>
    <t xml:space="preserve"> 21.07.01 </t>
  </si>
  <si>
    <t>ABRIGO PARA HIDRANTE, 90X60X17CM, COM REGISTRO GLOBO ANGULAR 45 GRAUS 2 1/2", ADAPTADOR STORZ 2 1/2", MANGUEIRA DE INCÊNDIO 20M  E ESGUICHO EM LATÃO 1 1/2" - FORNECIMENTO E INSTALAÇÃO. AF_10/2020</t>
  </si>
  <si>
    <t xml:space="preserve"> 21.07.02 </t>
  </si>
  <si>
    <t>ABRIGO PARA HIDRANTE, 90X60X17CM, COM REGISTRO GLOBO ANGULAR 45 GRAUS 2 1/2", ADAPTADOR STORZ 2 1/2", 2 MANGUEIRAS DE INCÊNDIO 15M, REDUÇÃO 2 1/2" X 1 1/2" E ESGUICHO EM LATÃO 1 1/2" - FORNECIMENTO E INSTALAÇÃO. AF_10/2020.</t>
  </si>
  <si>
    <t xml:space="preserve"> 21.07.03 </t>
  </si>
  <si>
    <t>FORNECIMENTO E INSTALAÇÃO DE HIDRANTE DE COLUNA COMPLETO, EM FERRO FUNDIDO, DN = 75 MM, COM REGISTRO, CUNHA DE BORRACHA, CURVA DESSIMETRICA, EXTREMIDADE E TAMPAS (INCLUI KIT FIXACAO)</t>
  </si>
  <si>
    <t xml:space="preserve"> 21.07.04 </t>
  </si>
  <si>
    <t>FORNECIMENTO E INSTALAÇÃO DE BOMBA SCHNEIDER 5CV BPI-21R 21/2(145MM)</t>
  </si>
  <si>
    <t xml:space="preserve"> 21.07.05 </t>
  </si>
  <si>
    <t>FORNECIMENTO E INSTALAÇÃO DE CILINDRO DE PRESSÃO (MOLA PNEUMÁTICA) MARCA EH, MODELO CP150-12, CONSTRUÍDO EM AÇO SCH40, COM  DIÂMETRO 150MM X 1200MM DE COMPRIMENTO</t>
  </si>
  <si>
    <t xml:space="preserve"> 21.07.06 </t>
  </si>
  <si>
    <t>MANÔMETRO COM ESCALA DE 0 À 150LBS/POL², VISOR COM DIAMETRO  2.¹/²"(65MM).</t>
  </si>
  <si>
    <t xml:space="preserve"> 21.07.07 </t>
  </si>
  <si>
    <t>FORNECIMENTO E INSTALAÇÃO DE PRESSOSTATO COM ESCALA DE REGULAGEM E DIFERENCIAL CONFORME PRESSÕES DE LIGA E DESLIGA, PROTEÇÃO DA CAIXA IP33.</t>
  </si>
  <si>
    <t xml:space="preserve"> 21.07.08 </t>
  </si>
  <si>
    <t>FORNECIMENTO E INSTALAÇÃO DE QUADRO DE COMANDO E PROTEÇÃO PARA O MOTOR ELÉTRICO, COM LIGAÇÃO MANUAL E AUTOMÁTICO, EM CAIXA TERMOPLÁSTICA OU METÁLICA COM PROTEÇÃO IP54.</t>
  </si>
  <si>
    <t xml:space="preserve"> 21.07.09 </t>
  </si>
  <si>
    <t>FORNECIMENTO E INSTALAÇÃO DE REGISTRO DE GAVETA 3"</t>
  </si>
  <si>
    <t xml:space="preserve"> 21.07.10 </t>
  </si>
  <si>
    <t>FORNECIMENTO E INSTALAÇÃO DE REGISTRO DE GAVETA 2.1/2"</t>
  </si>
  <si>
    <t xml:space="preserve"> 21.07.11 </t>
  </si>
  <si>
    <t>FORNECIMENTO E INSTALAÇÃO DE JOELHO  90° EM FERRO GALVANIZADO 75 MM ,  CONEXÃO ROSQUEADA, INSTALADO EM REDE DE ALIMENTAÇÃO PARA HIDRANTE</t>
  </si>
  <si>
    <t xml:space="preserve"> 21.07.12 </t>
  </si>
  <si>
    <t>FORNECIMENTO E INSTALAÇÃO DE JOELHO 90° EM FERRO GALVANIZADO 65 MM,  CONEXÃO ROSQUEADA, INSTALADO EM REDE DE ALIMENTAÇÃO PARA HIDRANTE</t>
  </si>
  <si>
    <t xml:space="preserve"> 21.07.13 </t>
  </si>
  <si>
    <t>FORNECIMENTO E INSTALAÇÃO DE VÁLVULA DE RETENÇÃO HORIZONTAL OU VERTICAL DIAM. 65MM (21/2")</t>
  </si>
  <si>
    <t xml:space="preserve"> 21.07.14 </t>
  </si>
  <si>
    <t>FORNECIMENTO E INSTALAÇÃO DE VÁLVULA DE RETENÇÃO HORIZONTAL OU VERTICAL, DIAM. 75 MM (3")</t>
  </si>
  <si>
    <t xml:space="preserve"> 21.07.15 </t>
  </si>
  <si>
    <t>FORNECIMENTO E INSTALAÇÃO DE TÊ 90° EM FERRO GALVANIZADO 75 MM,  CONEXÃO ROSQUEADA, INSTALADO EM REDE DE ALIMENTAÇÃO PARA HIDRANTE</t>
  </si>
  <si>
    <t xml:space="preserve"> 21.07.16 </t>
  </si>
  <si>
    <t>FORNECIMENTO E INSTALAÇÃO DE TÊ 90° EM FERRO GALVANIZADO 65 MM,  CONEXÃO ROSQUEADA, INSTALADO EM REDE DE ALIMENTAÇÃO PARA HIDRANTE</t>
  </si>
  <si>
    <t xml:space="preserve"> 21.07.17 </t>
  </si>
  <si>
    <t>FORNECIMENTO E INSTALAÇÃO DE TÊ DE REDUÇÃO EM FERRO GALVANIZADO, 75 MM X 65 MM, CONEXÃO ROSQUEADA, INSTALADO EM REDE DE ALIMENTAÇÃO PARA HIDRANTE.</t>
  </si>
  <si>
    <t xml:space="preserve"> 21.07.18 </t>
  </si>
  <si>
    <t>FORNECIMENTO E INSTALAÇÃO DE BUCHA DE REDUÇÃO EM FERRO GALVANIZADO, 75 MM X 65 MM, CONEXÃO ROSQUEADA, INSTALADO EM REDE DE ALIMENTAÇÃO PARA HIDRANTE.</t>
  </si>
  <si>
    <t xml:space="preserve"> 21.07.19 </t>
  </si>
  <si>
    <t>FORNECIMENTO E INSTALAÇÃO DE TUBO DE AÇO GALVANIZADO COM COSTURA, CLASSE MÉDIA, DN 65 (2 1/2"), CONEXÃO ROSQUEADA, INSTALADO EM REDE DE ALIMENTAÇÃO PARA HIDRANTE</t>
  </si>
  <si>
    <t xml:space="preserve"> 21.07.20 </t>
  </si>
  <si>
    <t>FORNECIMENTO E INSTALAÇÃO DE TUBO DE AÇO GALVANIZADO COM COSTURA, CLASSE MÉDIA, DN 75 (3"), CONEXÃO ROSQUEADA, INSTALADO EM REDE DE ALIMENTAÇÃO PARA HIDRANTE</t>
  </si>
  <si>
    <t xml:space="preserve"> 21.07.21 </t>
  </si>
  <si>
    <t>FORNECIMENTO E INSTALAÇÃO DE HIDRANTE DE RECALQUE COMPLETO: TAMPA 60X40CM COM INSCRIÇÃO INCÊNDIO (FERRO FUNDIDO), VÁLVULA DE RETENÇÃO HORIZONTAL COM PORTINHOLA 2.1/2" EM LATÃO, NIPLE GALVANIZADO 2.1/2", REGISTRO GLOBO 45° DE 2.1/2" EM LATÃO, ADAPTADOR 5 FIOS 2.1/2" X 2.1/2" STORZ (ENGATE RÁPIDO) EM ALUMÍNIO, TAMPÃO CEGO COM CORRENTE 2.1/2" STORZ (ENGATE RÁPIDO) EM ALUMÍNIO.</t>
  </si>
  <si>
    <t xml:space="preserve"> 21.07.22 </t>
  </si>
  <si>
    <t>ENTRADA DE BORDA, EM FERRO GALVANIZADO 3" (75MM)</t>
  </si>
  <si>
    <t>22</t>
  </si>
  <si>
    <t>LIMPEZA GERAL</t>
  </si>
  <si>
    <t>22.01</t>
  </si>
  <si>
    <t>LIMPEZA GERAL DE OBRA INTERNA.</t>
  </si>
  <si>
    <t>22.02</t>
  </si>
  <si>
    <t>LIMPEZA GERAL DA OBRA EXTERNA.</t>
  </si>
  <si>
    <t>TOTAL SERVIÇOS DE OBRA CIVIL</t>
  </si>
  <si>
    <t>BDI - OBRAS DE ENGENHARIA (27,00%)</t>
  </si>
  <si>
    <t>TOTAL GERAL COM BDI - SERVIÇOS DE OBRA CIVIL  (27,00%)</t>
  </si>
  <si>
    <t>23</t>
  </si>
  <si>
    <t>REVESTIMENTOS EM ACM</t>
  </si>
  <si>
    <t>23.01</t>
  </si>
  <si>
    <t>Fornecimento e instalação de forro em placas de ACM 4mm - Kynar 500 - cor 102 branco porcelana com módulos de 1500mmx1250mm - marca referencial: Projeto Alumínio, conforme projeto anexo.</t>
  </si>
  <si>
    <t>23.02</t>
  </si>
  <si>
    <t>Fornecimento e instalação de revestimento da cobertura metálica da entrada principal (ver detalhe em projeto) em placas de ACM 4mm - Kynar 500 - PRO 135 cor silver golden - marca referencial: Projeto Alumínio, conforme projeto anexo.</t>
  </si>
  <si>
    <t>23.03</t>
  </si>
  <si>
    <t>Fornecimento e instalação de revestimento dos pilares da cobertura metálica da entrada principal (ver detalhe em projeto) em placas de ACM 4mm - Kynar 500 - PRO 135 cor silver golden - marca referencial: Projeto Alumínio, conforme projeto anexo.</t>
  </si>
  <si>
    <t/>
  </si>
  <si>
    <t>24</t>
  </si>
  <si>
    <t>PELE DE VIDRO</t>
  </si>
  <si>
    <t>24.01</t>
  </si>
  <si>
    <t>J05  - FORNECIMENTO E INSTALAÇÃO DE VIDRO LAMINADO REFLETIVO CINZA. 10MM/ALUMÍNIO PELE DE VIDRO 3.50 X 12.87 M</t>
  </si>
  <si>
    <t>24.02</t>
  </si>
  <si>
    <t>J06 - FORNECIMENTO E INSTALAÇÃO DE VIDRO LAMINADO REFLETIVO CINZA. 10MM/ALUMÍNIO PELE DE VIDRO 3.50 X 12.87 M</t>
  </si>
  <si>
    <t>25</t>
  </si>
  <si>
    <t>ESTACAS HÉLICE CONTÍNUA</t>
  </si>
  <si>
    <t>26</t>
  </si>
  <si>
    <t>CLIMATIZAÇÃO</t>
  </si>
  <si>
    <t xml:space="preserve"> 26.01 </t>
  </si>
  <si>
    <t>VRF-1 34HP</t>
  </si>
  <si>
    <t xml:space="preserve"> 26.01.01 </t>
  </si>
  <si>
    <t>UNIDADES CONDENSADORAS REF.  HITACHI</t>
  </si>
  <si>
    <t xml:space="preserve"> 26.01.01.01 </t>
  </si>
  <si>
    <t>FORNECIMENTO E INSTALAÇÃO DE MULTSPLIT VRF QUENTE/FRIO RAS34FSNM7B2  OU TECNICAMENTE EQUIVALENTE</t>
  </si>
  <si>
    <t xml:space="preserve"> 26.01.02 </t>
  </si>
  <si>
    <t>UNIDADES EVAPORADORAS REF.  HITACHI</t>
  </si>
  <si>
    <t xml:space="preserve"> 26.01.02.01 </t>
  </si>
  <si>
    <t>FORNECIMENTO E INSTALAÇÃO DE HI WALL RPK-3,0FSNSM3 27.296 BTU/H OU TECNICAMENTE EQUIVALENTE</t>
  </si>
  <si>
    <t xml:space="preserve"> 26.01.02.02 </t>
  </si>
  <si>
    <t>FORNECIMENTO E INSTALAÇÃO DE HI WALL RPK-1,5FSNSM3 13.648 BTU/H OU TECNICAMENTE EQUIVALENTE</t>
  </si>
  <si>
    <t xml:space="preserve"> 26.01.02.03 </t>
  </si>
  <si>
    <t>FORNECIMENTO E INSTALAÇÃO DE CASSETE 4 VIAS RCI2,5FSN3B4 24.230 BTU/H OU TECNICAMENTE EQUIVALENTE</t>
  </si>
  <si>
    <t xml:space="preserve"> 26.01.02.04 </t>
  </si>
  <si>
    <t>FORNECIMENTO E INSTALAÇÃO DE CASSETE 4 VIAS RCI2,0FSN3B4 19.110 BTU/H OU TECNICAMENTE EQUIVALENTE</t>
  </si>
  <si>
    <t xml:space="preserve"> 26.01.02.05 </t>
  </si>
  <si>
    <t>FORNECIMENTO E INSTALAÇÃO DE HI-WALL RPK-2,0FSNSM3 19.107 BTU/H OU TECNICAMENTE EQUIVALENTE</t>
  </si>
  <si>
    <t xml:space="preserve"> 26.02 </t>
  </si>
  <si>
    <t>VRF-2 24 HP</t>
  </si>
  <si>
    <t xml:space="preserve"> 26.02.01 </t>
  </si>
  <si>
    <t xml:space="preserve"> 26.02.01.01 </t>
  </si>
  <si>
    <t>FORNECIMENTO E INSTALAÇÃO DE MULTSPLIT VRF QUENTE/FRIO RAS24FSNM7B2  OU TECNICAMENTE EQUIVALENTE</t>
  </si>
  <si>
    <t xml:space="preserve"> 26.02.02 </t>
  </si>
  <si>
    <t xml:space="preserve"> 26.02.02.01 </t>
  </si>
  <si>
    <t>FORNECIMENTO E INSTALAÇÃO DE CASSETE 4 VIAS RCI3,0FSN3B4 27.000 BTU/H OU TECNICAMENTE EQUIVALENTE</t>
  </si>
  <si>
    <t xml:space="preserve"> 26.02.02.02 </t>
  </si>
  <si>
    <t>FORNECIMENTO E INSTALAÇÃO DE HI-WALL RPK-1,0FSNSM3 9.554 BTU/H OU TECNICAMENTE EQUIVALENTE</t>
  </si>
  <si>
    <t xml:space="preserve"> 26.02.02.03 </t>
  </si>
  <si>
    <t xml:space="preserve"> 26.02.02.04 </t>
  </si>
  <si>
    <t xml:space="preserve"> 26.02.02.05 </t>
  </si>
  <si>
    <t xml:space="preserve"> 26.03 </t>
  </si>
  <si>
    <t>VRF-3  30HP</t>
  </si>
  <si>
    <t xml:space="preserve"> 26.03.01 </t>
  </si>
  <si>
    <t>UNIDADES CONDENSADORAS REF. HITACHI</t>
  </si>
  <si>
    <t xml:space="preserve"> 26.03.01.01 </t>
  </si>
  <si>
    <t>FORNECIMENTO E INSTALAÇÃO DE MULTSPLIT VRF QUENTE/FRIO RAS30FSNM7B2  OU TECNICAMENTE EQUIVALENTE</t>
  </si>
  <si>
    <t xml:space="preserve"> 26.03.02 </t>
  </si>
  <si>
    <t xml:space="preserve"> 26.03.02.01 </t>
  </si>
  <si>
    <t xml:space="preserve"> 26.03.02.02 </t>
  </si>
  <si>
    <t>FORNECIMENTO E INSTALAÇÃO DE HI-WALL RPK-4,0FSNSM3 38.214 BTU/H OU TECNICAMENTE EQUIVALENTE</t>
  </si>
  <si>
    <t xml:space="preserve"> 26.03.02.03 </t>
  </si>
  <si>
    <t>FORNECIMENTO E INSTALAÇÃO DE HI WALL RPK-2,5FSNSM3 24.225 BTU/H OU TECNICAMENTE EQUIVALENTE</t>
  </si>
  <si>
    <t xml:space="preserve"> 26.03.02.04 </t>
  </si>
  <si>
    <t xml:space="preserve"> 26.03.02.05 </t>
  </si>
  <si>
    <t xml:space="preserve"> 26.04 </t>
  </si>
  <si>
    <t>VRF-4 34 HP</t>
  </si>
  <si>
    <t xml:space="preserve"> 26.04.01 </t>
  </si>
  <si>
    <t xml:space="preserve"> 26.04.01.01 </t>
  </si>
  <si>
    <t xml:space="preserve"> 26.04.02 </t>
  </si>
  <si>
    <t xml:space="preserve"> 26.04.02.01 </t>
  </si>
  <si>
    <t xml:space="preserve"> 26.04.02.02 </t>
  </si>
  <si>
    <t xml:space="preserve"> 26.04.02.03 </t>
  </si>
  <si>
    <t xml:space="preserve"> 26.04.02.04 </t>
  </si>
  <si>
    <t>FORNECIMENTO E INSTALAÇÃO DE CASSETE 4 VIAS RCI4,0FSN3B4 38.000 BTU/H  OU TECNICAMENTE EQUIVALENTE</t>
  </si>
  <si>
    <t xml:space="preserve"> 26.04.02.05 </t>
  </si>
  <si>
    <t xml:space="preserve"> 26.04.02.06 </t>
  </si>
  <si>
    <t>FORNECIMENTO E INSTALAÇÃO DE PISO TETO RPC6,0FSN3B4 54.600 BTU/H OU TECNICAMENTE EQUIVALENTE</t>
  </si>
  <si>
    <t xml:space="preserve"> 26.05 </t>
  </si>
  <si>
    <t>VRF-5 38 HP</t>
  </si>
  <si>
    <t xml:space="preserve"> 26.05.01 </t>
  </si>
  <si>
    <t>FORNECIMENTO E INSTALAÇÃO DE MULTSPLIT VRF QUENTE/FRIO RAS38FSNM7B2  OU TECNICAMENTE EQUIVALENTE</t>
  </si>
  <si>
    <t xml:space="preserve"> 26.05.02 </t>
  </si>
  <si>
    <t xml:space="preserve"> 26.05.03 </t>
  </si>
  <si>
    <t xml:space="preserve"> 26.05.04 </t>
  </si>
  <si>
    <t xml:space="preserve"> 26.05.05 </t>
  </si>
  <si>
    <t>FORNECIMENTO E INSTALAÇÃO DE HI WALL RPK1,5FSNM2 13.648 BTU/H OU TECNICAMENTE EQUIVALENTE</t>
  </si>
  <si>
    <t xml:space="preserve"> 26.05.06 </t>
  </si>
  <si>
    <t>FORNECIMENTO E INSTALAÇÃO DE HI-WALL RPK-3,0FSNSM3 27.296 BTU/H OU TECNICAMENTE EQUIVALENTE</t>
  </si>
  <si>
    <t xml:space="preserve"> 26.06 </t>
  </si>
  <si>
    <t>UC-1</t>
  </si>
  <si>
    <t xml:space="preserve"> 26.06.01 </t>
  </si>
  <si>
    <t>FORNECIMENTO E INSTALAÇÃO DE UNIDADES CONDENSADORA TIPO TETO RPC5,0FSN3B4 família Set Free 47.800 btus ref. HITACHI</t>
  </si>
  <si>
    <t xml:space="preserve"> 26.06.02 </t>
  </si>
  <si>
    <t>FORNECIMENTO E INSTALAÇÃO DE UNIDADES EVAPORADORA TIPO TETO RPC5,0FSN3B4 família Set Free 47.800 btus ref. HITACHI</t>
  </si>
  <si>
    <t xml:space="preserve"> 26.06.03 </t>
  </si>
  <si>
    <t>FORNECIMENTO E INSTALAÇÃO DE VAZÃO DE AR 1330 M3/H. REF. ELGIN SILENT CAC-3015-2 C OU TECNICAMENTE EQUIVALENTE</t>
  </si>
  <si>
    <t xml:space="preserve"> 26.07 </t>
  </si>
  <si>
    <t>VT1</t>
  </si>
  <si>
    <t xml:space="preserve"> 26.07.01 </t>
  </si>
  <si>
    <t>FORNECIMENTO E INSTALAÇÃO DE VENTILADOR AXIAL PARA INSUFLAMENTO REF. SOLER&amp;PALAU TD 500-150 C/ CAIXA MFL 150 G4 OU TECNICAMENTE EQUIVALENTE</t>
  </si>
  <si>
    <t xml:space="preserve"> 26.07.02 </t>
  </si>
  <si>
    <t>FORNECIMENTO E INSTALAÇÃO DE DUTO CHAPA DE AÇO GALVANIZADA #22  OU  TECNICAMENTE EQUIVALENTE</t>
  </si>
  <si>
    <t xml:space="preserve"> 26.07.03 </t>
  </si>
  <si>
    <t>FORNECIMENTO E INSTALAÇÃO DE DIFUSOR LINEAR, ADE-1-AG, H=122XL=425MM, REF. TROX OU TECNICAMENTE EQUIVALENTE</t>
  </si>
  <si>
    <t xml:space="preserve"> 26.07.04 </t>
  </si>
  <si>
    <t>FORNECIMENTO E INSTALAÇÃO DE DIFUSOR LINEAR, ADE-1-AG, H=155XL=425MM, REF. TROX OU TECNICAMENTE EQUIVALENTE</t>
  </si>
  <si>
    <t xml:space="preserve"> 26.07.05 </t>
  </si>
  <si>
    <t>FORNECIMENTO E INSTALAÇÃO DE VENEZIANA AWK EM ALUMINIO EXTRUDADO B=497XH=297MM  REF. TROX OU TECNICAMENTE EQUIVALENTE</t>
  </si>
  <si>
    <t xml:space="preserve"> 26.08 </t>
  </si>
  <si>
    <t>VT2/VT3</t>
  </si>
  <si>
    <t xml:space="preserve"> 26.08.01 </t>
  </si>
  <si>
    <t>FORNECIMENTO E INSTALAÇÃO DE VENTILADOR AXIAL PARA INSUFLAMENTO REF. SOLER&amp;PALAU TD-2000/315 SILENT OU TECNICAMENTE EQUIVALENTE</t>
  </si>
  <si>
    <t xml:space="preserve"> 26.08.02 </t>
  </si>
  <si>
    <t>FORNECIMENTO E INSTALAÇÃO DE DUTO CHAPA DE AÇO GALVANIZADA #22 OU TECNICAMENTE EQUIVALENTE</t>
  </si>
  <si>
    <t xml:space="preserve"> 26.08.03 </t>
  </si>
  <si>
    <t xml:space="preserve"> 26.08.04 </t>
  </si>
  <si>
    <t xml:space="preserve"> 26.08.05 </t>
  </si>
  <si>
    <t>FORNECIMENTO E INSTALAÇÃO DE DIFUSOR LINEAR, ADE-1-AG, H=254XL=525MM, REF. TROX OU TECNICAMENTE EQUIVALENTE</t>
  </si>
  <si>
    <t xml:space="preserve"> 26.08.06 </t>
  </si>
  <si>
    <t>FORNECIMENTO E INSTALAÇÃO DE VENEZIANA AWK EM ALUMINIO EXTRUDADO B=497XH=397MM -  REF. TROX OU TECNICAMENTE EQUIVALENTE</t>
  </si>
  <si>
    <t xml:space="preserve"> 26.08.07 </t>
  </si>
  <si>
    <t>FORNECIMENTO E INSTALAÇÃO DE VENEZIANA AWK EM ALUMINIO EXTRUDADO B=597XH=397MM -  REF. TROX OU TECNICAMENTE EQUIVALENTE</t>
  </si>
  <si>
    <t xml:space="preserve"> 26.09 </t>
  </si>
  <si>
    <t>VT4</t>
  </si>
  <si>
    <t xml:space="preserve"> 26.09.01 </t>
  </si>
  <si>
    <t>FORNECIMENTO E INSTALAÇÃO DE VENTILADOR AXIAL PARA INSUFLAMENTO REF. SOLER&amp;PALAU TD-2000/315 SILENT  OU TECNICAMENTE EQUIVALENTE</t>
  </si>
  <si>
    <t xml:space="preserve"> 26.09.02 </t>
  </si>
  <si>
    <t xml:space="preserve"> 26.09.03 </t>
  </si>
  <si>
    <t xml:space="preserve"> 26.09.04 </t>
  </si>
  <si>
    <t xml:space="preserve"> 26.09.05 </t>
  </si>
  <si>
    <t xml:space="preserve"> 26.10 </t>
  </si>
  <si>
    <t>VT5</t>
  </si>
  <si>
    <t xml:space="preserve"> 26.10.01 </t>
  </si>
  <si>
    <t>FORNECIMENTO E INSTALAÇÃO DE VENTILADOR AXIAL PARA INSUFLAMENTO REF. TD-1300/250 SILENT C/ FILTRO G4  OU EQUIVALENTE</t>
  </si>
  <si>
    <t xml:space="preserve"> 26.10.02 </t>
  </si>
  <si>
    <t xml:space="preserve"> 26.10.03 </t>
  </si>
  <si>
    <t xml:space="preserve"> 26.10.04 </t>
  </si>
  <si>
    <t xml:space="preserve"> 26.10.05 </t>
  </si>
  <si>
    <t>FORNECIMENTO E INSTALAÇÃO DE DIFUSOR LINEAR, ADE-1-AG, H=188XL=525MM, REF. TROX OU EQUIVALENTE</t>
  </si>
  <si>
    <t xml:space="preserve"> 26.10.06 </t>
  </si>
  <si>
    <t>FORNECIMENTO E INSTALAÇÃO DE  VENEZIANA AWK EM ALUMINIO EXTRUDADO B=497XH=397MM -  REF. TROX OU EQUIVALENTE</t>
  </si>
  <si>
    <t xml:space="preserve"> 26.11 </t>
  </si>
  <si>
    <t>VT6/VT7</t>
  </si>
  <si>
    <t xml:space="preserve"> 26.11.01 </t>
  </si>
  <si>
    <t>FORNECIMENTO E INSTALAÇÃO DE  VENTILADOR AXIAL PARA INSUFLAMENTO REF. SOLER&amp;PALAU TD-800/200 SILENT  OU EQUIVALENTE</t>
  </si>
  <si>
    <t xml:space="preserve"> 26.11.02 </t>
  </si>
  <si>
    <t>FORNECIMENTO E INSTALAÇÃO DE  DUTO CHAPA DE AÇO GALVANIZADA #22  OU EQUIVALENTE</t>
  </si>
  <si>
    <t xml:space="preserve"> 26.11.03 </t>
  </si>
  <si>
    <t>FORNECIMENTO E INSTALAÇÃO DE  DIFUSOR LINEAR, ADE-1-AG, H=122XL=425MM, REF. TROX OU TECNICAMENTE EQUIVALENTE</t>
  </si>
  <si>
    <t xml:space="preserve"> 26.11.04 </t>
  </si>
  <si>
    <t>FORNECIMENTO E INSTALAÇÃO DE  DIFUSOR LINEAR, ADE-1-AG, H=155XL=425MM, REF. TROX OU TECNICAMENTE EQUIVALENTE</t>
  </si>
  <si>
    <t xml:space="preserve"> 26.11.05 </t>
  </si>
  <si>
    <t>FORNECIMENTO E INSTALAÇÃO DE  VENEZIANA AWK EM ALUMINIO EXTRUDADO B=497XH=297MM -  REF. TROX OU TECNICAMENTE EQUIVALENTE</t>
  </si>
  <si>
    <t xml:space="preserve"> 26.12 </t>
  </si>
  <si>
    <t>EX-001/002/003</t>
  </si>
  <si>
    <t xml:space="preserve"> 26.12.01 </t>
  </si>
  <si>
    <t>FORNECIMENTO E INSTALAÇÃO DE  EXAUSTOR AXIAL DE BAIXO RUIDO COM TUBO FLEXIVEL  REF. SOLER&amp;PALAU SILENT300 OU TECNICAMENTE EQUIVALENTE</t>
  </si>
  <si>
    <t xml:space="preserve"> 26.12.02 </t>
  </si>
  <si>
    <t>FORNECIMENTO E INSTALAÇÃO DE  TUBO FLEXÍVEL DE ALUMÍNIO REF. SOLER&amp;PALAU GSA-150 OU TECNICAMENTE EQUIVALENTE</t>
  </si>
  <si>
    <t xml:space="preserve"> 26.12.03 </t>
  </si>
  <si>
    <t>FORNECIMENTO E INSTALAÇÃO DE  GRELHAS DE ALUMINIO REF. SOLER&amp;PALAU GRA-150 OU TECNICAMENTE EQUIVALENTE</t>
  </si>
  <si>
    <t xml:space="preserve"> 26.13 </t>
  </si>
  <si>
    <t>EX-004/005/006/007</t>
  </si>
  <si>
    <t xml:space="preserve"> 26.13.01 </t>
  </si>
  <si>
    <t xml:space="preserve"> 26.13.02 </t>
  </si>
  <si>
    <t>FORNECIMENTO E INSTALAÇÃO DE  DUTO CHAPA DE AÇO GALVANIZADA #22  OU TECNICAMENTE EQUIVALENTE</t>
  </si>
  <si>
    <t xml:space="preserve"> 26.13.03 </t>
  </si>
  <si>
    <t>FORNECIMENTO E INSTALAÇÃO DE  VENEZIANA AWK EM ALUMINIO EXTRUDADO B=297XH=297MM -  REF. TROX OU TECNICAMENTE EQUIVALENTE</t>
  </si>
  <si>
    <t xml:space="preserve"> 26.13.04 </t>
  </si>
  <si>
    <t xml:space="preserve"> 26.14 </t>
  </si>
  <si>
    <t>EX-007/008/009/010</t>
  </si>
  <si>
    <t xml:space="preserve"> 26.14.01 </t>
  </si>
  <si>
    <t xml:space="preserve"> 26.14.02 </t>
  </si>
  <si>
    <t xml:space="preserve"> 26.14.03 </t>
  </si>
  <si>
    <t xml:space="preserve"> 26.14.04 </t>
  </si>
  <si>
    <t xml:space="preserve"> 26.15 </t>
  </si>
  <si>
    <t>EX-010/011/012/013/014/015</t>
  </si>
  <si>
    <t xml:space="preserve"> 26.15.01 </t>
  </si>
  <si>
    <t xml:space="preserve"> 26.15.02 </t>
  </si>
  <si>
    <t xml:space="preserve">FORNECIMENTO E INSTALAÇÃO DE  DUTO CHAPA DE AÇO GALVANIZADA #22 OU TECNICAMENTE EQUIVALENTE </t>
  </si>
  <si>
    <t xml:space="preserve"> 26.15.03 </t>
  </si>
  <si>
    <t xml:space="preserve"> 26.15.04 </t>
  </si>
  <si>
    <t xml:space="preserve"> 26.16 </t>
  </si>
  <si>
    <t>TUBOS DE COBRE COM ISOLAMENTO</t>
  </si>
  <si>
    <t xml:space="preserve"> 26.16.01 </t>
  </si>
  <si>
    <t xml:space="preserve">FORNECIMENTO E INSTALAÇÃO DE  TUBOS DE COBRE COM ISOLAMENTO Ø1/4" </t>
  </si>
  <si>
    <t xml:space="preserve"> 26.16.02 </t>
  </si>
  <si>
    <t>FORNECIMENTO E INSTALAÇÃO DE  TUBOS DE COBRE COM ISOLAMENTO Ø3/8"</t>
  </si>
  <si>
    <t xml:space="preserve"> 26.16.03 </t>
  </si>
  <si>
    <t>FORNECIMENTO E INSTALAÇÃO DE  TUBOS DE COBRE COM ISOLAMENTO Ø1/2"</t>
  </si>
  <si>
    <t xml:space="preserve"> 26.16.04 </t>
  </si>
  <si>
    <t>FORNECIMENTO E INSTALAÇÃO DE  TUBOS DE COBRE COM ISOLAMENTO Ø5/8"</t>
  </si>
  <si>
    <t xml:space="preserve"> 26.16.05 </t>
  </si>
  <si>
    <t>FORNECIMENTO E INSTALAÇÃO DE  TUBOS DE COBRE COM ISOLAMENTO Ø3/4"</t>
  </si>
  <si>
    <t xml:space="preserve"> 26.16.06 </t>
  </si>
  <si>
    <t>FORNECIMENTO E INSTALAÇÃO DE TUBOS DE COBRE COM ISOLAMENTO Ø7/8"</t>
  </si>
  <si>
    <t xml:space="preserve"> 26.16.07 </t>
  </si>
  <si>
    <t>FORNECIMENTO E INSTALAÇÃO DE TUBOS DE COBRE COM ISOLAMENTO Ø1"</t>
  </si>
  <si>
    <t xml:space="preserve"> 26.16.08 </t>
  </si>
  <si>
    <t>FORNECIMENTO E INSTALAÇÃO DE TUBOS DE COBRE COM ISOLAMENTO Ø1 1/8"</t>
  </si>
  <si>
    <t xml:space="preserve"> 26.16.09 </t>
  </si>
  <si>
    <t>FORNECIMENTO E INSTALAÇÃO DE TUBOS DE COBRE COM ISOLAMENTO Ø1 1/4"</t>
  </si>
  <si>
    <t xml:space="preserve"> 26.16.10 </t>
  </si>
  <si>
    <t>FORNECIMENTO E INSTALAÇÃO DE TUBOS DE COBRE COM ISOLAMENTO Ø1 1/2"</t>
  </si>
  <si>
    <t xml:space="preserve"> 26.17 </t>
  </si>
  <si>
    <t>KIT DE RAMIFICAÇÃO</t>
  </si>
  <si>
    <t xml:space="preserve"> 26.17.01 </t>
  </si>
  <si>
    <t>FORNECIMENTO E INSTALAÇÃO DE  HITACHI E102SNB OI TECNICAMENTE EQUIVALENTE</t>
  </si>
  <si>
    <t xml:space="preserve"> 26.17.02 </t>
  </si>
  <si>
    <t>FORNECIMENTO E INSTALAÇÃO DE  HITACHI E162SNB OU TECNICAMENTE EQUIVALENTE</t>
  </si>
  <si>
    <t xml:space="preserve"> 26.17.03 </t>
  </si>
  <si>
    <t>FORNECIMENTO E INSTALAÇÃO DE HITACHI E242SNB OU TECNICAMENTE EQUIVALENTE</t>
  </si>
  <si>
    <t xml:space="preserve"> 26.17.04 </t>
  </si>
  <si>
    <t>FORNECIMENTO E INSTALAÇÃO DE  HITACHI E302SNB OU TECNICAMENTE EQUIVALENTE</t>
  </si>
  <si>
    <t xml:space="preserve"> 26.18 </t>
  </si>
  <si>
    <t>VÁLVULA DE BLOQUEIO</t>
  </si>
  <si>
    <t xml:space="preserve"> 26.18.01 </t>
  </si>
  <si>
    <t xml:space="preserve">FORNECIMENTO E INSTALAÇÃO DE  VÁLVULA DE ESFERA REF. DANFOSS GBC 6S ODF/ODF  Ø1/4" OU TECNICAMENTE EQUIVALENTE  </t>
  </si>
  <si>
    <t xml:space="preserve"> 26.18.02 </t>
  </si>
  <si>
    <t>FORNECIMENTO E INSTALAÇÃO DE  VÁLVULA DE ESFERA REF. DANFOSS GBC 10S ODF/ODF  Ø3/8" OU TECNICAMENTE EQUIVALENTE</t>
  </si>
  <si>
    <t xml:space="preserve"> 26.18.03 </t>
  </si>
  <si>
    <t xml:space="preserve">FORNECIMENTO E INSTALAÇÃO DE  VÁLVULA DE ESFERA REF. DANFOSS GBC 12S ODF/ODF  Ø1/2" OU TECNICAMENTE EQUIVALENTE  </t>
  </si>
  <si>
    <t xml:space="preserve"> 26.18.04 </t>
  </si>
  <si>
    <t>FORNECIMENTO E INSTALAÇÃO DE  VÁLVULA DE ESFERA REF. DANFOSS GBC 16S ODF/ODF  Ø5/8"  OU TECNICAMENTE EQUIVALENTE</t>
  </si>
  <si>
    <t xml:space="preserve"> 26.18.05 </t>
  </si>
  <si>
    <t xml:space="preserve">VÁLVULA DE ESFERA REF. DANFOSS GBC 28S ODF/ODF  Ø1 1/8"  </t>
  </si>
  <si>
    <t xml:space="preserve"> 26.19 </t>
  </si>
  <si>
    <t>ISOLAMENTO TÉRMICO</t>
  </si>
  <si>
    <t xml:space="preserve"> 26.19.01 </t>
  </si>
  <si>
    <t>FORNECIMENTO E INSTALAÇÃO DE ESPUMA ELASTOMÉRICA Ø1/4" REF. ARMAFLEX MOD. AF-M-006 OU TECNICAMENTE EQUIVALENTE</t>
  </si>
  <si>
    <t xml:space="preserve"> 26.19.02 </t>
  </si>
  <si>
    <t>FORNECIMENTO E INSTALAÇÃO DE  ESPUMA ELASTOMÉRICA Ø3/8" REF. ARMAFLEX MOD. AF-M-010 OU TECNICAMENTE EQUIVALENTE</t>
  </si>
  <si>
    <t xml:space="preserve"> 26.19.03 </t>
  </si>
  <si>
    <t>FORNECIMENTO E INSTALAÇÃO DE  ESPUMA ELASTOMÉRICA Ø1/2" REF. ARMAFLEX MOD. AF-M-012 OU TECNICAMENTE EQUIVALENTE</t>
  </si>
  <si>
    <t xml:space="preserve"> 26.19.04 </t>
  </si>
  <si>
    <t>FORNECIMENTO E INSTALAÇÃO DE ESPUMA ELASTOMÉRICA Ø5/8" REF. ARMAFLEX MOD. AF-M-015 OU TECNICAMENTE EQUIVALENTE</t>
  </si>
  <si>
    <t xml:space="preserve"> 26.19.05 </t>
  </si>
  <si>
    <t>FORNECIMENTO E INSTALAÇÃO DE ESPUMA ELASTOMÉRICA Ø3/4" REF. ARMAFLEX MOD. AF-M-018 OU TECNICAMENTE EQUIVALENTE</t>
  </si>
  <si>
    <t xml:space="preserve"> 26.19.06 </t>
  </si>
  <si>
    <t>FORNECIMENTO E INSTALAÇÃO DE ESPUMA ELASTOMÉRICA Ø7/8" REF. ARMAFLEX MOD. AF-M-022 OU TECNICAMENTE EQUIVALENTE</t>
  </si>
  <si>
    <t xml:space="preserve"> 26.19.07 </t>
  </si>
  <si>
    <t>FORNECIMENTO E INSTALAÇÃO DE ESPUMA ELASTOMÉRICA Ø1" REF. ARMAFLEX MOD. AF-M-025 OU TECNICAMENTE EQUIVALENTE</t>
  </si>
  <si>
    <t xml:space="preserve"> 26.19.08 </t>
  </si>
  <si>
    <t>FORNECIMENTO E INSTALAÇÃO DE  ESPUMA ELASTOMÉRICA Ø1 1/8" REF. ARMAFLEX MOD. AF-M-028 OU TECNICAMENTE EQUIVALENTE</t>
  </si>
  <si>
    <t xml:space="preserve"> 26.19.09 </t>
  </si>
  <si>
    <t>FORNECIMENTO E INSTALAÇÃO DE ESPUMA ELASTOMÉRICA Ø1 1/4" REF. ARMAFLEX MOD. AF-M-032 OU TECNICAMENTE EQUIVALENTE</t>
  </si>
  <si>
    <t xml:space="preserve"> 26.19.10 </t>
  </si>
  <si>
    <t>FORNECIMENTO E INSTALAÇÃO DE ESPUMA ELASTOMÉRICA Ø1 1/2" REF. ARMAFLEX MOD. AF-M-038 OU TECNICAMENTE EQUIVALENTE</t>
  </si>
  <si>
    <t xml:space="preserve"> 26.20 </t>
  </si>
  <si>
    <t>CAIXA FILTRANTE</t>
  </si>
  <si>
    <t xml:space="preserve"> 26.20.01 </t>
  </si>
  <si>
    <t>FORNECIMENTO E INSTALAÇÃO DE CAIXA FILTRANTE MFL-150 C/ G4 REF. S&amp;P</t>
  </si>
  <si>
    <t xml:space="preserve"> 26.21 </t>
  </si>
  <si>
    <t>PORTA DE INSPEÇÃO PARA DUTO</t>
  </si>
  <si>
    <t xml:space="preserve"> 26.21.01 </t>
  </si>
  <si>
    <t>FORNECIMENTO E INSTALAÇÃO DE PORTA DE INSPEÇÃO, TAMANHO 120X50MM REF.: REFRIN</t>
  </si>
  <si>
    <t xml:space="preserve"> 26.22 </t>
  </si>
  <si>
    <t>GÁS/FLUIDO REFRIGERANTE</t>
  </si>
  <si>
    <t xml:space="preserve"> 26.22.01 </t>
  </si>
  <si>
    <t>FORNECIMENTO E INSTALAÇÃO DE GÁS REFRIGERANTE R410A</t>
  </si>
  <si>
    <t xml:space="preserve"> 26.23 </t>
  </si>
  <si>
    <t>JANELA DE INSPEÇÃO PARA FORRO</t>
  </si>
  <si>
    <t xml:space="preserve"> 26.23.01 </t>
  </si>
  <si>
    <t>FORNECIMENTO E INSTALAÇÃO DE JANELA DE INSPEÇÃO 600X600MM REF.: KNAUF</t>
  </si>
  <si>
    <t xml:space="preserve"> 26.24 </t>
  </si>
  <si>
    <t>SUPORTE PARA DUTO</t>
  </si>
  <si>
    <t xml:space="preserve"> 26.24.01 </t>
  </si>
  <si>
    <t>FORNECIMENTO E INSTALAÇÃO DE SUPORTE PARA DUTO , LARGURA 150MM</t>
  </si>
  <si>
    <t xml:space="preserve"> 26.24.02 </t>
  </si>
  <si>
    <t>FORNECIMENTO E INSTALAÇÃO DE SUPORTE PARA DUTO , LARGURA 250MM</t>
  </si>
  <si>
    <t xml:space="preserve"> 26.24.03 </t>
  </si>
  <si>
    <t>FORNECIMENTO E INSTALAÇÃO DE SUPORTE PARA DUTO , LARGURA 350MM</t>
  </si>
  <si>
    <t xml:space="preserve"> 26.24.04 </t>
  </si>
  <si>
    <t>FORNECIMENTO E INSTALAÇÃO DE SUPORTE PARA DUTO , LARGURA 450MM</t>
  </si>
  <si>
    <t xml:space="preserve"> 26.24.05 </t>
  </si>
  <si>
    <t>FORNECIMENTO E INSTALAÇÃO DE SUPORTE PARA DUTO , LARGURA 550MM</t>
  </si>
  <si>
    <t xml:space="preserve"> 26.24.06 </t>
  </si>
  <si>
    <t>FORNECIMENTO E INSTALAÇÃO DE SUPORTE PARA DUTO , LARGURA 650MM</t>
  </si>
  <si>
    <t xml:space="preserve"> 26.25 </t>
  </si>
  <si>
    <t>HARDWARE E SOFTWARE</t>
  </si>
  <si>
    <t xml:space="preserve"> 26.25.01 </t>
  </si>
  <si>
    <t>FORNECIMENTO E INSTALAÇÃO DE COMPUTADOR PROCESSADOR INTEL CORE I7-4770 DE 4ª GERAÇÃO OU SUPERIOR, 8 GB DE RAM OU SUPERIOR, SISTEMA OPERACIONAL DE 64 BITS, UNIDADE SÓLIDA DE 120 GB PARA O SISTEMA OPERACIONAL E OS APLICATIVOS DO SECURITY CENTER, PLACA DE REDE GBE, PLACA DE VÍDEO NVIDIA QUADRO K620 S GB. OU TECNICAMENTE EQUIVALENTE.</t>
  </si>
  <si>
    <t xml:space="preserve"> 26.25.02 </t>
  </si>
  <si>
    <t>MÓDULO PARA MONITORAMENTO E CONTROLE DAS UNIDADES CONDENSADORAS. REF.:CSNET WEB - HITACHI OU EQUIVALENTE.REF.: HITACHI – CSNET WEB – PSC-A160WEB1 COM SOFTWARE SUPERVISÓRIO, DISPONIBILIZADO NUM CD-ROM, PARA CONTROLE E MONITORAMENTO DO SISTEMA DE AUTOMAÇÃO. REF.: HITACHI – CSNET WEB – PSC-A160WEB1.</t>
  </si>
  <si>
    <t xml:space="preserve"> 26.25.03 </t>
  </si>
  <si>
    <t>CONTROLE MULTIFUNCIONAL COM AMPLO DISPLAY, PARA OPERAÇÃO RAF.: PC-AR HITACHI OU EQUIVALENTE</t>
  </si>
  <si>
    <t xml:space="preserve"> 26.26 </t>
  </si>
  <si>
    <t>AUTOMAÇÃO DO AR CONDICONADO</t>
  </si>
  <si>
    <t xml:space="preserve"> 26.26.01 </t>
  </si>
  <si>
    <t>TUBULAÇÕES , ELETROCALHAS E CAIXAS</t>
  </si>
  <si>
    <t xml:space="preserve"> 26.26.02 </t>
  </si>
  <si>
    <t>CAIXA ESTAMPADA 4"X4" EM PVC ANTICHAMA COM PLACA, COR AMARELA. 
REF.: TIGREFLEX TIGRE OU EQUIVALENTE.</t>
  </si>
  <si>
    <t>PÇ</t>
  </si>
  <si>
    <t xml:space="preserve"> 26.26.03 </t>
  </si>
  <si>
    <t>CAIXA DE PASSAGEM EM LIGA DE ALUMÍNIO SILÍCIO 15X15CM, COM TAMPA LISA/ANTI DERRAPANTE FIXADA POR PARAFUSOS  DE AÇO GALVANIZADO, DOTADA DE JUNTA DE VEDAÇÃO - 
REF.: WETZEL OU EQUIVALENTE</t>
  </si>
  <si>
    <t xml:space="preserve"> 26.26.04 </t>
  </si>
  <si>
    <t>CONDULETE MÚLTIPLO 1" (Ø25MM) COM PLACA CEGA , FABRICADO EM LIGA DE ALUMÍNIO FUNDIDO, ADAPTÁVEL PARA VÁRIAS OPÇÕES DE MONTAGEM COM ENTRADAS ROSQUEADAS, TAMPÃO PARA FECHAMENTO DAS SAÍDAS NÃO UTILIZADAS EM BORRACHA NEOPRENE.  REF.: CEP- 034 DAILET MÚLTIPLO (DM) - DAISA OU EQUIVALENTE.</t>
  </si>
  <si>
    <t xml:space="preserve"> 26.26.05 </t>
  </si>
  <si>
    <t>CONDULETE MÚLTIPLO 1" (Ø25MM) COM PLACA FURO CENTRAL, FABRICADO EM LIGA DE ALUMÍNIO FUNDIDO, ADAPTÁVEL PARA VÁRIAS OPÇÕES DE MONTAGEM COM ENTRADAS ROSQUEADAS, TAMPÃO PARA FECHAMENTO DAS SAÍDAS NÃO UTILIZADAS EM BORRACHA NEOPRENE.  REF.: CEP- 034 DAILET MÚLTIPLO (DM) - DAISA OU EQUIVALENTE.</t>
  </si>
  <si>
    <t xml:space="preserve"> 26.26.06 </t>
  </si>
  <si>
    <t>ELETRODUTO DE AÇO CARBONO 1" (Ø32MM) , GALVANIZADO, ROSQUEÁVEL, TETO,  NBR 13057/93, MAIS SISTEMA DE FIXAÇÃO (PERFIL METÁLICO, SUPORTE, PARAFUSOS, BUCHAS, PORCAS, ARRUELAS, TIRANTES, ABRAÇADEIRAS) A CADA 1,5 METROS. 
REF.: CARBINOX OU EQUIVALENTE.</t>
  </si>
  <si>
    <t xml:space="preserve"> 26.26.07 </t>
  </si>
  <si>
    <t>LUVA DE AÇO CARBONO 1" (Ø25MM) - NBR 13057/93.                                                                                                                              REF.: CARBINOX OU EQUIVALENTE.</t>
  </si>
  <si>
    <t xml:space="preserve"> 26.26.08 </t>
  </si>
  <si>
    <t>FORNECIMENTO E INSTALAÇÃO DE CURVA 90º DE AÇO CARBONO 1" (Ø25MM) - NBR 13057/93.                                                                                 
REF.: CARBINOX OU TECNICAMENTE EQUIVALENTE.</t>
  </si>
  <si>
    <t xml:space="preserve"> 26.26.09 </t>
  </si>
  <si>
    <t>ELETRODUTO DE PVC FLEXÍVEL ANTICHAMA PISO, CORRUGADO, COR AMARELO -  NBR 15465 - Ø25MM.                           
REF.: TIGREFLEX TIGRE OU EQUIVALENTE.</t>
  </si>
  <si>
    <t xml:space="preserve"> 26.26.10 </t>
  </si>
  <si>
    <t>ELETRODUTO DE PVC FLEXÍVEL ANTICHAMA PAREDE, CORRUGADO, COR AMARELO -  NBR 15465 - Ø25MM.                           
REF.: TIGREFLEX TIGRE OU EQUIVALENTE.</t>
  </si>
  <si>
    <t xml:space="preserve"> 26.26.11 </t>
  </si>
  <si>
    <t>FORNECIMENTO, MONTAGEM E INSTALAÇÃO DE PERFILADO EM CHAPA DE AÇO PRÉ-ZINCADA A FOGO, COM #18 MÍCRA DE CAMADA DE ZINCO POR FACE, FORNECIDA EM PEÇAS DE 3 METROS MAIS SISTEMA DE FIXAÇÃO (PERFIL METÁLICO, SUPORTE, PARAFUSOS, BUCHAS, PORCAS, ARRUELAS, TIRANTES, ABRAÇADEIRAS) A CADA 1,5 METROS - REF.: PERFORT MOPA OU EQUIVALENTE, NAS DIMENSÕES: 38X38X3000MM</t>
  </si>
  <si>
    <t xml:space="preserve"> 26.26.12 </t>
  </si>
  <si>
    <t>CONDUTORES</t>
  </si>
  <si>
    <t xml:space="preserve"> 26.26.13 </t>
  </si>
  <si>
    <t>CABO PRIMÁRIO UTP 4 , PARES TRAÇADOS 25AWG CATEGORIA 6, FRAU DE FLAMABILIDADE LSZH.</t>
  </si>
  <si>
    <t xml:space="preserve"> 26.26.14 </t>
  </si>
  <si>
    <t>CABO TORCIDO 2X0,75MM². SEM POLARIDADE. ISOLADO À TERRA.</t>
  </si>
  <si>
    <t>27</t>
  </si>
  <si>
    <t>SONORIZAÇÃO</t>
  </si>
  <si>
    <t>28</t>
  </si>
  <si>
    <t>CIRCUITO FECHADO DE CFTV</t>
  </si>
  <si>
    <t xml:space="preserve"> 28.01 </t>
  </si>
  <si>
    <t xml:space="preserve"> 28.01.01 </t>
  </si>
  <si>
    <t xml:space="preserve"> 28.01.02 </t>
  </si>
  <si>
    <t>FORNECIMENTO E INSTALAÇÃO DE CAIXA ESTAMPADA 4"X2" EM PVC ANTICHAMA COM PLACA, COM FURO CENTRAL, COR AMARELA. REF.: TIGREFLEX TIGRE OU TECNICAMENTE EQUIVALENTE.</t>
  </si>
  <si>
    <t xml:space="preserve"> 28.01.03 </t>
  </si>
  <si>
    <t>FORNECIMENTO E INSTALAÇÃO DE CAIXA ESTAMPADA 4"X2" EM PVC ANTICHAMA PARA DRY-WALL, COM PLACA, COR AMARELA. 
REF.: TIGREFLEX TIGRE OU TECNICAMENTE EQUIVALENTE.</t>
  </si>
  <si>
    <t xml:space="preserve"> 28.01.04 </t>
  </si>
  <si>
    <t>FORNECIMENTO E INSTALAÇÃO DE CAIXA ESTAMPADA 4"X2" EM PVC ANTICHAMA PARA DRY-WALL, COM PLACA, COM FURO CENTRAL, COR AMARELA. 
REF.: TIGREFLEX TIGRE OU TECNICAMENTE EQUIVALENTE.</t>
  </si>
  <si>
    <t xml:space="preserve"> 28.01.05 </t>
  </si>
  <si>
    <t xml:space="preserve"> 28.01.06 </t>
  </si>
  <si>
    <t xml:space="preserve"> 28.01.07 </t>
  </si>
  <si>
    <t xml:space="preserve"> 28.01.08 </t>
  </si>
  <si>
    <t>FORNECIMENTO E INSTALAÇÃO DE CURVA 90º DE AÇO CARBONO 1" (Ø25MM) - NBR 13057/93. REF.: CARBINOX OU TECNICAMENTE EQUIVALENTE.</t>
  </si>
  <si>
    <t xml:space="preserve"> 28.01.09 </t>
  </si>
  <si>
    <t xml:space="preserve"> 28.01.10 </t>
  </si>
  <si>
    <t xml:space="preserve"> 28.01.11 </t>
  </si>
  <si>
    <t>ELETRODUTO FLEXÍVEL CORRUGADO, PVC, DN 25 MM (3/4"), PARA CIRCUITOS TERMINAIS, INSTALADO EM PAREDE - FORNECIMENTO E INSTALAÇÃO. AF_12/2015</t>
  </si>
  <si>
    <t xml:space="preserve"> 28.01.12 </t>
  </si>
  <si>
    <t>FORNECIMENTO E INSTALAÇÃO DE CAIXA DE PASSAGEM EM LIGA DE ALUMÍNIO SILÍCIO 20X20CM, COM TAMPA LISA/ANTI DERRAPANTE FIXADA POR PARAFUSOS  DE AÇO GALVANIZADO, DOTADA DE JUNTA DE VEDAÇÃO - REF.: WETZEL OU TECNICAMENTE EQUIVALENTE.</t>
  </si>
  <si>
    <t xml:space="preserve"> 28.02 </t>
  </si>
  <si>
    <t>CÂMERAS</t>
  </si>
  <si>
    <t xml:space="preserve"> 28.02.01 </t>
  </si>
  <si>
    <t>FORNECIMENTO E INSTALAÇÃO DE CÂMERA VIP S3330 - GERAÇÃO 2 - CÂMERA IP MINI BULLET 3MP (3 MEGAPIXELS – 1536P), LENTE 3.6MM , POE, IR INTELIGENTE DE 30 METROS, IP66 OU TECNICAMENTE EQUIVALENTE</t>
  </si>
  <si>
    <t xml:space="preserve"> 28.02.02 </t>
  </si>
  <si>
    <t>FORNECIMENTO E INSTALAÇÃO DE CÂMERA VIP 3230 VF - CÂMERA IP BULLET 2 MEGAPIXELS, LENTE VARIFOCAL DE 2.8 ~ 12MM, POE, IR DE 30 METROS, IP66 OU TECNICAMENTE EQUIVALENTE</t>
  </si>
  <si>
    <t xml:space="preserve"> 28.02.03 </t>
  </si>
  <si>
    <t>FORNECIMENTO E INSTALAÇÃO DE CÂMERA VIP 5450 Z - CÂMERA IP BULLET 4 MEGAPIXELS, ZOOM ÓPTICO DE 4.4X (LENTE VARIFOCAL MOTORIZADO DE 2.7 ~ 12MM), AJUSTE AUTOMÁTICO DE FOCO, POE, IR INTELIGENTE DE 50 METROS, IP66, IVS, HLC OU TECNICAMENTE EQUIVALENTE</t>
  </si>
  <si>
    <t xml:space="preserve"> 28.03 </t>
  </si>
  <si>
    <t>STORAGE</t>
  </si>
  <si>
    <t xml:space="preserve"> 28.03.01 </t>
  </si>
  <si>
    <t>FORNECIMENTO E INSTALAÇÃO DE SERVIDOR QUAD CORE INTEL XEON E5640 2.66 GHZ OU SUPERIOR, 16 GB DE RAM OU SUPERIOR, SISTEMA OPERACIONAL DE 64 BITS, DISCO RÍGIDO DE 80 GB SATA II OU MELHOR PARA O SISTEMA OPERACIONAL E OS APLICATIVOS DO SECURITY CENTER, PLACA DE REDE GBE, CARTÃO DE VÍDEO SVGA PAGRÃO OU TECNICAMENTE EQUIVALENTE</t>
  </si>
  <si>
    <t xml:space="preserve"> 28.03.02 </t>
  </si>
  <si>
    <t xml:space="preserve"> 28.03.03 </t>
  </si>
  <si>
    <t>FORNECIMENTO E INSTALAÇÃO DE HD 8TB. REF.:HD SATA3.5 8TB.5400R128MB.PURPL.WD10PURZ OU TECNICAMENTE EQUIVALENTE</t>
  </si>
  <si>
    <t xml:space="preserve"> 28.03.04 </t>
  </si>
  <si>
    <t>FORNECIMENTO E INSTALAÇÃO DE TECLADO USB</t>
  </si>
  <si>
    <t xml:space="preserve"> 28.03.05 </t>
  </si>
  <si>
    <t>FORNECIMENTO E INSTALAÇÃO DE MOUSE USB</t>
  </si>
  <si>
    <t xml:space="preserve"> 28.03.06 </t>
  </si>
  <si>
    <t>FORNECIMENTO E INSTALAÇÃO DE MONITOR LED 42"</t>
  </si>
  <si>
    <t xml:space="preserve"> 28.04 </t>
  </si>
  <si>
    <t>EQUIPAMENTOS ALARME DE INTRUSÃO</t>
  </si>
  <si>
    <t xml:space="preserve"> 28.04.01 </t>
  </si>
  <si>
    <t>FORNECIMENTO E INSTALAÇÃO DE CENTRAL DE ALARME. REF.:AMT4010 SMART OU TECNICAMENTE EQUIVALENTE.</t>
  </si>
  <si>
    <t xml:space="preserve"> 28.04.02 </t>
  </si>
  <si>
    <t>FORNECIMENTO E INSTALAÇÃO DE SENSOR INFRAVERMELHO PASSIVO. REF.: VP 5311 MW PET OU TECNICAMENTE EQUIVALENTE</t>
  </si>
  <si>
    <t xml:space="preserve"> 28.04.03 </t>
  </si>
  <si>
    <t>FORNECIMENTO E INSTALAÇÃO DE SIRENE PARA ALARME. REF.: ZKS OU TECNICAMENTE  EQUIVALENTE.</t>
  </si>
  <si>
    <t xml:space="preserve"> 28.04.04 </t>
  </si>
  <si>
    <t>FORNECIMENTO E INSTALAÇÃO DE TECLADO NUMÉRICO. REF.: XAT 3000 LED INTELBRÁS OU TECNICAMENTE EQUIVALENTE</t>
  </si>
  <si>
    <t xml:space="preserve"> 28.04.05 </t>
  </si>
  <si>
    <t>FORNECIMENTO E INSTALAÇÃO DE BOTÃO DE PÂNICO. REF.: STILLUS OU TECNICAMENTE EQUIVALENTE</t>
  </si>
  <si>
    <t xml:space="preserve"> 28.05 </t>
  </si>
  <si>
    <t xml:space="preserve"> 28.05.01 </t>
  </si>
  <si>
    <t>FORNECIMENTO E INSTALAÇÃO DE CABO U/UTP (NÃO BLINDADO), 4 PARES TRANÇADOS, CAT.6, CLASSE CMR, NA COR AZUL, COM GRAVAÇÃO SEQUENCIAL MÉTRICA (METROS), ATENDENDO DIRETIVA ROHS, COM CERTIFICADO ANATEL, COM CERTIFICADO DE CONFORMIDADE DE TESTES ELÉTRICOS DE CANAL CAT.6 SEGUNDO NORMA TIA/EIA-568-B.2-10 POR LABORATÓRIO INDEPENDENTE ETL COM PELO MENOS 3 CONEXÕES (INCLUÍDOS TESTES DE ALIEN CROSSTALK) REFERÊNCIA:  FURUKAWA OU TECNICAMENTE EQUIVALENTE</t>
  </si>
  <si>
    <t xml:space="preserve"> 28.05.02 </t>
  </si>
  <si>
    <t>FORNECIMENTO E INSTALAÇÃO DE CABO DE COBRE DE 4 VIAS 1,5MM², UNIPOLAR, COM CARACTERÍSTICA DE NÃO PROPAGAÇÃO E AUTO EXTINÇÃO DE FOGO, BAIXA EMISSÃO DE FUMAÇA E GASES TÓXICOS E CORROSIVOS, TENSÃO DE ISOLAMENTO 450/750V, FORMADO POR FIOS DE COBRE NU DE ALTA CONDUTIBILIDADE, TEMPERA MOLE, CLASSE 5, DE ENCORDOAMENTO, ISOLAMENTO EM COMPOSTO TERMOPLÁSTICO POLIOLEFÍNICO NÃO HALOGENADO, 70ºC EM SERVIÇO CONTÍNUO APLICÁVEL Á NORMA NBR 131248 E NBR 13570/1996.</t>
  </si>
  <si>
    <t>29</t>
  </si>
  <si>
    <t>ELEVADOR</t>
  </si>
  <si>
    <t>29.01</t>
  </si>
  <si>
    <t>ELEVADOR, VELOCIDADE DE 1M/S, ACESSO MESMO LADO, ABERTURA LATERAL COM VÃO LIVRE DE 80CM, 05 PARADAS, CABINA COM DIMENSÕES DE 110X140CM, SEM CASA DE MÁQUINAS, COM MOTOR DENTRO DA CAIXA CORRIDA, ATENDENDO A PERCURSO DE ATÉ 45 METROS, MARCA DE REFERÊNCIA OTIS, OU TECNICAMENTE EQUIVALENTE. (FORNECIMENTO E INSTALAÇÃO)</t>
  </si>
  <si>
    <t>30</t>
  </si>
  <si>
    <t>PAREDES E DIVISÓRIAS E FORROS</t>
  </si>
  <si>
    <t>30.01</t>
  </si>
  <si>
    <t>FORNECIMENTO E INSTALAÇÃO DE DIVISÓRIA ACÚSTICA EM GESSO ACARTONADO, DRY WALL, ESPESSURA FINAL 120MM COM MIOLO DE LÃ DE ROCHA</t>
  </si>
  <si>
    <t>30.02</t>
  </si>
  <si>
    <t>FORNECIMENTO E INSTALAÇÃO DE FORRO ACÚSTICO EM PLACAS DE FIBRA MINERAL (625X625X15MM) KNAUF</t>
  </si>
  <si>
    <t>30.03</t>
  </si>
  <si>
    <t>FORRO EM DRYWALL, PARA AMBIENTES COMERCIAIS, INCLUSIVE ESTRUTURA DE FIXAÇÃO. AF_05/2017_P</t>
  </si>
  <si>
    <t>TOTAL SERVIÇOS ESPECIALIZADOS</t>
  </si>
  <si>
    <t>BDI - SERVIÇOS ESPECIALIZADOS (21,00%)</t>
  </si>
  <si>
    <t>TOTAL GERAL COM BDI - SERVIÇOS ESPECIALIZADOS (21,00%)</t>
  </si>
  <si>
    <t>SERVIÇOS DE OBRA CIVIL</t>
  </si>
  <si>
    <t>SERVIÇOS NOVOS</t>
  </si>
  <si>
    <t>31.02</t>
  </si>
  <si>
    <t xml:space="preserve">31.02.01 </t>
  </si>
  <si>
    <t>LOCAÇÃO DE ELEVADOR DE CREMALHEIRA</t>
  </si>
  <si>
    <t>mês</t>
  </si>
  <si>
    <t xml:space="preserve">31.02.02 </t>
  </si>
  <si>
    <t>REALIZAÇÃO DE MANUTENÇÃO PREVENTIVA DE ELEVADOR DE CREMALHEIRA INSTALADO</t>
  </si>
  <si>
    <t xml:space="preserve">31.02.03 </t>
  </si>
  <si>
    <t>ELABORAÇÃO DE PROJETO DE MONTAGEM DE ELEVADOR DE CREMALHEIRA, INCLUSIVE ART E DESMONTAGEM.</t>
  </si>
  <si>
    <t xml:space="preserve">31.02.04 </t>
  </si>
  <si>
    <t>TRANSPORTE DE ELEVADOR DE CREMALHEIRA PARA O CANTEIRO DE OBRAS, CONSIDERANDO ENTREGA E DEVOLUÇÃO DO EQUIPAMENTO.</t>
  </si>
  <si>
    <t xml:space="preserve">31.02.05 </t>
  </si>
  <si>
    <t>LOCAÇÃO MENSAL DE GUINCHO DE COLUNA ELÉTRICO</t>
  </si>
  <si>
    <t xml:space="preserve">31.02.06 </t>
  </si>
  <si>
    <t>ELABORAÇÃO DE PROJETO DE MONTAGEM DE GUINCHO DE COLUNA ELÉTRICO, INCLUSIVE ART E DESMONTAGEM.</t>
  </si>
  <si>
    <t xml:space="preserve">31.02.07 </t>
  </si>
  <si>
    <t>TRANSPORTE DE GUINCHO DE COLUNA ELÉTRICO PARA O CANTEIRO DE OBRAS, CONSIDERANDO ENTREGA E DEVOLUÇÃO DO EQUIPAMENTO.</t>
  </si>
  <si>
    <t>31.03</t>
  </si>
  <si>
    <t xml:space="preserve"> 31.03.01 </t>
  </si>
  <si>
    <t>EQUIPE DE SERVIÇOS DE TOPOGRAFIA EM OBRA</t>
  </si>
  <si>
    <t>dia</t>
  </si>
  <si>
    <t xml:space="preserve"> 31.03.02 </t>
  </si>
  <si>
    <t>DEMOLIÇÃO DE ALVENARIA DE BLOCO FURADO, DE FORMA MANUAL, SEM REAPROVEITAMENTO. AF_12/2017</t>
  </si>
  <si>
    <t xml:space="preserve"> 31.03.03 </t>
  </si>
  <si>
    <t>Retirada de grades, gradis, alambrados, cercas e portões</t>
  </si>
  <si>
    <t xml:space="preserve"> 31.03.04 </t>
  </si>
  <si>
    <t>CHUMBAMENTO DE PORTÃO EM BARRA CHATA</t>
  </si>
  <si>
    <t xml:space="preserve"> 31.03.05 </t>
  </si>
  <si>
    <t>ALVENARIA DE VEDAÇÃO DE BLOCOS VAZADOS DE CONCRETO DE 19X19X39CM (ESPESSURA 19CM) DE PAREDES COM ÁREA LÍQUIDA MAIOR OU IGUAL A 6M² COM VÃOS E ARGAMASSA DE ASSENTAMENTO COM PREPARO EM BETONEIRA. AF_06/2014</t>
  </si>
  <si>
    <t xml:space="preserve"> 31.03.06 </t>
  </si>
  <si>
    <t xml:space="preserve"> 31.03.07 </t>
  </si>
  <si>
    <t>EMBOÇO OU MASSA ÚNICA EM ARGAMASSA TRAÇO 1:2:8, PREPARO MECÂNICO COM BETONEIRA 400 L, APLICADA MANUALMENTE EM PANOS DE FACHADA COM PRESENÇA DE VÃOS, ESPESSURA DE 25 MM. AF_06/2014</t>
  </si>
  <si>
    <t xml:space="preserve"> 31.03.08 </t>
  </si>
  <si>
    <t>LASTRO COM MATERIAL GRANULAR (PEDRA BRITADA N.2), APLICADO EM PISOS OU LAJES SOBRE SOLO, ESPESSURA DE *10 CM*. AF_08/2017</t>
  </si>
  <si>
    <t xml:space="preserve"> 31.03.09 </t>
  </si>
  <si>
    <t>EXECUÇÃO DE PASSEIO (CALÇADA) OU PISO DE CONCRETO COM CONCRETO MOLDADO IN LOCO, FEITO EM OBRA, ACABAMENTO CONVENCIONAL, ESPESSURA 10 CM, ARMADO. AF_07/2016</t>
  </si>
  <si>
    <t>31.04.03</t>
  </si>
  <si>
    <t xml:space="preserve"> 31.04.03.01 </t>
  </si>
  <si>
    <t xml:space="preserve"> 31.04.03.01.01 </t>
  </si>
  <si>
    <t>FORMA PLÁSTICA DE LAJE NERVURADA, DIMENSÕES ESPECIFICADAS EM PROJETO, ALTURA 30 CM, LARGURA DA NERVURA 7CM, ESPESSURA DA LÂMINA=10 CM - LOCAÇÃO</t>
  </si>
  <si>
    <t>m²/mês</t>
  </si>
  <si>
    <t xml:space="preserve"> 31.04.03.01.02 </t>
  </si>
  <si>
    <t>FRETE PARA TRANSPORTE DE FORMAS PLÁSTICA PARA LAJE NERVURADA - ENTREGA E DEVOLUÇÃO.</t>
  </si>
  <si>
    <t xml:space="preserve"> 31.04.03.01.03 </t>
  </si>
  <si>
    <t>MONTAGEM E DESMONTAGEM DE FORMA PLÁSTICA PARA LAJE NERVURADA.</t>
  </si>
  <si>
    <t xml:space="preserve"> 31.04.03.02 </t>
  </si>
  <si>
    <t xml:space="preserve"> 31.04.03.02.01 </t>
  </si>
  <si>
    <t>ARMAÇÃO DE LAJES EM ESTRUTURA CONVENCIONAL DE CONCRETO ARMADO UTILIZANDO AÇO CA-50 DE 20,0MM PARA GANCHOS DE ANCORAGEM DE ELEVADORES.</t>
  </si>
  <si>
    <t xml:space="preserve"> 31.04.03.03 </t>
  </si>
  <si>
    <t xml:space="preserve"> 31.04.03.03.1 </t>
  </si>
  <si>
    <t>CONCRETO FCK = 20MPA, TRAÇO 1:2,7:3 (CIMENTO/ AREIA MÉDIA/ BRITA 1)  - PREPARO MECÂNICO COM BETONEIRA 400 L. AF_07/2016</t>
  </si>
  <si>
    <t xml:space="preserve"> 31.04.03.04 </t>
  </si>
  <si>
    <t xml:space="preserve"> 31.04.03.04.02.01 </t>
  </si>
  <si>
    <t>FORNECIMENTO DE ESCORAMENTO METÁLICO - 2º pavimento.</t>
  </si>
  <si>
    <t xml:space="preserve"> 31.04.03.04.02.02 </t>
  </si>
  <si>
    <t>FORNECIMENTO DE REESCORAMENTO METÁLICO - 2º pavimento.</t>
  </si>
  <si>
    <t xml:space="preserve"> 31.04.03.04.02.03 </t>
  </si>
  <si>
    <t>FORNECIMENTO DE ESCORAMENTO METÁLICO - 3º pavimento.</t>
  </si>
  <si>
    <t xml:space="preserve"> 31.04.03.04.02.04 </t>
  </si>
  <si>
    <t>FORNECIMENTO DE REESCORAMENTO METÁLICO - 3º pavimento.</t>
  </si>
  <si>
    <t xml:space="preserve"> 31.04.03.04.02.05 </t>
  </si>
  <si>
    <t>FORNECIMENTO DE ESCORAMENTO METÁLICO - 4º pavimento.</t>
  </si>
  <si>
    <t xml:space="preserve"> 31.04.03.04.02.06 </t>
  </si>
  <si>
    <t>FORNECIMENTO DE REESCORAMENTO METÁLICO - 4º pavimento.</t>
  </si>
  <si>
    <t xml:space="preserve"> 31.04.03.04.02.07 </t>
  </si>
  <si>
    <t>FORNECIMENTO DE ESCORAMENTO METÁLICO - Cobertura.</t>
  </si>
  <si>
    <t xml:space="preserve"> 31.04.03.04.02.08 </t>
  </si>
  <si>
    <t>FORNECIMENTO DE REESCORAMENTO METÁLICO - Cobertura.</t>
  </si>
  <si>
    <t xml:space="preserve"> 31.04.03.04.02.09 </t>
  </si>
  <si>
    <t>FORNECIMENTO DE ESCORAMENTO METÁLICO - Barrilete e Caixa d'água.</t>
  </si>
  <si>
    <t xml:space="preserve"> 31.04.03.04.02.10 </t>
  </si>
  <si>
    <t>MONTAGEM E DESMONTAGEM DE ESCORAMENTO METÁLICO.</t>
  </si>
  <si>
    <t xml:space="preserve"> 31.04.03.04.02.11 </t>
  </si>
  <si>
    <t>TRANSPORTE DE ESCORAMENTO METÁLICO ATÉ O CANTEIRO DE OBRAS.</t>
  </si>
  <si>
    <t xml:space="preserve"> 31.04.03.04.02.12 </t>
  </si>
  <si>
    <t>CARGA DE EQUIPAMENTOS NO DEPÓSITO DO FORNECEDOR.</t>
  </si>
  <si>
    <t xml:space="preserve"> 31.04.03.04.02.13 </t>
  </si>
  <si>
    <t>DESCARGA DE EQUIPAMENTOS NO DEPÓSITO DO FORNECEDOR</t>
  </si>
  <si>
    <t xml:space="preserve"> 31.04.03.04.02.14 </t>
  </si>
  <si>
    <t>FORNECIMENTO E INSTALAÇÃO DE PONTO DE ANCORAGEM PREDIAL EM AÇO INOXIDÁVEL COM CHUMBADOR QUÍMICO, INCLUSIVE PLACAS DE IDENTIFICAÇÃO E ENSAIOS PARA COMPROVAÇÃO DE CARGA CONFORME RECOMENDAÇÕES DE NR 18 E 35.</t>
  </si>
  <si>
    <t>31.05</t>
  </si>
  <si>
    <t>PAREDES E DIVISÓRIAS</t>
  </si>
  <si>
    <t xml:space="preserve"> 31.05.01 </t>
  </si>
  <si>
    <t>FIXAÇÃO (ENCUNHAMENTO) DE ALVENARIA DE VEDAÇÃO COM ESPUMA DE POLIURETANO EXPANSIVA. AF_03/2016</t>
  </si>
  <si>
    <t>31.06</t>
  </si>
  <si>
    <t>ESQUADRIAS DE MADEIRA</t>
  </si>
  <si>
    <t xml:space="preserve"> 31.06.01 </t>
  </si>
  <si>
    <t>P02A - FORNECIMENTO E INSTALAÇÃO DE PORTA PRONTA EM MADEIRA, 0.60 X 2.10M, DE ABRIR 1FL, INCLUSIVE DOBRADIÇAS, MONTAGEM E INSTALAÇÃO DO BATENTE, FECHADURA COM EXECUÇÃO DO FURO - INSTALAÇÃO EM PAREDE DE DRYWALL. AF_08/2015 (BASEADO SINAPI 90843)</t>
  </si>
  <si>
    <t xml:space="preserve"> 31.06.02 </t>
  </si>
  <si>
    <t>P03C - FORNECIMENTO E INSTALAÇÃO DE PORTA PRONTA EM MADEIRA, 1.60 X 2.10M, DE ABRIR 2FLS, INCLUSIVE DOBRADIÇAS, MONTAGEM E INSTALAÇÃO DO BATENTE, FECHADURA COM EXECUÇÃO DO FURO - INSTALAÇÃO EM PAREDE DE DRYWALL. AF_08/2015 (BASEADO SINAPI 90843)</t>
  </si>
  <si>
    <t xml:space="preserve"> 31.06.03 </t>
  </si>
  <si>
    <t>PV - FORNECIMENTO E INSTALAÇÃO DE PORTA PRONTA EM MADEIRA, 0.80 X 2.10M, DE ABRIR 1FL, INCLUSIVE DOBRADIÇAS, MONTAGEM E INSTALAÇÃO DO BATENTE, FECHADURA COM EXECUÇÃO DO FURO E VISOR DE RECONHECIMENTO 40X40CM EM VIDRO LAMINADO DE 6MM E PELÍCULA - INSTALAÇÃO EM PAREDE DE ALVENARIA. AF_08/2015 (BASEADO SINAPI 90843)</t>
  </si>
  <si>
    <t>31.07</t>
  </si>
  <si>
    <t xml:space="preserve"> 31.07.01 </t>
  </si>
  <si>
    <t>GR04 - FORNECIMENTO E INSTALAÇÃO DE BARRA CHATA 1 1/4",EM ESMALTE SINTÉTICO ACETINADO NA  COR BRANCA - 3.45 X 2.20 M</t>
  </si>
  <si>
    <t xml:space="preserve"> 31.07.02 </t>
  </si>
  <si>
    <t>GR05 - FORNECIMENTO E INSTALAÇÃO DE PORTA DE ENROLAR MANUAL PERFIL MEIA CANA EM AÇO GALVANIZADO CHAPA 24 - 3.56 X 1.95 M</t>
  </si>
  <si>
    <t>31.11</t>
  </si>
  <si>
    <t xml:space="preserve"> 31.11.01 </t>
  </si>
  <si>
    <t>IMPERMEABILIZAÇÃO DE SUPERFÍCIE COM ARGAMASSA POLIMÉRICA / MEMBRANA ACRÍLICA, 3 DEMÃOS. AF_06/2018</t>
  </si>
  <si>
    <t xml:space="preserve"> 31.11.02 </t>
  </si>
  <si>
    <t>TRATAMENTO DE RALO OU PONTO EMERGENTE COM ARGAMASSA POLIMÉRICA / MEMBRANA ACRÍLICA REFORÇADO COM VÉU DE POLIÉSTER (MAV). AF_06/2018</t>
  </si>
  <si>
    <t xml:space="preserve"> 31.11.03 </t>
  </si>
  <si>
    <t>TRATAMENTO DE RALO LINEAR COM ARGAMASSA POLIMÉRICA / MEMBRANA ACRÍLICA REFORÇADO COM VÉU DE POLIÉSTER (MAV) (CONFORME DETALHE DE PROJETO). AF_06/2018 (BASEADO SINAPI 98558)</t>
  </si>
  <si>
    <t>31.12</t>
  </si>
  <si>
    <t>CALHAS E LAJES IMPERMEABILIZADAS</t>
  </si>
  <si>
    <t xml:space="preserve"> 31.12.01 </t>
  </si>
  <si>
    <t>Junta plástica 17 x 3 mm, para pisos corridos, inclusive fornecimento e colocação (a cada 2m, de um lado ao outro, em todo comprimento da calha), conforme projeto.</t>
  </si>
  <si>
    <t>31.13</t>
  </si>
  <si>
    <t>REVESTIMENTOS DE PAREDES</t>
  </si>
  <si>
    <t xml:space="preserve"> 31.13.02 </t>
  </si>
  <si>
    <t>REVESTIMENTOS DE PAREDES EXTERNAS</t>
  </si>
  <si>
    <t xml:space="preserve"> 31.13.02.01 </t>
  </si>
  <si>
    <t>CHAPISCO APLICADO SOMENTE EM ESTRUTURAS DE CONCRETO EM ALVENARIAS INTERNAS, COM DESEMPENADEIRA DENTADA.  ARGAMASSA INDUSTRIALIZADA COM PREPARO EM MISTURADOR 300 KG. AF_06/2014</t>
  </si>
  <si>
    <t xml:space="preserve"> 31.13.02.02 </t>
  </si>
  <si>
    <t>MASSA ÚNICA EM ARGAMASSA TRAÇO 1:2:8, PREPARO MECÂNICO COM BETONEIRA 400 L, APLICADA MANUALMENTE EM PANOS DE FACHADA COM PRESENÇA DE VÃOS, ESPESSURA DE 45 MM, COM TELA DE AÇO SOLDADA/ZINCADA NAS INTERFACES ESTRUTURA DE CONCRETO/ALVENARIA E NAS QUINAS DAS ESQUADRIAS</t>
  </si>
  <si>
    <t xml:space="preserve"> 31.13.02.03 </t>
  </si>
  <si>
    <t>EXECUÇÃO DE JUNTA DE DILATAÇÃO 30 X 14MM (PROFUNDIDADE X LARGURA) COM DELIMITADOR DE PROFUNDIDADE TIPO TARUCEL Ø 15 MM E PREENCHIMENTO COM SELANTE ELÁSTICO DE  POLIURETANO MONOCOMPONENTE COM ALTO TEOR DE POLÍMERO E PLASTIFICAÇÃO INTERNA, MARCA DE REFERÊNCIA SIKAFLEX 1A PLUS.</t>
  </si>
  <si>
    <t>31.14</t>
  </si>
  <si>
    <t>PISOS E TETOS</t>
  </si>
  <si>
    <t xml:space="preserve"> 31.14.01 </t>
  </si>
  <si>
    <t xml:space="preserve"> 31.14.01.01 </t>
  </si>
  <si>
    <t>EXECUÇÃO DE RODAPÉ DE PISO EM CERÂMICA 45X45CM COR BEGE ELIANE CARGO PLUS BONE OU TECNICAMENTE EQUIVALENTE, ASSENTADO COM ARGAMASSA COLANTE BRANCA - H = 10CM (BASEADO SINAPI 88649).</t>
  </si>
  <si>
    <t xml:space="preserve"> 31.14.01.02 </t>
  </si>
  <si>
    <t>FORNECIMENTO E INSTALAÇÃO DE PORCELANATO NATURAL RETIFICADO, ACABAMENTO ACETINADO, DIM. 60x60cm, ref. PLATINA NA Eliane/equiv, SOBRE PISO ELEVADO.</t>
  </si>
  <si>
    <t xml:space="preserve"> 31.14.01.03 </t>
  </si>
  <si>
    <t>RODAPÉ CERÂMICO DE 10 CM DE ALTURA EM PORCELANATO NATURAL RETIFICADO, ACABAMENTO ACETINADO, DIM. 60x60 CM, REF. PLATINA NA ELIANE OU EQUIVALENTE</t>
  </si>
  <si>
    <t xml:space="preserve"> 31.14.02 </t>
  </si>
  <si>
    <t xml:space="preserve"> 31.14.02.01 </t>
  </si>
  <si>
    <t>EXECUÇÃO DE PASSEIO (CALÇADA) OU PISO DE CONCRETO COM CONCRETO MOLDADO IN LOCO, USINADO, ACABAMENTO CONVENCIONAL, ESPESSURA 8 CM, ARMADO. AF_07/2016</t>
  </si>
  <si>
    <t xml:space="preserve"> 31.14.02.02 </t>
  </si>
  <si>
    <t>Junta plástica 17 x 3 mm, para pisos corridos, inclusive fornecimento e colocação</t>
  </si>
  <si>
    <t xml:space="preserve"> 31.14.02.3 </t>
  </si>
  <si>
    <t>PREPARO DO PISO DE CONCRETO PARA PINTURA - LIXAMENTO E PINTURA</t>
  </si>
  <si>
    <t xml:space="preserve"> 31.14.02.4 </t>
  </si>
  <si>
    <t>FRESAGEM DE PISO EM CONCRETO (PROFUNDIDADE ATÉ 5,0 CM)</t>
  </si>
  <si>
    <t xml:space="preserve"> 31.14.03 </t>
  </si>
  <si>
    <t>TETOS</t>
  </si>
  <si>
    <t xml:space="preserve"> 31.14.03.01 </t>
  </si>
  <si>
    <t>FORRO EM PLACAS DE GESSO, PARA AMBIENTES COMERCIAIS. AF_05/2017_P</t>
  </si>
  <si>
    <t xml:space="preserve"> 31.14.03.02 </t>
  </si>
  <si>
    <t>ACABAMENTOS PARA FORRO (LINHA DE SOMBRA/TABICA) - (BASEADO SINAPI 96120 AF_05/2017)</t>
  </si>
  <si>
    <t>31.15</t>
  </si>
  <si>
    <t xml:space="preserve"> 31.15.01 </t>
  </si>
  <si>
    <t>Aplicação de tinta epóxi de alta espessura semibrilhante sobre piso de concreto a três demãos, inclusive selador epóxi a uma demão - Ref. Intergard 2005 e 2001 - Internacional ou equivalente</t>
  </si>
  <si>
    <t>31.16</t>
  </si>
  <si>
    <t>SERVIÇOS COMPLEMENTARES</t>
  </si>
  <si>
    <t xml:space="preserve"> 31.16.01 </t>
  </si>
  <si>
    <t>FORNECIMENTO E INSTALAÇÃO DE ALARME DE EMERGÊNCIA VISUAL E SONORO QUE ATENDA AO PRESCRITO DA NBR 9050/2020 - MARCAS DE REFERÊNCIA: SISTEMA DE SINALIZAÇÃO DE EMERGÊNCIA ARCOLORA EM ACESSIBILIDADE ARCO OU ALARME SONORO PCD SISTEMA CONVENCIONAL COM FIO PLT 98 PLATEL OU ALARME PCD/PCD ALM-020 TOTAL ACESSIBILIDADE.</t>
  </si>
  <si>
    <t xml:space="preserve"> 31.16.02 </t>
  </si>
  <si>
    <t>EXECUÇÃO DE ESCADA TIPO MARINHEIRO EM TUBO ACO GALVANIZADO - MODELO 1, CONFORME PROJETO ESTRUT. METALICA - PRANCHA 03/04</t>
  </si>
  <si>
    <t xml:space="preserve"> 31.16.03 </t>
  </si>
  <si>
    <t>EXECUÇÃO DE ESCADA TIPO MARINHEIRO EM TUBO ACO GALVANIZADO - MODELO 2, CONFORME PROJETO ESTRUT. METALICA - PRANCHA 04/04</t>
  </si>
  <si>
    <t xml:space="preserve"> 31.16.04 </t>
  </si>
  <si>
    <t>GUARDA-CORPO DE AÇO GALVANIZADO DE 1,10M DE ALTURA, MONTANTES TUBULARES DE 1.1/4 , TRAVESSA SUPERIOR DE 1.1/4,  E TRAVESSAS INTERMEDIÁRIAS DE 1" ( BASEADO NO SINAPI 99839)</t>
  </si>
  <si>
    <t>31.17.01</t>
  </si>
  <si>
    <t>INSTALAÇÕES HIDRO-SANITÁRIAS</t>
  </si>
  <si>
    <t xml:space="preserve"> 31.17.01.02 </t>
  </si>
  <si>
    <t xml:space="preserve"> 31.17.01.02.01 </t>
  </si>
  <si>
    <t>FORNECIMENTO E INSTALAÇÃO DE CAIXA SIFONADA COM TAMPA CEGA 150X150X 50 CM - ESGOTO</t>
  </si>
  <si>
    <t xml:space="preserve"> 31.17.01.02.02 </t>
  </si>
  <si>
    <t>FORNECIMENTO E INSTALAÇÃO DE RALO LINEAR DE PVC, COMPRIMENTO 90CM, SAÍDA 40MM (BASEADO SINAPI 89710)</t>
  </si>
  <si>
    <t xml:space="preserve"> 31.17.01.02.03 </t>
  </si>
  <si>
    <t>BA1 - 'FORNECIMENTO E INSTALAÇÃO DE  BACIA SANITÁRIA SEM ABERTURA FRONTAL LOUÇA BRANCA (CÓD. P 510.17) COM CAIXA ACOPLADA DUPLO ACIONAMENTO (CÓD. CD.00F), MODELO VOGUE PLUS CONFORTO, ASSENTO PLÁSTICO (CÓD. AP 51), REF.: DECA OU EQUIVALENTE - SANITÁRIOS ACESSÍVEIS..</t>
  </si>
  <si>
    <t xml:space="preserve"> 31.17.01.02.04 </t>
  </si>
  <si>
    <t>B3 - BARRA DE APOIO RETA EM AÇO INOX POLIDO, COMPRIMENTO 60CM, INSTALADAS NAS PORTA (HORIZONTAL) E LAVATÓRIO (VERTICAL), DIÂMETRO MÍNIMO 3CM.</t>
  </si>
  <si>
    <t xml:space="preserve"> 31.17.01.02.05 </t>
  </si>
  <si>
    <t>DH 1 - DUCHA HIGIÊNICA, REFERÊNCIA: ACQUA JET GIOIA, CÓD.2195-GIO, ACABAMENTO CROMADO, 1/ 4" DE VOLTA , MARCA FABRIMAR</t>
  </si>
  <si>
    <t>31.17.01.03</t>
  </si>
  <si>
    <t xml:space="preserve"> 31.17.01.03.01 </t>
  </si>
  <si>
    <t>CAIXA SIFONADA, PVC, DN 150 X 185 X 75 MM, JUNTA ELÁSTICA, FORNECIDA E INSTALADA EM RAMAL DE DESCARGA OU EM RAMAL DE ESGOTO SANITÁRIO. AF_12/2014</t>
  </si>
  <si>
    <t xml:space="preserve"> 31.17.01.03.2 </t>
  </si>
  <si>
    <t xml:space="preserve"> 31.17.01.03.03 </t>
  </si>
  <si>
    <t>FORNECIMENTO E INSTALAÇÃO DE RALO HEMISFÉRICO EM FERRO FUNDIDO - TIPO ABACAXI, D=150 MM.</t>
  </si>
  <si>
    <t>31.18</t>
  </si>
  <si>
    <t xml:space="preserve"> 31.18.01 </t>
  </si>
  <si>
    <t>HASTE DE ATERRAMENTO 3/4  PARA SPDA - FORNECIMENTO E INSTALAÇÃO. AF_12/2017</t>
  </si>
  <si>
    <t xml:space="preserve"> 31.18.02 </t>
  </si>
  <si>
    <t>POSTE CONCRETO SEÇÃO CIRCULAR COMPRIMENTO=11M  CARGA NOMINAL NO TOPO 600KG INCLUSIVE ESCAVACAO - FORNECIMENTO E COLOCAÇÃO</t>
  </si>
  <si>
    <t>31.21</t>
  </si>
  <si>
    <t>INSTALAÇÕES DE PREVENÇÃO E COMBATE A INCÊNDIO E PÂNICO</t>
  </si>
  <si>
    <t xml:space="preserve"> 31.21.01 </t>
  </si>
  <si>
    <t xml:space="preserve"> 31.21.01.01 </t>
  </si>
  <si>
    <t>Extintor de incêndio portátil de pó químico ABC com capacidade 2A-20B:C (4 kg), inclusive suporte para fixação, EXCLUSIVE placa sinalizadora em PVC fotoluminescente</t>
  </si>
  <si>
    <t xml:space="preserve"> 31.21.05 </t>
  </si>
  <si>
    <t xml:space="preserve"> 31.21.05.01 </t>
  </si>
  <si>
    <t>FORNECIMENTO E INSTALAÇÃO PLACA COM INDICAÇÃO DE SAÍDA (S3), RETANGULARES, COM FUNDO VERDE PICTOGRAMA FOTOLUMINESCENTE 260X130 MM</t>
  </si>
  <si>
    <t xml:space="preserve"> 31.21.05.02 </t>
  </si>
  <si>
    <t>FORNECIMENTO E INSTALAÇÃO PLACA COM INDICAÇÃO DE SAÍDA (S8), RETANGULARES, COM FUNDO VERDE PICTOGRAMA FOTOLUMINESCENTE 260X130 MM</t>
  </si>
  <si>
    <t xml:space="preserve"> 31.21.05.03 </t>
  </si>
  <si>
    <t>FORNECIMENTO E INSTALAÇÃO PLACA COM INDICAÇÃO DE SAÍDA (S9), RETANGULARES, COM FUNDO VERDE PICTOGRAMA FOTOLUMINESCENTE 260X130 MM</t>
  </si>
  <si>
    <t xml:space="preserve"> 31.21.06 </t>
  </si>
  <si>
    <t>SINALIZAÇÃO DE EQUIPAMENTOS</t>
  </si>
  <si>
    <t xml:space="preserve"> 31.21.06.01 </t>
  </si>
  <si>
    <t>FORNECIMENTO E INSTALAÇÃO DE PLACAS COM INDICAÇÃO DA LOCALIZAÇÃO DOS HIDRANTES (E1), QUADRADAS, COM FUNDO VERMELHO, PICTOGRAMA FOTOLUMINESCENTE E DIMENSÕES 200X200MM</t>
  </si>
  <si>
    <t xml:space="preserve"> 31.21.06.02 </t>
  </si>
  <si>
    <t>FORNECIMENTO E INSTALAÇÃO DE PLACAS COM INDICAÇÃO DA LOCALIZAÇÃO DOS HIDRANTES (E7), QUADRADAS, COM FUNDO VERMELHO, PICTOGRAMA FOTOLUMINESCENTE E DIMENSÕES 200X200MM</t>
  </si>
  <si>
    <t xml:space="preserve"> 31.21.06.03 </t>
  </si>
  <si>
    <t>FORNECIMENTO E INSTALAÇÃO DE PLACAS COM INDICAÇÃO DE RISCO DE CHOQUE ELÉTRICO (A5), TRIANGULAR, PICTOGRAMA FOTOLUMINESCENTE.</t>
  </si>
  <si>
    <t xml:space="preserve"> 31.21.08 </t>
  </si>
  <si>
    <t>COMPARTIMENTAÇÃO VERTICAL</t>
  </si>
  <si>
    <t xml:space="preserve"> 31.21.08.01 </t>
  </si>
  <si>
    <t>EXECUÇÃO DE COMPARTIMENTAÇÃO VERTICAL EM SHAFTS, COM SELANTE BASE SILICONE, TINTA INTUMESCENTE E LÃ DE ROCHA.</t>
  </si>
  <si>
    <t>31.27</t>
  </si>
  <si>
    <t xml:space="preserve"> 31.27.01 </t>
  </si>
  <si>
    <t>Eletroduto de PVC rígido roscável preto, diâm. 2" (60mm), marca de referência Tigre ou tecnicamente equivalente, inclusive conexões e abraçadeira zincada tipo "copo" com base  p/ eletrotroduto, marca de referência Prensal/Gomes ou tecnicamente equivalente.</t>
  </si>
  <si>
    <t xml:space="preserve"> 31.27.02 </t>
  </si>
  <si>
    <t>Eletroduto de PVC rígido roscável preto, diâm. 1" (25mm), marca de referência Tigre ou tecnicamente equivalente, inclusive conexões e abraçadeira zincada tipo "copo" com base p/ eletrotroduto, marca de referência Prensal/Gomes ou tecnicamente equivalente</t>
  </si>
  <si>
    <t xml:space="preserve"> 31.27.03 </t>
  </si>
  <si>
    <t>Luva para eletroduto de PVC rigido, roscável, preto, marca de referência Tigre, DN 5mm - 2" (baseado Sinapi 91886)</t>
  </si>
  <si>
    <t xml:space="preserve"> 31.27.04 </t>
  </si>
  <si>
    <t>Luva para eletroduto de PVC rigido, roscável, preto, marca de referência Tigre, DN 25mm - 1".</t>
  </si>
  <si>
    <t xml:space="preserve"> 31.27.05 </t>
  </si>
  <si>
    <t>FORNECIMENTO E INSTALAÇÃO DE CONDULETE MÚLTIPLO 1" (Ø25MM) COM PLACA CEGA, FABRICADO EM LIGA DE ALUMÍNIO FUNDIDO, ADAPTÁVEL PARA VÁRIAS OPÇÕES DE MONTAGEM COM ENTRADAS ROSQUEADAS, TAMPÃO PARA FECHAMENTO DAS SAÍDAS NÃO UTILIZADAS EM BORRACHA NEOPRENE.  REF.: CEP- 034 DAILET MÚLTIPLO (DM) - DAISA OU TECNICAMENTE EQUIVALENTE.</t>
  </si>
  <si>
    <t xml:space="preserve"> 31.27.06 </t>
  </si>
  <si>
    <t>Curva de 90º de PVC rigido roscável, cor  preta, com luva.  Ref. TIGRE '- DN  1"</t>
  </si>
  <si>
    <t xml:space="preserve"> 31.27.07 </t>
  </si>
  <si>
    <t>Caixa estampada 4"x 4" em PVC antichama COM PLACA com furo, cor amarela. Ref.: Tigreflex Tigre ou equivalente.</t>
  </si>
  <si>
    <t xml:space="preserve"> 31.27.08 </t>
  </si>
  <si>
    <t>Caixa em PVC  rígido,  fundo  fixo, sobrepor.  Ref.  TIGRE  / CEMAR - fornecimento e instalação.</t>
  </si>
  <si>
    <t xml:space="preserve"> 31.27.09 </t>
  </si>
  <si>
    <t>Fornecimento e instalação de caixa metálica com tampa para piso. Tamanho 18X12X7,5CM. REF.: CP12SR ENGEDUTO OU EQUIVALENTE.</t>
  </si>
  <si>
    <t xml:space="preserve"> 31.27.10 </t>
  </si>
  <si>
    <t>Caixa de passagem metálica galvanizada com tampa aparafusada, Instalação em parede a 30m cm do piso, revestida com pintura epoxi.  REF. GOMES/CEMAR - ( 400 x 400 x 100 ) mm</t>
  </si>
  <si>
    <t>SERVIÇOS ESPECIALIZADOS</t>
  </si>
  <si>
    <t>31.30</t>
  </si>
  <si>
    <t xml:space="preserve"> 31.30.01 </t>
  </si>
  <si>
    <t>Fornecimento e instalação de divisória acústica drywall em gesso acartonado rosa(rf) - cor rosa, com face simples (2 chapas rf de esp 15mm), estrutura metálica com guia simples 700x300mm com preenchimento em lã mineral de rocha de densidade 32kg/m³ esp 50mm, conforme detalhamento de projeto anexo (shafts).</t>
  </si>
  <si>
    <t xml:space="preserve"> 31.30.02 </t>
  </si>
  <si>
    <t>Fornecimento e instalação de divisória acústica drywall em gesso acartonado rosa(rf) - cor rosa, com duas faces (4 chapas rf de esp 15mm), estrutura metálica com guia simples 700x300mm com preenchimento em lã mineral de rocha de densidade 32kg/m³ esp 50mm, conforme detalhamento de projeto anexo (cobrimento do duto de captação de ar externo).</t>
  </si>
  <si>
    <t>Acumulado</t>
  </si>
  <si>
    <t xml:space="preserve">SECRETARIA DE ENG. GESTÃO PREDIAL E MANUT. DE EQUIPAMENTOS   </t>
  </si>
  <si>
    <t xml:space="preserve">RESUMO DOS BOLETINS DE MEDIÇÃO DE SERVIÇOS         </t>
  </si>
  <si>
    <t xml:space="preserve">PODER JUDICIÁRIO TRIBUNAL DE JUSTIÇA DO ESTADO DO ESPÍRITO SANTO                                                                                                                                                                                                                                                                                                                                                                                                                                                                                                                                                        </t>
  </si>
  <si>
    <t>CONSTRUÇÃO DO FÓRUM DE ALEGRE - CONTINUAÇÃO E CONCLUSÃO DA 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</si>
</sst>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R$&quot;\ * #,##0.00_-;\-&quot;R$&quot;\ * #,##0.00_-;_-&quot;R$&quot;\ * &quot;-&quot;??_-;_-@_-"/>
    <numFmt numFmtId="165" formatCode="_-* #,##0.0000000_-;\-* #,##0.0000000_-;_-* &quot;-&quot;???????_-;_-@_-"/>
    <numFmt numFmtId="166" formatCode="#,##0.00_ ;\-#,##0.00\ "/>
    <numFmt numFmtId="167" formatCode="#,##0.000000"/>
    <numFmt numFmtId="170" formatCode="_(&quot;R$ &quot;* #,##0.00_);_(&quot;R$ &quot;* \(#,##0.00\);_(&quot;R$ &quot;* &quot;-&quot;??_);_(@_)"/>
    <numFmt numFmtId="171" formatCode="&quot;R$&quot;\ #,##0.00"/>
    <numFmt numFmtId="172" formatCode="_(* #,##0_);_(* \(#,##0\);_(* &quot;-&quot;_);_(@_)"/>
    <numFmt numFmtId="173" formatCode="_(* #,##0_);_(* \(#,##0\);_(* \-_);_(@_)"/>
    <numFmt numFmtId="174" formatCode="_(&quot;R$&quot;\ * #,##0_);_(&quot;R$&quot;\ * \(#,##0\);_(&quot;R$&quot;\ * &quot;-&quot;_);_(@_)"/>
    <numFmt numFmtId="175" formatCode="_(&quot;R$ &quot;* #,##0_);_(&quot;R$ &quot;* \(#,##0\);_(&quot;R$ &quot;* \-_);_(@_)"/>
    <numFmt numFmtId="176" formatCode="0.0;[Red]0.0"/>
    <numFmt numFmtId="177" formatCode="_(&quot;R$&quot;* #,##0.00_);_(&quot;R$&quot;* \(#,##0.00\);_(&quot;R$&quot;* &quot;-&quot;??_);_(@_)"/>
    <numFmt numFmtId="178" formatCode="_(&quot;R$&quot;\ * #,##0.00_);_(&quot;R$&quot;\ * \(#,##0.00\);_(&quot;R$&quot;\ * &quot;-&quot;??_);_(@_)"/>
    <numFmt numFmtId="179" formatCode="_(* #,##0.00_);_(* \(#,##0.00\);_(* \-??_);_(@_)"/>
    <numFmt numFmtId="180" formatCode="_(* #,##0.00_);_(* \(#,##0.00\);_(* &quot;-&quot;??_);_(@_)"/>
    <numFmt numFmtId="181" formatCode="#,##0.000000000"/>
  </numFmts>
  <fonts count="36"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1"/>
      <color theme="1"/>
      <name val="Arial"/>
      <family val="2"/>
    </font>
    <font>
      <b/>
      <sz val="11"/>
      <color theme="1"/>
      <name val="Arial"/>
      <family val="2"/>
    </font>
    <font>
      <b/>
      <sz val="8"/>
      <color theme="1"/>
      <name val="Arial"/>
      <family val="2"/>
    </font>
    <font>
      <sz val="8"/>
      <color theme="1"/>
      <name val="Arial"/>
      <family val="2"/>
    </font>
    <font>
      <b/>
      <sz val="11"/>
      <name val="Arial"/>
      <family val="2"/>
    </font>
    <font>
      <b/>
      <sz val="11"/>
      <color theme="0" tint="-0.14999847407452621"/>
      <name val="Arial"/>
      <family val="2"/>
    </font>
    <font>
      <b/>
      <sz val="8"/>
      <color theme="1"/>
      <name val="Calibri"/>
      <family val="2"/>
      <scheme val="minor"/>
    </font>
    <font>
      <sz val="11"/>
      <color theme="0" tint="-0.14999847407452621"/>
      <name val="Arial"/>
      <family val="2"/>
    </font>
    <font>
      <sz val="5"/>
      <color theme="1"/>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Courier"/>
      <family val="3"/>
    </font>
    <font>
      <sz val="10"/>
      <name val="Courier New"/>
      <family val="3"/>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s>
  <fills count="4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BFBFB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24"/>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rgb="FFFFFFFF"/>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rgb="FFFFFFFF"/>
      </right>
      <top/>
      <bottom/>
      <diagonal/>
    </border>
    <border>
      <left style="thin">
        <color rgb="FFFFFFFF"/>
      </left>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0434">
    <xf numFmtId="0" fontId="0" fillId="0" borderId="0"/>
    <xf numFmtId="44" fontId="1" fillId="0" borderId="0" applyFont="0" applyFill="0" applyBorder="0" applyAlignment="0" applyProtection="0"/>
    <xf numFmtId="170" fontId="1" fillId="0" borderId="0" applyFont="0" applyFill="0" applyBorder="0" applyAlignment="0" applyProtection="0"/>
    <xf numFmtId="0" fontId="17" fillId="2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7"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7"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7" fillId="2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7"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7" fillId="2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7"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9" fillId="23" borderId="0" applyNumberFormat="0" applyBorder="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0" fillId="35" borderId="28" applyNumberFormat="0" applyAlignment="0" applyProtection="0"/>
    <xf numFmtId="0" fontId="21" fillId="36" borderId="29" applyNumberFormat="0" applyAlignment="0" applyProtection="0"/>
    <xf numFmtId="0" fontId="22" fillId="0" borderId="30" applyNumberFormat="0" applyFill="0" applyAlignment="0" applyProtection="0"/>
    <xf numFmtId="172" fontId="2" fillId="0" borderId="0" applyFont="0" applyFill="0" applyBorder="0" applyAlignment="0" applyProtection="0"/>
    <xf numFmtId="173" fontId="17" fillId="0" borderId="0" applyFill="0" applyBorder="0" applyAlignment="0" applyProtection="0"/>
    <xf numFmtId="174" fontId="2" fillId="0" borderId="0" applyFont="0" applyFill="0" applyBorder="0" applyAlignment="0" applyProtection="0"/>
    <xf numFmtId="175" fontId="17" fillId="0" borderId="0" applyFill="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40" borderId="0" applyNumberFormat="0" applyBorder="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3" fillId="26" borderId="28" applyNumberFormat="0" applyAlignment="0" applyProtection="0"/>
    <xf numFmtId="0" fontId="2" fillId="0" borderId="0"/>
    <xf numFmtId="0" fontId="17" fillId="0" borderId="0"/>
    <xf numFmtId="0" fontId="24" fillId="22" borderId="0" applyNumberFormat="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5" fillId="4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7" fillId="42" borderId="31" applyNumberForma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ill="0" applyBorder="0" applyAlignment="0" applyProtection="0"/>
    <xf numFmtId="9" fontId="2" fillId="0" borderId="0" applyFont="0" applyFill="0" applyBorder="0" applyAlignment="0" applyProtection="0"/>
    <xf numFmtId="9" fontId="17"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0" fontId="28" fillId="35" borderId="32" applyNumberFormat="0" applyAlignment="0" applyProtection="0"/>
    <xf numFmtId="179" fontId="17" fillId="0" borderId="0" applyFill="0" applyBorder="0" applyAlignment="0" applyProtection="0"/>
    <xf numFmtId="180" fontId="2" fillId="0" borderId="0" applyFont="0" applyFill="0" applyBorder="0" applyAlignment="0" applyProtection="0"/>
    <xf numFmtId="179" fontId="17" fillId="0" borderId="0" applyFill="0" applyBorder="0" applyAlignment="0" applyProtection="0"/>
    <xf numFmtId="179" fontId="17" fillId="0" borderId="0" applyFill="0" applyBorder="0" applyAlignment="0" applyProtection="0"/>
    <xf numFmtId="179" fontId="17" fillId="0" borderId="0" applyFill="0" applyBorder="0" applyAlignment="0" applyProtection="0"/>
    <xf numFmtId="179" fontId="17"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33" fillId="0" borderId="34" applyNumberFormat="0" applyFill="0" applyAlignment="0" applyProtection="0"/>
    <xf numFmtId="0" fontId="34" fillId="0" borderId="35" applyNumberFormat="0" applyFill="0" applyAlignment="0" applyProtection="0"/>
    <xf numFmtId="0" fontId="34" fillId="0" borderId="0" applyNumberFormat="0" applyFill="0" applyBorder="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cellStyleXfs>
  <cellXfs count="243">
    <xf numFmtId="0" fontId="0" fillId="0" borderId="0" xfId="0"/>
    <xf numFmtId="0" fontId="6" fillId="0" borderId="0" xfId="0" applyFont="1"/>
    <xf numFmtId="4" fontId="6" fillId="0" borderId="0" xfId="0" applyNumberFormat="1" applyFont="1"/>
    <xf numFmtId="165" fontId="6" fillId="0" borderId="0" xfId="0" applyNumberFormat="1" applyFont="1"/>
    <xf numFmtId="0" fontId="4" fillId="16" borderId="10" xfId="0" applyNumberFormat="1" applyFont="1" applyFill="1" applyBorder="1" applyAlignment="1" applyProtection="1">
      <alignment horizontal="center" vertical="center" wrapText="1"/>
    </xf>
    <xf numFmtId="0" fontId="5" fillId="16" borderId="10" xfId="0" applyFont="1" applyFill="1" applyBorder="1" applyAlignment="1" applyProtection="1">
      <alignment horizontal="center" vertical="center" wrapText="1"/>
    </xf>
    <xf numFmtId="49" fontId="8" fillId="17" borderId="11" xfId="0" applyNumberFormat="1" applyFont="1" applyFill="1" applyBorder="1" applyAlignment="1">
      <alignment vertical="center"/>
    </xf>
    <xf numFmtId="0" fontId="8" fillId="17" borderId="12" xfId="0" applyFont="1" applyFill="1" applyBorder="1" applyAlignment="1">
      <alignment vertical="center" wrapText="1"/>
    </xf>
    <xf numFmtId="0" fontId="8" fillId="17" borderId="12" xfId="0" applyFont="1" applyFill="1" applyBorder="1"/>
    <xf numFmtId="4" fontId="8" fillId="17" borderId="12" xfId="0" applyNumberFormat="1" applyFont="1" applyFill="1" applyBorder="1" applyAlignment="1">
      <alignment vertical="center"/>
    </xf>
    <xf numFmtId="4" fontId="8" fillId="17" borderId="14" xfId="0" applyNumberFormat="1" applyFont="1" applyFill="1" applyBorder="1" applyAlignment="1">
      <alignment vertical="center"/>
    </xf>
    <xf numFmtId="0" fontId="7" fillId="17" borderId="0" xfId="0" applyFont="1" applyFill="1"/>
    <xf numFmtId="4" fontId="7" fillId="0" borderId="0" xfId="0" applyNumberFormat="1" applyFont="1"/>
    <xf numFmtId="166" fontId="7" fillId="17" borderId="0" xfId="0" applyNumberFormat="1" applyFont="1" applyFill="1"/>
    <xf numFmtId="4" fontId="7" fillId="17" borderId="0" xfId="0" applyNumberFormat="1" applyFont="1" applyFill="1"/>
    <xf numFmtId="4" fontId="6" fillId="17" borderId="0" xfId="0" applyNumberFormat="1" applyFont="1" applyFill="1"/>
    <xf numFmtId="49" fontId="9" fillId="0" borderId="11" xfId="0" applyNumberFormat="1" applyFont="1" applyBorder="1" applyAlignment="1">
      <alignment vertical="center"/>
    </xf>
    <xf numFmtId="0" fontId="9" fillId="0" borderId="12" xfId="0" applyFont="1" applyBorder="1" applyAlignment="1">
      <alignment vertical="center" wrapText="1"/>
    </xf>
    <xf numFmtId="0" fontId="9" fillId="0" borderId="12" xfId="0" applyFont="1" applyBorder="1" applyAlignment="1">
      <alignment horizontal="center" vertical="center"/>
    </xf>
    <xf numFmtId="4" fontId="9" fillId="0" borderId="12" xfId="0" applyNumberFormat="1" applyFont="1" applyBorder="1" applyAlignment="1">
      <alignment vertical="center"/>
    </xf>
    <xf numFmtId="4" fontId="9" fillId="0" borderId="14" xfId="0" applyNumberFormat="1" applyFont="1" applyBorder="1" applyAlignment="1">
      <alignment vertical="center"/>
    </xf>
    <xf numFmtId="0" fontId="7" fillId="0" borderId="0" xfId="0" applyFont="1"/>
    <xf numFmtId="4" fontId="9" fillId="17" borderId="14" xfId="0" applyNumberFormat="1" applyFont="1" applyFill="1" applyBorder="1" applyAlignment="1">
      <alignment vertical="center"/>
    </xf>
    <xf numFmtId="4" fontId="9" fillId="0" borderId="12" xfId="0" applyNumberFormat="1" applyFont="1" applyBorder="1" applyAlignment="1">
      <alignment horizontal="right" vertical="center"/>
    </xf>
    <xf numFmtId="4" fontId="9" fillId="0" borderId="12" xfId="0" applyNumberFormat="1" applyFont="1" applyBorder="1" applyAlignment="1">
      <alignment horizontal="center" vertical="center"/>
    </xf>
    <xf numFmtId="4" fontId="9" fillId="17" borderId="12" xfId="0" applyNumberFormat="1" applyFont="1" applyFill="1" applyBorder="1" applyAlignment="1">
      <alignment vertical="center"/>
    </xf>
    <xf numFmtId="49" fontId="8" fillId="0" borderId="11" xfId="0" applyNumberFormat="1" applyFont="1" applyBorder="1" applyAlignment="1">
      <alignment vertical="center"/>
    </xf>
    <xf numFmtId="0" fontId="8" fillId="0" borderId="12" xfId="0" applyFont="1" applyBorder="1" applyAlignment="1">
      <alignment vertical="center" wrapText="1"/>
    </xf>
    <xf numFmtId="0" fontId="8" fillId="0" borderId="12" xfId="0" applyFont="1" applyBorder="1"/>
    <xf numFmtId="4" fontId="8" fillId="0" borderId="12" xfId="0" applyNumberFormat="1" applyFont="1" applyBorder="1" applyAlignment="1">
      <alignment vertical="center"/>
    </xf>
    <xf numFmtId="0" fontId="7" fillId="0" borderId="0" xfId="0" applyFont="1" applyFill="1"/>
    <xf numFmtId="49" fontId="8" fillId="18" borderId="11" xfId="0" applyNumberFormat="1" applyFont="1" applyFill="1" applyBorder="1" applyAlignment="1">
      <alignment vertical="center"/>
    </xf>
    <xf numFmtId="0" fontId="8" fillId="18" borderId="12" xfId="0" applyFont="1" applyFill="1" applyBorder="1" applyAlignment="1">
      <alignment vertical="center" wrapText="1"/>
    </xf>
    <xf numFmtId="0" fontId="8" fillId="18" borderId="12" xfId="0" applyFont="1" applyFill="1" applyBorder="1"/>
    <xf numFmtId="4" fontId="9" fillId="18" borderId="12" xfId="0" applyNumberFormat="1" applyFont="1" applyFill="1" applyBorder="1" applyAlignment="1">
      <alignment vertical="center"/>
    </xf>
    <xf numFmtId="4" fontId="8" fillId="18" borderId="12" xfId="0" applyNumberFormat="1" applyFont="1" applyFill="1" applyBorder="1" applyAlignment="1">
      <alignment vertical="center"/>
    </xf>
    <xf numFmtId="4" fontId="9" fillId="18" borderId="14" xfId="0" applyNumberFormat="1" applyFont="1" applyFill="1" applyBorder="1" applyAlignment="1">
      <alignment vertical="center"/>
    </xf>
    <xf numFmtId="4" fontId="7" fillId="0" borderId="0" xfId="0" applyNumberFormat="1" applyFont="1" applyFill="1"/>
    <xf numFmtId="0" fontId="9" fillId="0" borderId="12" xfId="0" applyFont="1" applyBorder="1"/>
    <xf numFmtId="49" fontId="8" fillId="0" borderId="11" xfId="0" applyNumberFormat="1" applyFont="1" applyFill="1" applyBorder="1" applyAlignment="1">
      <alignment vertical="center"/>
    </xf>
    <xf numFmtId="0" fontId="8" fillId="0" borderId="12" xfId="0" applyFont="1" applyFill="1" applyBorder="1" applyAlignment="1">
      <alignment vertical="center" wrapText="1"/>
    </xf>
    <xf numFmtId="0" fontId="8" fillId="0" borderId="12" xfId="0" applyFont="1" applyFill="1" applyBorder="1"/>
    <xf numFmtId="4" fontId="9" fillId="0" borderId="12" xfId="0" applyNumberFormat="1" applyFont="1" applyFill="1" applyBorder="1" applyAlignment="1">
      <alignment vertical="center"/>
    </xf>
    <xf numFmtId="4" fontId="8" fillId="0" borderId="12" xfId="0" applyNumberFormat="1" applyFont="1" applyFill="1" applyBorder="1" applyAlignment="1">
      <alignment vertical="center"/>
    </xf>
    <xf numFmtId="4" fontId="9" fillId="0" borderId="14" xfId="0" applyNumberFormat="1" applyFont="1" applyFill="1" applyBorder="1" applyAlignment="1">
      <alignment vertical="center"/>
    </xf>
    <xf numFmtId="0" fontId="10" fillId="0" borderId="0" xfId="0" applyFont="1"/>
    <xf numFmtId="49" fontId="4" fillId="0" borderId="11" xfId="0" applyNumberFormat="1" applyFont="1" applyBorder="1" applyAlignment="1">
      <alignment vertical="center"/>
    </xf>
    <xf numFmtId="0" fontId="4" fillId="0" borderId="12" xfId="0" applyFont="1" applyBorder="1" applyAlignment="1">
      <alignment vertical="center" wrapText="1"/>
    </xf>
    <xf numFmtId="0" fontId="4" fillId="0" borderId="12" xfId="0" applyFont="1" applyBorder="1"/>
    <xf numFmtId="4" fontId="4" fillId="0" borderId="12" xfId="0" applyNumberFormat="1" applyFont="1" applyBorder="1" applyAlignment="1">
      <alignment vertical="center"/>
    </xf>
    <xf numFmtId="4" fontId="4" fillId="0" borderId="14" xfId="0" applyNumberFormat="1" applyFont="1" applyBorder="1" applyAlignment="1">
      <alignment vertical="center"/>
    </xf>
    <xf numFmtId="4" fontId="10" fillId="0" borderId="0" xfId="0" applyNumberFormat="1" applyFont="1" applyFill="1"/>
    <xf numFmtId="4" fontId="10" fillId="0" borderId="0" xfId="0" applyNumberFormat="1" applyFont="1"/>
    <xf numFmtId="4" fontId="9" fillId="19" borderId="12" xfId="0" applyNumberFormat="1" applyFont="1" applyFill="1" applyBorder="1" applyAlignment="1">
      <alignment vertical="center"/>
    </xf>
    <xf numFmtId="49" fontId="9" fillId="0" borderId="11" xfId="0" applyNumberFormat="1" applyFont="1" applyFill="1" applyBorder="1" applyAlignment="1">
      <alignment vertical="center"/>
    </xf>
    <xf numFmtId="0" fontId="9" fillId="0" borderId="12" xfId="0" applyFont="1" applyFill="1" applyBorder="1" applyAlignment="1">
      <alignment vertical="center" wrapText="1"/>
    </xf>
    <xf numFmtId="0" fontId="9" fillId="0" borderId="12" xfId="0" applyFont="1" applyFill="1" applyBorder="1"/>
    <xf numFmtId="166" fontId="7" fillId="0" borderId="0" xfId="0" applyNumberFormat="1" applyFont="1" applyFill="1"/>
    <xf numFmtId="0" fontId="9" fillId="0" borderId="12" xfId="0" applyFont="1" applyFill="1" applyBorder="1" applyAlignment="1">
      <alignment horizontal="center" vertical="center"/>
    </xf>
    <xf numFmtId="167" fontId="9" fillId="0" borderId="12" xfId="0" applyNumberFormat="1" applyFont="1" applyBorder="1" applyAlignment="1">
      <alignment vertical="center"/>
    </xf>
    <xf numFmtId="0" fontId="4" fillId="0" borderId="12" xfId="0" applyFont="1" applyBorder="1" applyAlignment="1">
      <alignment horizontal="center" vertical="center"/>
    </xf>
    <xf numFmtId="0" fontId="11" fillId="0" borderId="0" xfId="0" applyFont="1"/>
    <xf numFmtId="49" fontId="4" fillId="0" borderId="15" xfId="0" applyNumberFormat="1" applyFont="1" applyBorder="1" applyAlignment="1">
      <alignment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4" fontId="4" fillId="0" borderId="16" xfId="0" applyNumberFormat="1" applyFont="1" applyBorder="1" applyAlignment="1">
      <alignment vertical="center"/>
    </xf>
    <xf numFmtId="4" fontId="11" fillId="0" borderId="0" xfId="0" applyNumberFormat="1" applyFont="1"/>
    <xf numFmtId="0" fontId="7" fillId="18" borderId="0" xfId="0" applyFont="1" applyFill="1"/>
    <xf numFmtId="4" fontId="7" fillId="18" borderId="0" xfId="0" applyNumberFormat="1" applyFont="1" applyFill="1"/>
    <xf numFmtId="4" fontId="4" fillId="0" borderId="16" xfId="0" applyNumberFormat="1" applyFont="1" applyFill="1" applyBorder="1" applyAlignment="1">
      <alignment vertical="center"/>
    </xf>
    <xf numFmtId="49" fontId="5" fillId="0" borderId="15" xfId="0" applyNumberFormat="1" applyFont="1" applyBorder="1" applyAlignment="1">
      <alignment vertical="center"/>
    </xf>
    <xf numFmtId="0" fontId="5" fillId="0" borderId="16" xfId="0" applyFont="1" applyBorder="1" applyAlignment="1">
      <alignment vertical="center" wrapText="1"/>
    </xf>
    <xf numFmtId="0" fontId="5" fillId="0" borderId="16" xfId="0" applyFont="1" applyBorder="1" applyAlignment="1">
      <alignment horizontal="center" vertical="center"/>
    </xf>
    <xf numFmtId="4" fontId="5" fillId="0" borderId="16" xfId="0" applyNumberFormat="1" applyFont="1" applyBorder="1" applyAlignment="1">
      <alignment vertical="center"/>
    </xf>
    <xf numFmtId="4" fontId="8" fillId="0" borderId="14" xfId="0" applyNumberFormat="1" applyFont="1" applyBorder="1" applyAlignment="1">
      <alignment vertical="center"/>
    </xf>
    <xf numFmtId="0" fontId="4" fillId="0" borderId="16" xfId="0" applyFont="1" applyBorder="1" applyAlignment="1">
      <alignment vertical="center"/>
    </xf>
    <xf numFmtId="0" fontId="5" fillId="0" borderId="16" xfId="0" applyFont="1" applyBorder="1" applyAlignment="1">
      <alignment vertical="center"/>
    </xf>
    <xf numFmtId="0" fontId="11" fillId="0" borderId="0" xfId="0" applyFont="1" applyFill="1"/>
    <xf numFmtId="0" fontId="4" fillId="0" borderId="16" xfId="0" applyFont="1" applyFill="1" applyBorder="1" applyAlignment="1">
      <alignment horizontal="center" vertical="center"/>
    </xf>
    <xf numFmtId="4" fontId="11" fillId="0" borderId="0" xfId="0" applyNumberFormat="1" applyFont="1" applyFill="1"/>
    <xf numFmtId="0" fontId="8" fillId="18" borderId="14" xfId="0" applyFont="1" applyFill="1" applyBorder="1" applyAlignment="1">
      <alignment vertical="center" wrapText="1"/>
    </xf>
    <xf numFmtId="0" fontId="4" fillId="18" borderId="16" xfId="0" applyFont="1" applyFill="1" applyBorder="1" applyAlignment="1">
      <alignment horizontal="center" vertical="center"/>
    </xf>
    <xf numFmtId="4" fontId="4" fillId="18" borderId="16" xfId="0" applyNumberFormat="1" applyFont="1" applyFill="1" applyBorder="1" applyAlignment="1">
      <alignment vertical="center"/>
    </xf>
    <xf numFmtId="0" fontId="12" fillId="20" borderId="17" xfId="0" applyFont="1" applyFill="1" applyBorder="1"/>
    <xf numFmtId="0" fontId="12" fillId="20" borderId="18" xfId="0" applyFont="1" applyFill="1" applyBorder="1"/>
    <xf numFmtId="4" fontId="12" fillId="20" borderId="18" xfId="0" applyNumberFormat="1" applyFont="1" applyFill="1" applyBorder="1" applyAlignment="1">
      <alignment vertical="center"/>
    </xf>
    <xf numFmtId="0" fontId="12" fillId="20" borderId="18" xfId="0" applyFont="1" applyFill="1" applyBorder="1" applyAlignment="1">
      <alignment vertical="center"/>
    </xf>
    <xf numFmtId="171" fontId="5" fillId="20" borderId="18" xfId="2" applyNumberFormat="1" applyFont="1" applyFill="1" applyBorder="1" applyAlignment="1">
      <alignment horizontal="center" vertical="center" wrapText="1"/>
    </xf>
    <xf numFmtId="0" fontId="12" fillId="20" borderId="19" xfId="0" applyFont="1" applyFill="1" applyBorder="1"/>
    <xf numFmtId="0" fontId="12" fillId="20" borderId="6" xfId="0" applyFont="1" applyFill="1" applyBorder="1"/>
    <xf numFmtId="0" fontId="12" fillId="20" borderId="6" xfId="0" applyFont="1" applyFill="1" applyBorder="1" applyAlignment="1">
      <alignment vertical="center"/>
    </xf>
    <xf numFmtId="171" fontId="5" fillId="20" borderId="6" xfId="2" applyNumberFormat="1" applyFont="1" applyFill="1" applyBorder="1" applyAlignment="1">
      <alignment horizontal="center" vertical="center" wrapText="1"/>
    </xf>
    <xf numFmtId="0" fontId="13" fillId="0" borderId="0" xfId="0" applyFont="1"/>
    <xf numFmtId="49" fontId="9" fillId="18" borderId="11" xfId="0" applyNumberFormat="1" applyFont="1" applyFill="1" applyBorder="1" applyAlignment="1">
      <alignment vertical="center"/>
    </xf>
    <xf numFmtId="0" fontId="9" fillId="18" borderId="12" xfId="0" applyFont="1" applyFill="1" applyBorder="1" applyAlignment="1">
      <alignment vertical="center" wrapText="1"/>
    </xf>
    <xf numFmtId="0" fontId="9" fillId="18" borderId="12" xfId="0" applyFont="1" applyFill="1" applyBorder="1"/>
    <xf numFmtId="4" fontId="13" fillId="0" borderId="0" xfId="0" applyNumberFormat="1" applyFont="1"/>
    <xf numFmtId="4" fontId="8" fillId="0" borderId="16" xfId="0" applyNumberFormat="1" applyFont="1" applyBorder="1" applyAlignment="1">
      <alignment vertical="center"/>
    </xf>
    <xf numFmtId="4" fontId="9" fillId="0" borderId="16" xfId="0" applyNumberFormat="1" applyFont="1" applyBorder="1" applyAlignment="1">
      <alignment vertical="center"/>
    </xf>
    <xf numFmtId="4" fontId="8" fillId="18" borderId="16" xfId="0" applyNumberFormat="1" applyFont="1" applyFill="1" applyBorder="1" applyAlignment="1">
      <alignment vertical="center"/>
    </xf>
    <xf numFmtId="4" fontId="9" fillId="18" borderId="20" xfId="0" applyNumberFormat="1" applyFont="1" applyFill="1" applyBorder="1" applyAlignment="1">
      <alignment vertical="center"/>
    </xf>
    <xf numFmtId="49" fontId="8" fillId="18" borderId="15" xfId="0" applyNumberFormat="1" applyFont="1" applyFill="1" applyBorder="1" applyAlignment="1">
      <alignment vertical="center"/>
    </xf>
    <xf numFmtId="0" fontId="8" fillId="18" borderId="16" xfId="0" applyFont="1" applyFill="1" applyBorder="1" applyAlignment="1">
      <alignment vertical="center" wrapText="1"/>
    </xf>
    <xf numFmtId="0" fontId="8" fillId="18" borderId="16" xfId="0" applyFont="1" applyFill="1" applyBorder="1"/>
    <xf numFmtId="4" fontId="9" fillId="18" borderId="16" xfId="0" applyNumberFormat="1" applyFont="1" applyFill="1" applyBorder="1" applyAlignment="1">
      <alignment vertical="center"/>
    </xf>
    <xf numFmtId="4" fontId="9" fillId="0" borderId="20" xfId="0" applyNumberFormat="1" applyFont="1" applyBorder="1" applyAlignment="1">
      <alignment vertical="center"/>
    </xf>
    <xf numFmtId="0" fontId="11" fillId="17" borderId="0" xfId="0" applyFont="1" applyFill="1"/>
    <xf numFmtId="0" fontId="14" fillId="0" borderId="0" xfId="0" applyFont="1"/>
    <xf numFmtId="49" fontId="8" fillId="17" borderId="15" xfId="0" applyNumberFormat="1" applyFont="1" applyFill="1" applyBorder="1" applyAlignment="1">
      <alignment vertical="center"/>
    </xf>
    <xf numFmtId="0" fontId="8" fillId="17" borderId="16" xfId="0" applyFont="1" applyFill="1" applyBorder="1" applyAlignment="1">
      <alignment vertical="center" wrapText="1"/>
    </xf>
    <xf numFmtId="0" fontId="8" fillId="17" borderId="16" xfId="0" applyFont="1" applyFill="1" applyBorder="1"/>
    <xf numFmtId="4" fontId="9" fillId="17" borderId="16" xfId="0" applyNumberFormat="1" applyFont="1" applyFill="1" applyBorder="1" applyAlignment="1">
      <alignment vertical="center"/>
    </xf>
    <xf numFmtId="4" fontId="8" fillId="17" borderId="16" xfId="0" applyNumberFormat="1" applyFont="1" applyFill="1" applyBorder="1" applyAlignment="1">
      <alignment vertical="center"/>
    </xf>
    <xf numFmtId="4" fontId="9" fillId="17" borderId="20" xfId="0" applyNumberFormat="1" applyFont="1" applyFill="1" applyBorder="1" applyAlignment="1">
      <alignment vertical="center"/>
    </xf>
    <xf numFmtId="4" fontId="11" fillId="17" borderId="0" xfId="0" applyNumberFormat="1" applyFont="1" applyFill="1"/>
    <xf numFmtId="49" fontId="4" fillId="0" borderId="21" xfId="0" applyNumberFormat="1" applyFont="1" applyBorder="1" applyAlignment="1">
      <alignment vertical="center"/>
    </xf>
    <xf numFmtId="0" fontId="4" fillId="0" borderId="22" xfId="0" applyFont="1" applyBorder="1" applyAlignment="1">
      <alignment vertical="center" wrapText="1"/>
    </xf>
    <xf numFmtId="0" fontId="4" fillId="0" borderId="22" xfId="0" applyFont="1" applyBorder="1" applyAlignment="1">
      <alignment horizontal="center" vertical="center"/>
    </xf>
    <xf numFmtId="4" fontId="4" fillId="0" borderId="22" xfId="0" applyNumberFormat="1" applyFont="1" applyBorder="1" applyAlignment="1">
      <alignment vertical="center"/>
    </xf>
    <xf numFmtId="4" fontId="9" fillId="0" borderId="23" xfId="0" applyNumberFormat="1" applyFont="1" applyBorder="1" applyAlignment="1">
      <alignment vertical="center"/>
    </xf>
    <xf numFmtId="0" fontId="6" fillId="0" borderId="0" xfId="0" applyFont="1" applyFill="1"/>
    <xf numFmtId="2" fontId="12" fillId="0" borderId="24" xfId="0" applyNumberFormat="1" applyFont="1" applyFill="1" applyBorder="1"/>
    <xf numFmtId="2" fontId="12" fillId="0" borderId="0" xfId="0" applyNumberFormat="1" applyFont="1" applyFill="1" applyBorder="1"/>
    <xf numFmtId="2" fontId="12" fillId="0" borderId="0" xfId="0" applyNumberFormat="1" applyFont="1" applyFill="1" applyBorder="1" applyAlignment="1">
      <alignment vertical="center"/>
    </xf>
    <xf numFmtId="171" fontId="5" fillId="0" borderId="0" xfId="1" applyNumberFormat="1" applyFont="1" applyFill="1" applyBorder="1" applyAlignment="1" applyProtection="1">
      <alignment horizontal="center" vertical="center"/>
    </xf>
    <xf numFmtId="4" fontId="6" fillId="0" borderId="0" xfId="0" applyNumberFormat="1" applyFont="1" applyFill="1"/>
    <xf numFmtId="0" fontId="11" fillId="18" borderId="0" xfId="0" applyFont="1" applyFill="1"/>
    <xf numFmtId="4" fontId="11" fillId="18" borderId="0" xfId="0" applyNumberFormat="1" applyFont="1" applyFill="1"/>
    <xf numFmtId="49" fontId="4" fillId="0" borderId="25" xfId="0" applyNumberFormat="1" applyFont="1" applyBorder="1" applyAlignment="1">
      <alignment vertical="center"/>
    </xf>
    <xf numFmtId="0" fontId="4" fillId="0" borderId="26" xfId="0" applyFont="1" applyBorder="1" applyAlignment="1">
      <alignment vertical="center" wrapText="1"/>
    </xf>
    <xf numFmtId="0" fontId="4" fillId="0" borderId="26" xfId="0" applyFont="1" applyBorder="1" applyAlignment="1">
      <alignment horizontal="center" vertical="center"/>
    </xf>
    <xf numFmtId="4" fontId="4" fillId="0" borderId="26" xfId="0" applyNumberFormat="1" applyFont="1" applyBorder="1" applyAlignment="1">
      <alignment vertical="center"/>
    </xf>
    <xf numFmtId="4" fontId="9" fillId="0" borderId="26" xfId="0" applyNumberFormat="1" applyFont="1" applyBorder="1" applyAlignment="1">
      <alignment vertical="center"/>
    </xf>
    <xf numFmtId="4" fontId="9" fillId="0" borderId="27" xfId="0" applyNumberFormat="1" applyFont="1" applyBorder="1" applyAlignment="1">
      <alignment vertical="center"/>
    </xf>
    <xf numFmtId="49" fontId="4" fillId="0" borderId="24"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4" fontId="4" fillId="0" borderId="0" xfId="0" applyNumberFormat="1" applyFont="1" applyBorder="1" applyAlignment="1">
      <alignment vertical="center"/>
    </xf>
    <xf numFmtId="4" fontId="9" fillId="0" borderId="0" xfId="0" applyNumberFormat="1" applyFont="1" applyBorder="1" applyAlignment="1">
      <alignment vertical="center"/>
    </xf>
    <xf numFmtId="171" fontId="5" fillId="20" borderId="0" xfId="2" applyNumberFormat="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4" fontId="6" fillId="0" borderId="0" xfId="0" applyNumberFormat="1" applyFont="1" applyAlignment="1">
      <alignment vertical="center"/>
    </xf>
    <xf numFmtId="49" fontId="4" fillId="0" borderId="15" xfId="0" applyNumberFormat="1" applyFont="1" applyFill="1" applyBorder="1" applyAlignment="1">
      <alignment vertical="center"/>
    </xf>
    <xf numFmtId="0" fontId="4" fillId="0" borderId="16" xfId="0" applyFont="1" applyFill="1" applyBorder="1" applyAlignment="1">
      <alignment vertical="center" wrapText="1"/>
    </xf>
    <xf numFmtId="0" fontId="5" fillId="16" borderId="3" xfId="0" applyFont="1" applyFill="1" applyBorder="1" applyAlignment="1" applyProtection="1">
      <alignment horizontal="center" vertical="center" wrapText="1"/>
    </xf>
    <xf numFmtId="0" fontId="3" fillId="15" borderId="5" xfId="0" applyFont="1" applyFill="1" applyBorder="1" applyAlignment="1" applyProtection="1">
      <alignment vertical="center" wrapText="1"/>
      <protection locked="0"/>
    </xf>
    <xf numFmtId="0" fontId="3" fillId="15" borderId="0" xfId="0" applyFont="1" applyFill="1" applyBorder="1" applyAlignment="1" applyProtection="1">
      <alignment vertical="center" wrapText="1"/>
      <protection locked="0"/>
    </xf>
    <xf numFmtId="0" fontId="3" fillId="15" borderId="5" xfId="0" applyFont="1" applyFill="1" applyBorder="1" applyAlignment="1" applyProtection="1">
      <alignment vertical="center"/>
      <protection locked="0"/>
    </xf>
    <xf numFmtId="0" fontId="3" fillId="15" borderId="0" xfId="0" applyFont="1" applyFill="1" applyBorder="1" applyAlignment="1" applyProtection="1">
      <alignment horizontal="center" vertical="center" wrapText="1"/>
      <protection locked="0"/>
    </xf>
    <xf numFmtId="4" fontId="8" fillId="17" borderId="12" xfId="0" applyNumberFormat="1" applyFont="1" applyFill="1" applyBorder="1" applyAlignment="1">
      <alignment horizontal="center" vertical="center"/>
    </xf>
    <xf numFmtId="4" fontId="8" fillId="0" borderId="12" xfId="0" applyNumberFormat="1" applyFont="1" applyBorder="1" applyAlignment="1">
      <alignment horizontal="center" vertical="center"/>
    </xf>
    <xf numFmtId="4" fontId="8" fillId="18" borderId="12" xfId="0" applyNumberFormat="1" applyFont="1" applyFill="1" applyBorder="1" applyAlignment="1">
      <alignment horizontal="center" vertical="center"/>
    </xf>
    <xf numFmtId="4" fontId="8" fillId="0" borderId="12" xfId="0" applyNumberFormat="1" applyFont="1" applyFill="1" applyBorder="1" applyAlignment="1">
      <alignment horizontal="center" vertical="center"/>
    </xf>
    <xf numFmtId="4" fontId="4" fillId="0" borderId="12" xfId="0" applyNumberFormat="1" applyFont="1" applyBorder="1" applyAlignment="1">
      <alignment horizontal="center" vertical="center"/>
    </xf>
    <xf numFmtId="4" fontId="9" fillId="0" borderId="12" xfId="0" applyNumberFormat="1" applyFont="1" applyFill="1" applyBorder="1" applyAlignment="1">
      <alignment horizontal="center" vertical="center"/>
    </xf>
    <xf numFmtId="4" fontId="4" fillId="0" borderId="16" xfId="0" applyNumberFormat="1" applyFont="1" applyBorder="1" applyAlignment="1">
      <alignment horizontal="center" vertical="center"/>
    </xf>
    <xf numFmtId="4" fontId="4" fillId="0" borderId="16" xfId="0" applyNumberFormat="1" applyFont="1" applyFill="1" applyBorder="1" applyAlignment="1">
      <alignment horizontal="center" vertical="center"/>
    </xf>
    <xf numFmtId="4" fontId="5" fillId="0" borderId="16" xfId="0" applyNumberFormat="1" applyFont="1" applyBorder="1" applyAlignment="1">
      <alignment horizontal="center" vertical="center"/>
    </xf>
    <xf numFmtId="0" fontId="8" fillId="18" borderId="12" xfId="0" applyFont="1" applyFill="1" applyBorder="1" applyAlignment="1">
      <alignment horizontal="center" vertical="center" wrapText="1"/>
    </xf>
    <xf numFmtId="4" fontId="4" fillId="18" borderId="16" xfId="0" applyNumberFormat="1" applyFont="1" applyFill="1" applyBorder="1" applyAlignment="1">
      <alignment horizontal="center" vertical="center"/>
    </xf>
    <xf numFmtId="0" fontId="12" fillId="20" borderId="18" xfId="0" applyFont="1" applyFill="1" applyBorder="1" applyAlignment="1">
      <alignment horizontal="center" vertical="center"/>
    </xf>
    <xf numFmtId="0" fontId="12" fillId="20" borderId="6" xfId="0" applyFont="1" applyFill="1" applyBorder="1" applyAlignment="1">
      <alignment horizontal="center" vertical="center"/>
    </xf>
    <xf numFmtId="4" fontId="9" fillId="18" borderId="12" xfId="0" applyNumberFormat="1" applyFont="1" applyFill="1" applyBorder="1" applyAlignment="1">
      <alignment horizontal="center" vertical="center"/>
    </xf>
    <xf numFmtId="4" fontId="8" fillId="18" borderId="16" xfId="0" applyNumberFormat="1" applyFont="1" applyFill="1" applyBorder="1" applyAlignment="1">
      <alignment horizontal="center" vertical="center"/>
    </xf>
    <xf numFmtId="4" fontId="8" fillId="17" borderId="16" xfId="0" applyNumberFormat="1" applyFont="1" applyFill="1" applyBorder="1" applyAlignment="1">
      <alignment horizontal="center" vertical="center"/>
    </xf>
    <xf numFmtId="4" fontId="4" fillId="0" borderId="22" xfId="0" applyNumberFormat="1" applyFont="1" applyBorder="1" applyAlignment="1">
      <alignment horizontal="center" vertical="center"/>
    </xf>
    <xf numFmtId="2" fontId="12" fillId="0" borderId="0" xfId="0" applyNumberFormat="1" applyFont="1" applyFill="1" applyBorder="1" applyAlignment="1">
      <alignment horizontal="center" vertical="center"/>
    </xf>
    <xf numFmtId="4" fontId="4" fillId="0" borderId="26" xfId="0" applyNumberFormat="1" applyFont="1" applyBorder="1" applyAlignment="1">
      <alignment horizontal="center" vertical="center"/>
    </xf>
    <xf numFmtId="4" fontId="4" fillId="0" borderId="0" xfId="0" applyNumberFormat="1" applyFont="1" applyBorder="1" applyAlignment="1">
      <alignment horizontal="center" vertical="center"/>
    </xf>
    <xf numFmtId="4" fontId="6" fillId="0" borderId="0" xfId="0" applyNumberFormat="1" applyFont="1" applyAlignment="1">
      <alignment horizontal="center" vertical="center"/>
    </xf>
    <xf numFmtId="0" fontId="3" fillId="15" borderId="0" xfId="0" applyFont="1" applyFill="1" applyBorder="1" applyAlignment="1" applyProtection="1">
      <alignment horizontal="right" vertical="center" wrapText="1"/>
      <protection locked="0"/>
    </xf>
    <xf numFmtId="4" fontId="8" fillId="17" borderId="12" xfId="0" applyNumberFormat="1" applyFont="1" applyFill="1" applyBorder="1" applyAlignment="1">
      <alignment horizontal="right" vertical="center"/>
    </xf>
    <xf numFmtId="181" fontId="9" fillId="0" borderId="13" xfId="0" applyNumberFormat="1" applyFont="1" applyFill="1" applyBorder="1" applyAlignment="1">
      <alignment horizontal="right" vertical="center"/>
    </xf>
    <xf numFmtId="4" fontId="8" fillId="0" borderId="12" xfId="0" applyNumberFormat="1" applyFont="1" applyBorder="1" applyAlignment="1">
      <alignment horizontal="right" vertical="center"/>
    </xf>
    <xf numFmtId="4" fontId="8" fillId="18" borderId="12"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4" fontId="4" fillId="0" borderId="12" xfId="0" applyNumberFormat="1" applyFont="1" applyBorder="1" applyAlignment="1">
      <alignment horizontal="right" vertical="center"/>
    </xf>
    <xf numFmtId="4" fontId="9" fillId="0" borderId="12" xfId="0" applyNumberFormat="1" applyFont="1" applyFill="1" applyBorder="1" applyAlignment="1">
      <alignment horizontal="right" vertical="center"/>
    </xf>
    <xf numFmtId="4" fontId="4" fillId="0" borderId="16" xfId="0" applyNumberFormat="1" applyFont="1" applyBorder="1" applyAlignment="1">
      <alignment horizontal="right" vertical="center"/>
    </xf>
    <xf numFmtId="4" fontId="4" fillId="0" borderId="16" xfId="0" applyNumberFormat="1" applyFont="1" applyFill="1" applyBorder="1" applyAlignment="1">
      <alignment horizontal="right" vertical="center"/>
    </xf>
    <xf numFmtId="4" fontId="5" fillId="0" borderId="16" xfId="0" applyNumberFormat="1" applyFont="1" applyBorder="1" applyAlignment="1">
      <alignment horizontal="right" vertical="center"/>
    </xf>
    <xf numFmtId="0" fontId="8" fillId="18" borderId="12" xfId="0" applyFont="1" applyFill="1" applyBorder="1" applyAlignment="1">
      <alignment horizontal="right" vertical="center" wrapText="1"/>
    </xf>
    <xf numFmtId="4" fontId="4" fillId="18" borderId="16" xfId="0" applyNumberFormat="1" applyFont="1" applyFill="1" applyBorder="1" applyAlignment="1">
      <alignment horizontal="right" vertical="center"/>
    </xf>
    <xf numFmtId="0" fontId="12" fillId="20" borderId="18" xfId="0" applyFont="1" applyFill="1" applyBorder="1" applyAlignment="1">
      <alignment horizontal="right" vertical="center"/>
    </xf>
    <xf numFmtId="0" fontId="12" fillId="20" borderId="6" xfId="0" applyFont="1" applyFill="1" applyBorder="1" applyAlignment="1">
      <alignment horizontal="right" vertical="center"/>
    </xf>
    <xf numFmtId="4" fontId="9" fillId="18" borderId="12" xfId="0" applyNumberFormat="1" applyFont="1" applyFill="1" applyBorder="1" applyAlignment="1">
      <alignment horizontal="right" vertical="center"/>
    </xf>
    <xf numFmtId="4" fontId="8" fillId="18" borderId="16" xfId="0" applyNumberFormat="1" applyFont="1" applyFill="1" applyBorder="1" applyAlignment="1">
      <alignment horizontal="right" vertical="center"/>
    </xf>
    <xf numFmtId="4" fontId="8" fillId="17" borderId="16" xfId="0" applyNumberFormat="1" applyFont="1" applyFill="1" applyBorder="1" applyAlignment="1">
      <alignment horizontal="right" vertical="center"/>
    </xf>
    <xf numFmtId="4" fontId="4" fillId="0" borderId="22" xfId="0" applyNumberFormat="1" applyFont="1" applyBorder="1" applyAlignment="1">
      <alignment horizontal="right" vertical="center"/>
    </xf>
    <xf numFmtId="2" fontId="12" fillId="0" borderId="0" xfId="0" applyNumberFormat="1" applyFont="1" applyFill="1" applyBorder="1" applyAlignment="1">
      <alignment horizontal="right" vertical="center"/>
    </xf>
    <xf numFmtId="4" fontId="4" fillId="0" borderId="26" xfId="0" applyNumberFormat="1" applyFont="1" applyBorder="1" applyAlignment="1">
      <alignment horizontal="right" vertical="center"/>
    </xf>
    <xf numFmtId="4" fontId="4" fillId="0" borderId="0" xfId="0" applyNumberFormat="1" applyFont="1" applyBorder="1" applyAlignment="1">
      <alignment horizontal="right" vertical="center"/>
    </xf>
    <xf numFmtId="4" fontId="6" fillId="0" borderId="0" xfId="0" applyNumberFormat="1" applyFont="1" applyAlignment="1">
      <alignment horizontal="right" vertical="center"/>
    </xf>
    <xf numFmtId="4" fontId="4" fillId="16" borderId="8" xfId="0" applyNumberFormat="1" applyFont="1" applyFill="1" applyBorder="1" applyAlignment="1" applyProtection="1">
      <alignment horizontal="right" vertical="center" wrapText="1"/>
    </xf>
    <xf numFmtId="0" fontId="3" fillId="15" borderId="0" xfId="0" applyFont="1" applyFill="1" applyBorder="1" applyAlignment="1" applyProtection="1">
      <alignment horizontal="right" vertical="center"/>
      <protection locked="0"/>
    </xf>
    <xf numFmtId="0" fontId="3" fillId="15" borderId="0" xfId="0" applyFont="1" applyFill="1" applyBorder="1" applyAlignment="1" applyProtection="1">
      <alignment vertical="center"/>
      <protection locked="0"/>
    </xf>
    <xf numFmtId="0" fontId="5" fillId="16" borderId="37" xfId="0" applyFont="1" applyFill="1" applyBorder="1" applyAlignment="1" applyProtection="1">
      <alignment horizontal="center" vertical="center"/>
    </xf>
    <xf numFmtId="0" fontId="5" fillId="16" borderId="38" xfId="0" applyFont="1" applyFill="1" applyBorder="1" applyAlignment="1" applyProtection="1">
      <alignment horizontal="center" vertical="center"/>
    </xf>
    <xf numFmtId="0" fontId="5" fillId="16" borderId="7" xfId="0" applyFont="1" applyFill="1" applyBorder="1" applyAlignment="1" applyProtection="1">
      <alignment horizontal="center" vertical="center" wrapText="1"/>
    </xf>
    <xf numFmtId="0" fontId="5" fillId="16" borderId="9" xfId="0" applyFont="1" applyFill="1" applyBorder="1" applyAlignment="1" applyProtection="1">
      <alignment horizontal="center" vertical="center" wrapText="1"/>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4" fontId="7" fillId="0" borderId="0" xfId="0" applyNumberFormat="1" applyFont="1" applyAlignment="1"/>
    <xf numFmtId="0" fontId="3" fillId="15" borderId="5" xfId="0" applyFont="1" applyFill="1" applyBorder="1" applyAlignment="1" applyProtection="1">
      <alignment horizontal="left" vertical="center"/>
      <protection locked="0"/>
    </xf>
    <xf numFmtId="0" fontId="3" fillId="15" borderId="0" xfId="0" applyFont="1" applyFill="1" applyBorder="1" applyAlignment="1" applyProtection="1">
      <alignment horizontal="left" vertical="center"/>
      <protection locked="0"/>
    </xf>
    <xf numFmtId="10" fontId="3" fillId="15" borderId="0" xfId="0" applyNumberFormat="1" applyFont="1" applyFill="1" applyBorder="1" applyAlignment="1" applyProtection="1">
      <alignment horizontal="right" vertical="center"/>
      <protection locked="0"/>
    </xf>
    <xf numFmtId="10" fontId="4" fillId="16" borderId="8" xfId="0" applyNumberFormat="1" applyFont="1" applyFill="1" applyBorder="1" applyAlignment="1" applyProtection="1">
      <alignment horizontal="right" vertical="center" wrapText="1"/>
    </xf>
    <xf numFmtId="10" fontId="4" fillId="16" borderId="10" xfId="0" applyNumberFormat="1" applyFont="1" applyFill="1" applyBorder="1" applyAlignment="1" applyProtection="1">
      <alignment horizontal="center" vertical="center" wrapText="1"/>
    </xf>
    <xf numFmtId="10" fontId="8" fillId="17" borderId="12" xfId="0" applyNumberFormat="1" applyFont="1" applyFill="1" applyBorder="1" applyAlignment="1">
      <alignment horizontal="right" vertical="center"/>
    </xf>
    <xf numFmtId="10" fontId="9" fillId="0" borderId="13" xfId="0" applyNumberFormat="1" applyFont="1" applyFill="1" applyBorder="1" applyAlignment="1">
      <alignment horizontal="right" vertical="center"/>
    </xf>
    <xf numFmtId="10" fontId="9" fillId="0" borderId="12" xfId="0" applyNumberFormat="1" applyFont="1" applyBorder="1" applyAlignment="1">
      <alignment horizontal="right" vertical="center"/>
    </xf>
    <xf numFmtId="10" fontId="8" fillId="0" borderId="12" xfId="0" applyNumberFormat="1" applyFont="1" applyBorder="1" applyAlignment="1">
      <alignment horizontal="right" vertical="center"/>
    </xf>
    <xf numFmtId="10" fontId="8" fillId="18" borderId="12" xfId="0" applyNumberFormat="1" applyFont="1" applyFill="1" applyBorder="1" applyAlignment="1">
      <alignment horizontal="right" vertical="center"/>
    </xf>
    <xf numFmtId="10" fontId="8" fillId="0" borderId="12" xfId="0" applyNumberFormat="1" applyFont="1" applyFill="1" applyBorder="1" applyAlignment="1">
      <alignment horizontal="right" vertical="center"/>
    </xf>
    <xf numFmtId="10" fontId="4" fillId="0" borderId="12" xfId="0" applyNumberFormat="1" applyFont="1" applyBorder="1" applyAlignment="1">
      <alignment horizontal="right" vertical="center"/>
    </xf>
    <xf numFmtId="10" fontId="9" fillId="0" borderId="12" xfId="0" applyNumberFormat="1" applyFont="1" applyFill="1" applyBorder="1" applyAlignment="1">
      <alignment horizontal="right" vertical="center"/>
    </xf>
    <xf numFmtId="10" fontId="4" fillId="0" borderId="16" xfId="0" applyNumberFormat="1" applyFont="1" applyBorder="1" applyAlignment="1">
      <alignment horizontal="right" vertical="center"/>
    </xf>
    <xf numFmtId="10" fontId="4" fillId="0" borderId="16" xfId="0" applyNumberFormat="1" applyFont="1" applyFill="1" applyBorder="1" applyAlignment="1">
      <alignment horizontal="right" vertical="center"/>
    </xf>
    <xf numFmtId="10" fontId="5" fillId="0" borderId="16" xfId="0" applyNumberFormat="1" applyFont="1" applyBorder="1" applyAlignment="1">
      <alignment horizontal="right" vertical="center"/>
    </xf>
    <xf numFmtId="10" fontId="8" fillId="18" borderId="12" xfId="0" applyNumberFormat="1" applyFont="1" applyFill="1" applyBorder="1" applyAlignment="1">
      <alignment horizontal="right" vertical="center" wrapText="1"/>
    </xf>
    <xf numFmtId="10" fontId="4" fillId="18" borderId="16" xfId="0" applyNumberFormat="1" applyFont="1" applyFill="1" applyBorder="1" applyAlignment="1">
      <alignment horizontal="right" vertical="center"/>
    </xf>
    <xf numFmtId="10" fontId="12" fillId="20" borderId="18" xfId="0" applyNumberFormat="1" applyFont="1" applyFill="1" applyBorder="1" applyAlignment="1">
      <alignment horizontal="right" vertical="center"/>
    </xf>
    <xf numFmtId="10" fontId="12" fillId="20" borderId="6" xfId="0" applyNumberFormat="1" applyFont="1" applyFill="1" applyBorder="1" applyAlignment="1">
      <alignment horizontal="right" vertical="center"/>
    </xf>
    <xf numFmtId="10" fontId="9" fillId="18" borderId="12" xfId="0" applyNumberFormat="1" applyFont="1" applyFill="1" applyBorder="1" applyAlignment="1">
      <alignment horizontal="right" vertical="center"/>
    </xf>
    <xf numFmtId="10" fontId="8" fillId="18" borderId="16" xfId="0" applyNumberFormat="1" applyFont="1" applyFill="1" applyBorder="1" applyAlignment="1">
      <alignment horizontal="right" vertical="center"/>
    </xf>
    <xf numFmtId="10" fontId="8" fillId="17" borderId="16" xfId="0" applyNumberFormat="1" applyFont="1" applyFill="1" applyBorder="1" applyAlignment="1">
      <alignment horizontal="right" vertical="center"/>
    </xf>
    <xf numFmtId="10" fontId="4" fillId="0" borderId="22" xfId="0" applyNumberFormat="1" applyFont="1" applyBorder="1" applyAlignment="1">
      <alignment horizontal="right" vertical="center"/>
    </xf>
    <xf numFmtId="10" fontId="12" fillId="0" borderId="0" xfId="0" applyNumberFormat="1" applyFont="1" applyFill="1" applyBorder="1" applyAlignment="1">
      <alignment horizontal="right" vertical="center"/>
    </xf>
    <xf numFmtId="10" fontId="4" fillId="0" borderId="26" xfId="0" applyNumberFormat="1" applyFont="1" applyBorder="1" applyAlignment="1">
      <alignment horizontal="right" vertical="center"/>
    </xf>
    <xf numFmtId="10" fontId="4" fillId="0" borderId="0" xfId="0" applyNumberFormat="1" applyFont="1" applyBorder="1" applyAlignment="1">
      <alignment horizontal="right" vertical="center"/>
    </xf>
    <xf numFmtId="10" fontId="6" fillId="0" borderId="0" xfId="0" applyNumberFormat="1" applyFont="1" applyAlignment="1">
      <alignment horizontal="right" vertical="center"/>
    </xf>
    <xf numFmtId="4" fontId="3" fillId="15" borderId="0" xfId="0" applyNumberFormat="1" applyFont="1" applyFill="1" applyBorder="1" applyAlignment="1" applyProtection="1">
      <alignment horizontal="right" vertical="center" wrapText="1"/>
      <protection locked="0"/>
    </xf>
    <xf numFmtId="4" fontId="8" fillId="18" borderId="12" xfId="0" applyNumberFormat="1" applyFont="1" applyFill="1" applyBorder="1" applyAlignment="1">
      <alignment horizontal="right" vertical="center" wrapText="1"/>
    </xf>
    <xf numFmtId="4" fontId="12" fillId="20" borderId="18" xfId="0" applyNumberFormat="1" applyFont="1" applyFill="1" applyBorder="1" applyAlignment="1">
      <alignment horizontal="right" vertical="center"/>
    </xf>
    <xf numFmtId="4" fontId="12" fillId="20" borderId="6" xfId="0" applyNumberFormat="1" applyFont="1" applyFill="1" applyBorder="1" applyAlignment="1">
      <alignment horizontal="right" vertical="center"/>
    </xf>
    <xf numFmtId="4" fontId="12" fillId="0" borderId="0" xfId="0" applyNumberFormat="1" applyFont="1" applyFill="1" applyBorder="1" applyAlignment="1">
      <alignment horizontal="right" vertical="center"/>
    </xf>
    <xf numFmtId="171" fontId="12" fillId="20" borderId="24" xfId="0" applyNumberFormat="1" applyFont="1" applyFill="1" applyBorder="1"/>
    <xf numFmtId="171" fontId="12" fillId="20" borderId="0" xfId="0" applyNumberFormat="1" applyFont="1" applyFill="1" applyBorder="1"/>
    <xf numFmtId="171" fontId="12" fillId="20" borderId="0" xfId="0" applyNumberFormat="1" applyFont="1" applyFill="1" applyBorder="1" applyAlignment="1">
      <alignment vertical="center"/>
    </xf>
    <xf numFmtId="171" fontId="12" fillId="20" borderId="0" xfId="0" applyNumberFormat="1" applyFont="1" applyFill="1" applyBorder="1" applyAlignment="1">
      <alignment horizontal="center" vertical="center"/>
    </xf>
    <xf numFmtId="171" fontId="12" fillId="20" borderId="0" xfId="0" applyNumberFormat="1" applyFont="1" applyFill="1" applyBorder="1" applyAlignment="1">
      <alignment horizontal="right" vertical="center"/>
    </xf>
    <xf numFmtId="171" fontId="6" fillId="0" borderId="0" xfId="0" applyNumberFormat="1" applyFont="1"/>
  </cellXfs>
  <cellStyles count="50434">
    <cellStyle name="20% - Ênfase1 2" xfId="3"/>
    <cellStyle name="20% - Ênfase1 3" xfId="4"/>
    <cellStyle name="20% - Ênfase1 4" xfId="5"/>
    <cellStyle name="20% - Ênfase1 5" xfId="6"/>
    <cellStyle name="20% - Ênfase2 2" xfId="7"/>
    <cellStyle name="20% - Ênfase2 3" xfId="8"/>
    <cellStyle name="20% - Ênfase2 4" xfId="9"/>
    <cellStyle name="20% - Ênfase2 5" xfId="10"/>
    <cellStyle name="20% - Ênfase3 2" xfId="11"/>
    <cellStyle name="20% - Ênfase3 3" xfId="12"/>
    <cellStyle name="20% - Ênfase3 4" xfId="13"/>
    <cellStyle name="20% - Ênfase3 5" xfId="14"/>
    <cellStyle name="20% - Ênfase4 2" xfId="15"/>
    <cellStyle name="20% - Ênfase4 3" xfId="16"/>
    <cellStyle name="20% - Ênfase4 4" xfId="17"/>
    <cellStyle name="20% - Ênfase4 5" xfId="18"/>
    <cellStyle name="20% - Ênfase5 2" xfId="19"/>
    <cellStyle name="20% - Ênfase5 3" xfId="20"/>
    <cellStyle name="20% - Ênfase5 4" xfId="21"/>
    <cellStyle name="20% - Ênfase5 5" xfId="22"/>
    <cellStyle name="20% - Ênfase6 2" xfId="23"/>
    <cellStyle name="20% - Ênfase6 3" xfId="24"/>
    <cellStyle name="20% - Ênfase6 4" xfId="25"/>
    <cellStyle name="20% - Ênfase6 5" xfId="26"/>
    <cellStyle name="40% - Ênfase1 2" xfId="27"/>
    <cellStyle name="40% - Ênfase1 3" xfId="28"/>
    <cellStyle name="40% - Ênfase1 4" xfId="29"/>
    <cellStyle name="40% - Ênfase1 5" xfId="30"/>
    <cellStyle name="40% - Ênfase2 2" xfId="31"/>
    <cellStyle name="40% - Ênfase2 3" xfId="32"/>
    <cellStyle name="40% - Ênfase2 4" xfId="33"/>
    <cellStyle name="40% - Ênfase2 5" xfId="34"/>
    <cellStyle name="40% - Ênfase3 2" xfId="35"/>
    <cellStyle name="40% - Ênfase3 3" xfId="36"/>
    <cellStyle name="40% - Ênfase3 4" xfId="37"/>
    <cellStyle name="40% - Ênfase3 5" xfId="38"/>
    <cellStyle name="40% - Ênfase4 2" xfId="39"/>
    <cellStyle name="40% - Ênfase4 3" xfId="40"/>
    <cellStyle name="40% - Ênfase4 4" xfId="41"/>
    <cellStyle name="40% - Ênfase4 5" xfId="42"/>
    <cellStyle name="40% - Ênfase5 2" xfId="43"/>
    <cellStyle name="40% - Ênfase5 3" xfId="44"/>
    <cellStyle name="40% - Ênfase5 4" xfId="45"/>
    <cellStyle name="40% - Ênfase5 5" xfId="46"/>
    <cellStyle name="40% - Ênfase6 2" xfId="47"/>
    <cellStyle name="40% - Ênfase6 3" xfId="48"/>
    <cellStyle name="40% - Ênfase6 4" xfId="49"/>
    <cellStyle name="40% - Ênfase6 5" xfId="50"/>
    <cellStyle name="60% - Ênfase1 2" xfId="51"/>
    <cellStyle name="60% - Ênfase2 2" xfId="52"/>
    <cellStyle name="60% - Ênfase3 2" xfId="53"/>
    <cellStyle name="60% - Ênfase4 2" xfId="54"/>
    <cellStyle name="60% - Ênfase5 2" xfId="55"/>
    <cellStyle name="60% - Ênfase6 2" xfId="56"/>
    <cellStyle name="Bom 2" xfId="57"/>
    <cellStyle name="Cálculo 2" xfId="58"/>
    <cellStyle name="Cálculo 2 10" xfId="59"/>
    <cellStyle name="Cálculo 2 10 10" xfId="60"/>
    <cellStyle name="Cálculo 2 10 10 2" xfId="61"/>
    <cellStyle name="Cálculo 2 10 10 2 2" xfId="62"/>
    <cellStyle name="Cálculo 2 10 10 2 3" xfId="63"/>
    <cellStyle name="Cálculo 2 10 10 3" xfId="64"/>
    <cellStyle name="Cálculo 2 10 10 4" xfId="65"/>
    <cellStyle name="Cálculo 2 10 11" xfId="66"/>
    <cellStyle name="Cálculo 2 10 11 2" xfId="67"/>
    <cellStyle name="Cálculo 2 10 11 2 2" xfId="68"/>
    <cellStyle name="Cálculo 2 10 11 2 3" xfId="69"/>
    <cellStyle name="Cálculo 2 10 11 3" xfId="70"/>
    <cellStyle name="Cálculo 2 10 11 4" xfId="71"/>
    <cellStyle name="Cálculo 2 10 12" xfId="72"/>
    <cellStyle name="Cálculo 2 10 12 2" xfId="73"/>
    <cellStyle name="Cálculo 2 10 12 2 2" xfId="74"/>
    <cellStyle name="Cálculo 2 10 12 2 3" xfId="75"/>
    <cellStyle name="Cálculo 2 10 12 3" xfId="76"/>
    <cellStyle name="Cálculo 2 10 12 4" xfId="77"/>
    <cellStyle name="Cálculo 2 10 13" xfId="78"/>
    <cellStyle name="Cálculo 2 10 13 2" xfId="79"/>
    <cellStyle name="Cálculo 2 10 13 2 2" xfId="80"/>
    <cellStyle name="Cálculo 2 10 13 2 3" xfId="81"/>
    <cellStyle name="Cálculo 2 10 13 3" xfId="82"/>
    <cellStyle name="Cálculo 2 10 13 4" xfId="83"/>
    <cellStyle name="Cálculo 2 10 14" xfId="84"/>
    <cellStyle name="Cálculo 2 10 14 2" xfId="85"/>
    <cellStyle name="Cálculo 2 10 14 2 2" xfId="86"/>
    <cellStyle name="Cálculo 2 10 14 2 3" xfId="87"/>
    <cellStyle name="Cálculo 2 10 14 3" xfId="88"/>
    <cellStyle name="Cálculo 2 10 14 4" xfId="89"/>
    <cellStyle name="Cálculo 2 10 15" xfId="90"/>
    <cellStyle name="Cálculo 2 10 15 2" xfId="91"/>
    <cellStyle name="Cálculo 2 10 15 2 2" xfId="92"/>
    <cellStyle name="Cálculo 2 10 15 2 3" xfId="93"/>
    <cellStyle name="Cálculo 2 10 15 3" xfId="94"/>
    <cellStyle name="Cálculo 2 10 15 4" xfId="95"/>
    <cellStyle name="Cálculo 2 10 16" xfId="96"/>
    <cellStyle name="Cálculo 2 10 16 2" xfId="97"/>
    <cellStyle name="Cálculo 2 10 16 2 2" xfId="98"/>
    <cellStyle name="Cálculo 2 10 16 2 3" xfId="99"/>
    <cellStyle name="Cálculo 2 10 16 3" xfId="100"/>
    <cellStyle name="Cálculo 2 10 16 4" xfId="101"/>
    <cellStyle name="Cálculo 2 10 17" xfId="102"/>
    <cellStyle name="Cálculo 2 10 17 2" xfId="103"/>
    <cellStyle name="Cálculo 2 10 17 2 2" xfId="104"/>
    <cellStyle name="Cálculo 2 10 17 2 3" xfId="105"/>
    <cellStyle name="Cálculo 2 10 17 3" xfId="106"/>
    <cellStyle name="Cálculo 2 10 17 4" xfId="107"/>
    <cellStyle name="Cálculo 2 10 18" xfId="108"/>
    <cellStyle name="Cálculo 2 10 18 2" xfId="109"/>
    <cellStyle name="Cálculo 2 10 18 2 2" xfId="110"/>
    <cellStyle name="Cálculo 2 10 18 2 3" xfId="111"/>
    <cellStyle name="Cálculo 2 10 18 3" xfId="112"/>
    <cellStyle name="Cálculo 2 10 18 4" xfId="113"/>
    <cellStyle name="Cálculo 2 10 19" xfId="114"/>
    <cellStyle name="Cálculo 2 10 19 2" xfId="115"/>
    <cellStyle name="Cálculo 2 10 19 2 2" xfId="116"/>
    <cellStyle name="Cálculo 2 10 19 2 3" xfId="117"/>
    <cellStyle name="Cálculo 2 10 19 3" xfId="118"/>
    <cellStyle name="Cálculo 2 10 19 4" xfId="119"/>
    <cellStyle name="Cálculo 2 10 2" xfId="120"/>
    <cellStyle name="Cálculo 2 10 2 2" xfId="121"/>
    <cellStyle name="Cálculo 2 10 2 2 2" xfId="122"/>
    <cellStyle name="Cálculo 2 10 2 2 3" xfId="123"/>
    <cellStyle name="Cálculo 2 10 2 3" xfId="124"/>
    <cellStyle name="Cálculo 2 10 2 4" xfId="125"/>
    <cellStyle name="Cálculo 2 10 20" xfId="126"/>
    <cellStyle name="Cálculo 2 10 20 2" xfId="127"/>
    <cellStyle name="Cálculo 2 10 20 2 2" xfId="128"/>
    <cellStyle name="Cálculo 2 10 20 2 3" xfId="129"/>
    <cellStyle name="Cálculo 2 10 20 3" xfId="130"/>
    <cellStyle name="Cálculo 2 10 20 4" xfId="131"/>
    <cellStyle name="Cálculo 2 10 21" xfId="132"/>
    <cellStyle name="Cálculo 2 10 21 2" xfId="133"/>
    <cellStyle name="Cálculo 2 10 21 2 2" xfId="134"/>
    <cellStyle name="Cálculo 2 10 21 2 3" xfId="135"/>
    <cellStyle name="Cálculo 2 10 21 3" xfId="136"/>
    <cellStyle name="Cálculo 2 10 21 4" xfId="137"/>
    <cellStyle name="Cálculo 2 10 22" xfId="138"/>
    <cellStyle name="Cálculo 2 10 22 2" xfId="139"/>
    <cellStyle name="Cálculo 2 10 22 2 2" xfId="140"/>
    <cellStyle name="Cálculo 2 10 22 2 3" xfId="141"/>
    <cellStyle name="Cálculo 2 10 22 3" xfId="142"/>
    <cellStyle name="Cálculo 2 10 22 4" xfId="143"/>
    <cellStyle name="Cálculo 2 10 23" xfId="144"/>
    <cellStyle name="Cálculo 2 10 23 2" xfId="145"/>
    <cellStyle name="Cálculo 2 10 23 2 2" xfId="146"/>
    <cellStyle name="Cálculo 2 10 23 2 3" xfId="147"/>
    <cellStyle name="Cálculo 2 10 23 3" xfId="148"/>
    <cellStyle name="Cálculo 2 10 23 4" xfId="149"/>
    <cellStyle name="Cálculo 2 10 24" xfId="150"/>
    <cellStyle name="Cálculo 2 10 24 2" xfId="151"/>
    <cellStyle name="Cálculo 2 10 24 2 2" xfId="152"/>
    <cellStyle name="Cálculo 2 10 24 2 3" xfId="153"/>
    <cellStyle name="Cálculo 2 10 24 3" xfId="154"/>
    <cellStyle name="Cálculo 2 10 24 4" xfId="155"/>
    <cellStyle name="Cálculo 2 10 25" xfId="156"/>
    <cellStyle name="Cálculo 2 10 25 2" xfId="157"/>
    <cellStyle name="Cálculo 2 10 25 2 2" xfId="158"/>
    <cellStyle name="Cálculo 2 10 25 2 3" xfId="159"/>
    <cellStyle name="Cálculo 2 10 25 3" xfId="160"/>
    <cellStyle name="Cálculo 2 10 25 4" xfId="161"/>
    <cellStyle name="Cálculo 2 10 26" xfId="162"/>
    <cellStyle name="Cálculo 2 10 26 2" xfId="163"/>
    <cellStyle name="Cálculo 2 10 26 3" xfId="164"/>
    <cellStyle name="Cálculo 2 10 27" xfId="165"/>
    <cellStyle name="Cálculo 2 10 28" xfId="166"/>
    <cellStyle name="Cálculo 2 10 3" xfId="167"/>
    <cellStyle name="Cálculo 2 10 3 2" xfId="168"/>
    <cellStyle name="Cálculo 2 10 3 2 2" xfId="169"/>
    <cellStyle name="Cálculo 2 10 3 2 3" xfId="170"/>
    <cellStyle name="Cálculo 2 10 3 3" xfId="171"/>
    <cellStyle name="Cálculo 2 10 3 4" xfId="172"/>
    <cellStyle name="Cálculo 2 10 4" xfId="173"/>
    <cellStyle name="Cálculo 2 10 4 2" xfId="174"/>
    <cellStyle name="Cálculo 2 10 4 2 2" xfId="175"/>
    <cellStyle name="Cálculo 2 10 4 2 3" xfId="176"/>
    <cellStyle name="Cálculo 2 10 4 3" xfId="177"/>
    <cellStyle name="Cálculo 2 10 4 4" xfId="178"/>
    <cellStyle name="Cálculo 2 10 5" xfId="179"/>
    <cellStyle name="Cálculo 2 10 5 2" xfId="180"/>
    <cellStyle name="Cálculo 2 10 5 2 2" xfId="181"/>
    <cellStyle name="Cálculo 2 10 5 2 3" xfId="182"/>
    <cellStyle name="Cálculo 2 10 5 3" xfId="183"/>
    <cellStyle name="Cálculo 2 10 5 4" xfId="184"/>
    <cellStyle name="Cálculo 2 10 6" xfId="185"/>
    <cellStyle name="Cálculo 2 10 6 2" xfId="186"/>
    <cellStyle name="Cálculo 2 10 6 2 2" xfId="187"/>
    <cellStyle name="Cálculo 2 10 6 2 3" xfId="188"/>
    <cellStyle name="Cálculo 2 10 6 3" xfId="189"/>
    <cellStyle name="Cálculo 2 10 6 4" xfId="190"/>
    <cellStyle name="Cálculo 2 10 7" xfId="191"/>
    <cellStyle name="Cálculo 2 10 7 2" xfId="192"/>
    <cellStyle name="Cálculo 2 10 7 2 2" xfId="193"/>
    <cellStyle name="Cálculo 2 10 7 2 3" xfId="194"/>
    <cellStyle name="Cálculo 2 10 7 3" xfId="195"/>
    <cellStyle name="Cálculo 2 10 7 4" xfId="196"/>
    <cellStyle name="Cálculo 2 10 8" xfId="197"/>
    <cellStyle name="Cálculo 2 10 8 2" xfId="198"/>
    <cellStyle name="Cálculo 2 10 8 2 2" xfId="199"/>
    <cellStyle name="Cálculo 2 10 8 2 3" xfId="200"/>
    <cellStyle name="Cálculo 2 10 8 3" xfId="201"/>
    <cellStyle name="Cálculo 2 10 8 4" xfId="202"/>
    <cellStyle name="Cálculo 2 10 9" xfId="203"/>
    <cellStyle name="Cálculo 2 10 9 2" xfId="204"/>
    <cellStyle name="Cálculo 2 10 9 2 2" xfId="205"/>
    <cellStyle name="Cálculo 2 10 9 2 3" xfId="206"/>
    <cellStyle name="Cálculo 2 10 9 3" xfId="207"/>
    <cellStyle name="Cálculo 2 10 9 4" xfId="208"/>
    <cellStyle name="Cálculo 2 11" xfId="209"/>
    <cellStyle name="Cálculo 2 11 10" xfId="210"/>
    <cellStyle name="Cálculo 2 11 10 2" xfId="211"/>
    <cellStyle name="Cálculo 2 11 10 2 2" xfId="212"/>
    <cellStyle name="Cálculo 2 11 10 2 3" xfId="213"/>
    <cellStyle name="Cálculo 2 11 10 3" xfId="214"/>
    <cellStyle name="Cálculo 2 11 10 4" xfId="215"/>
    <cellStyle name="Cálculo 2 11 11" xfId="216"/>
    <cellStyle name="Cálculo 2 11 11 2" xfId="217"/>
    <cellStyle name="Cálculo 2 11 11 2 2" xfId="218"/>
    <cellStyle name="Cálculo 2 11 11 2 3" xfId="219"/>
    <cellStyle name="Cálculo 2 11 11 3" xfId="220"/>
    <cellStyle name="Cálculo 2 11 11 4" xfId="221"/>
    <cellStyle name="Cálculo 2 11 12" xfId="222"/>
    <cellStyle name="Cálculo 2 11 12 2" xfId="223"/>
    <cellStyle name="Cálculo 2 11 12 2 2" xfId="224"/>
    <cellStyle name="Cálculo 2 11 12 2 3" xfId="225"/>
    <cellStyle name="Cálculo 2 11 12 3" xfId="226"/>
    <cellStyle name="Cálculo 2 11 12 4" xfId="227"/>
    <cellStyle name="Cálculo 2 11 13" xfId="228"/>
    <cellStyle name="Cálculo 2 11 13 2" xfId="229"/>
    <cellStyle name="Cálculo 2 11 13 2 2" xfId="230"/>
    <cellStyle name="Cálculo 2 11 13 2 3" xfId="231"/>
    <cellStyle name="Cálculo 2 11 13 3" xfId="232"/>
    <cellStyle name="Cálculo 2 11 13 4" xfId="233"/>
    <cellStyle name="Cálculo 2 11 14" xfId="234"/>
    <cellStyle name="Cálculo 2 11 14 2" xfId="235"/>
    <cellStyle name="Cálculo 2 11 14 2 2" xfId="236"/>
    <cellStyle name="Cálculo 2 11 14 2 3" xfId="237"/>
    <cellStyle name="Cálculo 2 11 14 3" xfId="238"/>
    <cellStyle name="Cálculo 2 11 14 4" xfId="239"/>
    <cellStyle name="Cálculo 2 11 15" xfId="240"/>
    <cellStyle name="Cálculo 2 11 15 2" xfId="241"/>
    <cellStyle name="Cálculo 2 11 15 2 2" xfId="242"/>
    <cellStyle name="Cálculo 2 11 15 2 3" xfId="243"/>
    <cellStyle name="Cálculo 2 11 15 3" xfId="244"/>
    <cellStyle name="Cálculo 2 11 15 4" xfId="245"/>
    <cellStyle name="Cálculo 2 11 16" xfId="246"/>
    <cellStyle name="Cálculo 2 11 16 2" xfId="247"/>
    <cellStyle name="Cálculo 2 11 16 2 2" xfId="248"/>
    <cellStyle name="Cálculo 2 11 16 2 3" xfId="249"/>
    <cellStyle name="Cálculo 2 11 16 3" xfId="250"/>
    <cellStyle name="Cálculo 2 11 16 4" xfId="251"/>
    <cellStyle name="Cálculo 2 11 17" xfId="252"/>
    <cellStyle name="Cálculo 2 11 17 2" xfId="253"/>
    <cellStyle name="Cálculo 2 11 17 2 2" xfId="254"/>
    <cellStyle name="Cálculo 2 11 17 2 3" xfId="255"/>
    <cellStyle name="Cálculo 2 11 17 3" xfId="256"/>
    <cellStyle name="Cálculo 2 11 17 4" xfId="257"/>
    <cellStyle name="Cálculo 2 11 18" xfId="258"/>
    <cellStyle name="Cálculo 2 11 18 2" xfId="259"/>
    <cellStyle name="Cálculo 2 11 18 2 2" xfId="260"/>
    <cellStyle name="Cálculo 2 11 18 2 3" xfId="261"/>
    <cellStyle name="Cálculo 2 11 18 3" xfId="262"/>
    <cellStyle name="Cálculo 2 11 18 4" xfId="263"/>
    <cellStyle name="Cálculo 2 11 19" xfId="264"/>
    <cellStyle name="Cálculo 2 11 19 2" xfId="265"/>
    <cellStyle name="Cálculo 2 11 19 2 2" xfId="266"/>
    <cellStyle name="Cálculo 2 11 19 2 3" xfId="267"/>
    <cellStyle name="Cálculo 2 11 19 3" xfId="268"/>
    <cellStyle name="Cálculo 2 11 19 4" xfId="269"/>
    <cellStyle name="Cálculo 2 11 2" xfId="270"/>
    <cellStyle name="Cálculo 2 11 2 2" xfId="271"/>
    <cellStyle name="Cálculo 2 11 2 2 2" xfId="272"/>
    <cellStyle name="Cálculo 2 11 2 2 3" xfId="273"/>
    <cellStyle name="Cálculo 2 11 2 3" xfId="274"/>
    <cellStyle name="Cálculo 2 11 2 4" xfId="275"/>
    <cellStyle name="Cálculo 2 11 20" xfId="276"/>
    <cellStyle name="Cálculo 2 11 20 2" xfId="277"/>
    <cellStyle name="Cálculo 2 11 20 2 2" xfId="278"/>
    <cellStyle name="Cálculo 2 11 20 2 3" xfId="279"/>
    <cellStyle name="Cálculo 2 11 20 3" xfId="280"/>
    <cellStyle name="Cálculo 2 11 20 4" xfId="281"/>
    <cellStyle name="Cálculo 2 11 21" xfId="282"/>
    <cellStyle name="Cálculo 2 11 21 2" xfId="283"/>
    <cellStyle name="Cálculo 2 11 21 2 2" xfId="284"/>
    <cellStyle name="Cálculo 2 11 21 2 3" xfId="285"/>
    <cellStyle name="Cálculo 2 11 21 3" xfId="286"/>
    <cellStyle name="Cálculo 2 11 21 4" xfId="287"/>
    <cellStyle name="Cálculo 2 11 22" xfId="288"/>
    <cellStyle name="Cálculo 2 11 22 2" xfId="289"/>
    <cellStyle name="Cálculo 2 11 22 2 2" xfId="290"/>
    <cellStyle name="Cálculo 2 11 22 2 3" xfId="291"/>
    <cellStyle name="Cálculo 2 11 22 3" xfId="292"/>
    <cellStyle name="Cálculo 2 11 22 4" xfId="293"/>
    <cellStyle name="Cálculo 2 11 23" xfId="294"/>
    <cellStyle name="Cálculo 2 11 23 2" xfId="295"/>
    <cellStyle name="Cálculo 2 11 23 2 2" xfId="296"/>
    <cellStyle name="Cálculo 2 11 23 2 3" xfId="297"/>
    <cellStyle name="Cálculo 2 11 23 3" xfId="298"/>
    <cellStyle name="Cálculo 2 11 23 4" xfId="299"/>
    <cellStyle name="Cálculo 2 11 24" xfId="300"/>
    <cellStyle name="Cálculo 2 11 24 2" xfId="301"/>
    <cellStyle name="Cálculo 2 11 24 2 2" xfId="302"/>
    <cellStyle name="Cálculo 2 11 24 2 3" xfId="303"/>
    <cellStyle name="Cálculo 2 11 24 3" xfId="304"/>
    <cellStyle name="Cálculo 2 11 24 4" xfId="305"/>
    <cellStyle name="Cálculo 2 11 25" xfId="306"/>
    <cellStyle name="Cálculo 2 11 25 2" xfId="307"/>
    <cellStyle name="Cálculo 2 11 25 2 2" xfId="308"/>
    <cellStyle name="Cálculo 2 11 25 2 3" xfId="309"/>
    <cellStyle name="Cálculo 2 11 25 3" xfId="310"/>
    <cellStyle name="Cálculo 2 11 25 4" xfId="311"/>
    <cellStyle name="Cálculo 2 11 26" xfId="312"/>
    <cellStyle name="Cálculo 2 11 26 2" xfId="313"/>
    <cellStyle name="Cálculo 2 11 26 3" xfId="314"/>
    <cellStyle name="Cálculo 2 11 27" xfId="315"/>
    <cellStyle name="Cálculo 2 11 28" xfId="316"/>
    <cellStyle name="Cálculo 2 11 3" xfId="317"/>
    <cellStyle name="Cálculo 2 11 3 2" xfId="318"/>
    <cellStyle name="Cálculo 2 11 3 2 2" xfId="319"/>
    <cellStyle name="Cálculo 2 11 3 2 3" xfId="320"/>
    <cellStyle name="Cálculo 2 11 3 3" xfId="321"/>
    <cellStyle name="Cálculo 2 11 3 4" xfId="322"/>
    <cellStyle name="Cálculo 2 11 4" xfId="323"/>
    <cellStyle name="Cálculo 2 11 4 2" xfId="324"/>
    <cellStyle name="Cálculo 2 11 4 2 2" xfId="325"/>
    <cellStyle name="Cálculo 2 11 4 2 3" xfId="326"/>
    <cellStyle name="Cálculo 2 11 4 3" xfId="327"/>
    <cellStyle name="Cálculo 2 11 4 4" xfId="328"/>
    <cellStyle name="Cálculo 2 11 5" xfId="329"/>
    <cellStyle name="Cálculo 2 11 5 2" xfId="330"/>
    <cellStyle name="Cálculo 2 11 5 2 2" xfId="331"/>
    <cellStyle name="Cálculo 2 11 5 2 3" xfId="332"/>
    <cellStyle name="Cálculo 2 11 5 3" xfId="333"/>
    <cellStyle name="Cálculo 2 11 5 4" xfId="334"/>
    <cellStyle name="Cálculo 2 11 6" xfId="335"/>
    <cellStyle name="Cálculo 2 11 6 2" xfId="336"/>
    <cellStyle name="Cálculo 2 11 6 2 2" xfId="337"/>
    <cellStyle name="Cálculo 2 11 6 2 3" xfId="338"/>
    <cellStyle name="Cálculo 2 11 6 3" xfId="339"/>
    <cellStyle name="Cálculo 2 11 6 4" xfId="340"/>
    <cellStyle name="Cálculo 2 11 7" xfId="341"/>
    <cellStyle name="Cálculo 2 11 7 2" xfId="342"/>
    <cellStyle name="Cálculo 2 11 7 2 2" xfId="343"/>
    <cellStyle name="Cálculo 2 11 7 2 3" xfId="344"/>
    <cellStyle name="Cálculo 2 11 7 3" xfId="345"/>
    <cellStyle name="Cálculo 2 11 7 4" xfId="346"/>
    <cellStyle name="Cálculo 2 11 8" xfId="347"/>
    <cellStyle name="Cálculo 2 11 8 2" xfId="348"/>
    <cellStyle name="Cálculo 2 11 8 2 2" xfId="349"/>
    <cellStyle name="Cálculo 2 11 8 2 3" xfId="350"/>
    <cellStyle name="Cálculo 2 11 8 3" xfId="351"/>
    <cellStyle name="Cálculo 2 11 8 4" xfId="352"/>
    <cellStyle name="Cálculo 2 11 9" xfId="353"/>
    <cellStyle name="Cálculo 2 11 9 2" xfId="354"/>
    <cellStyle name="Cálculo 2 11 9 2 2" xfId="355"/>
    <cellStyle name="Cálculo 2 11 9 2 3" xfId="356"/>
    <cellStyle name="Cálculo 2 11 9 3" xfId="357"/>
    <cellStyle name="Cálculo 2 11 9 4" xfId="358"/>
    <cellStyle name="Cálculo 2 12" xfId="359"/>
    <cellStyle name="Cálculo 2 12 10" xfId="360"/>
    <cellStyle name="Cálculo 2 12 10 2" xfId="361"/>
    <cellStyle name="Cálculo 2 12 10 2 2" xfId="362"/>
    <cellStyle name="Cálculo 2 12 10 2 3" xfId="363"/>
    <cellStyle name="Cálculo 2 12 10 3" xfId="364"/>
    <cellStyle name="Cálculo 2 12 10 4" xfId="365"/>
    <cellStyle name="Cálculo 2 12 11" xfId="366"/>
    <cellStyle name="Cálculo 2 12 11 2" xfId="367"/>
    <cellStyle name="Cálculo 2 12 11 2 2" xfId="368"/>
    <cellStyle name="Cálculo 2 12 11 2 3" xfId="369"/>
    <cellStyle name="Cálculo 2 12 11 3" xfId="370"/>
    <cellStyle name="Cálculo 2 12 11 4" xfId="371"/>
    <cellStyle name="Cálculo 2 12 12" xfId="372"/>
    <cellStyle name="Cálculo 2 12 12 2" xfId="373"/>
    <cellStyle name="Cálculo 2 12 12 2 2" xfId="374"/>
    <cellStyle name="Cálculo 2 12 12 2 3" xfId="375"/>
    <cellStyle name="Cálculo 2 12 12 3" xfId="376"/>
    <cellStyle name="Cálculo 2 12 12 4" xfId="377"/>
    <cellStyle name="Cálculo 2 12 13" xfId="378"/>
    <cellStyle name="Cálculo 2 12 13 2" xfId="379"/>
    <cellStyle name="Cálculo 2 12 13 2 2" xfId="380"/>
    <cellStyle name="Cálculo 2 12 13 2 3" xfId="381"/>
    <cellStyle name="Cálculo 2 12 13 3" xfId="382"/>
    <cellStyle name="Cálculo 2 12 13 4" xfId="383"/>
    <cellStyle name="Cálculo 2 12 14" xfId="384"/>
    <cellStyle name="Cálculo 2 12 14 2" xfId="385"/>
    <cellStyle name="Cálculo 2 12 14 2 2" xfId="386"/>
    <cellStyle name="Cálculo 2 12 14 2 3" xfId="387"/>
    <cellStyle name="Cálculo 2 12 14 3" xfId="388"/>
    <cellStyle name="Cálculo 2 12 14 4" xfId="389"/>
    <cellStyle name="Cálculo 2 12 15" xfId="390"/>
    <cellStyle name="Cálculo 2 12 15 2" xfId="391"/>
    <cellStyle name="Cálculo 2 12 15 2 2" xfId="392"/>
    <cellStyle name="Cálculo 2 12 15 2 3" xfId="393"/>
    <cellStyle name="Cálculo 2 12 15 3" xfId="394"/>
    <cellStyle name="Cálculo 2 12 15 4" xfId="395"/>
    <cellStyle name="Cálculo 2 12 16" xfId="396"/>
    <cellStyle name="Cálculo 2 12 16 2" xfId="397"/>
    <cellStyle name="Cálculo 2 12 16 2 2" xfId="398"/>
    <cellStyle name="Cálculo 2 12 16 2 3" xfId="399"/>
    <cellStyle name="Cálculo 2 12 16 3" xfId="400"/>
    <cellStyle name="Cálculo 2 12 16 4" xfId="401"/>
    <cellStyle name="Cálculo 2 12 17" xfId="402"/>
    <cellStyle name="Cálculo 2 12 17 2" xfId="403"/>
    <cellStyle name="Cálculo 2 12 17 2 2" xfId="404"/>
    <cellStyle name="Cálculo 2 12 17 2 3" xfId="405"/>
    <cellStyle name="Cálculo 2 12 17 3" xfId="406"/>
    <cellStyle name="Cálculo 2 12 17 4" xfId="407"/>
    <cellStyle name="Cálculo 2 12 18" xfId="408"/>
    <cellStyle name="Cálculo 2 12 18 2" xfId="409"/>
    <cellStyle name="Cálculo 2 12 18 2 2" xfId="410"/>
    <cellStyle name="Cálculo 2 12 18 2 3" xfId="411"/>
    <cellStyle name="Cálculo 2 12 18 3" xfId="412"/>
    <cellStyle name="Cálculo 2 12 18 4" xfId="413"/>
    <cellStyle name="Cálculo 2 12 19" xfId="414"/>
    <cellStyle name="Cálculo 2 12 19 2" xfId="415"/>
    <cellStyle name="Cálculo 2 12 19 2 2" xfId="416"/>
    <cellStyle name="Cálculo 2 12 19 2 3" xfId="417"/>
    <cellStyle name="Cálculo 2 12 19 3" xfId="418"/>
    <cellStyle name="Cálculo 2 12 19 4" xfId="419"/>
    <cellStyle name="Cálculo 2 12 2" xfId="420"/>
    <cellStyle name="Cálculo 2 12 2 2" xfId="421"/>
    <cellStyle name="Cálculo 2 12 2 2 2" xfId="422"/>
    <cellStyle name="Cálculo 2 12 2 2 3" xfId="423"/>
    <cellStyle name="Cálculo 2 12 2 3" xfId="424"/>
    <cellStyle name="Cálculo 2 12 2 4" xfId="425"/>
    <cellStyle name="Cálculo 2 12 20" xfId="426"/>
    <cellStyle name="Cálculo 2 12 20 2" xfId="427"/>
    <cellStyle name="Cálculo 2 12 20 2 2" xfId="428"/>
    <cellStyle name="Cálculo 2 12 20 2 3" xfId="429"/>
    <cellStyle name="Cálculo 2 12 20 3" xfId="430"/>
    <cellStyle name="Cálculo 2 12 20 4" xfId="431"/>
    <cellStyle name="Cálculo 2 12 21" xfId="432"/>
    <cellStyle name="Cálculo 2 12 21 2" xfId="433"/>
    <cellStyle name="Cálculo 2 12 21 2 2" xfId="434"/>
    <cellStyle name="Cálculo 2 12 21 2 3" xfId="435"/>
    <cellStyle name="Cálculo 2 12 21 3" xfId="436"/>
    <cellStyle name="Cálculo 2 12 21 4" xfId="437"/>
    <cellStyle name="Cálculo 2 12 22" xfId="438"/>
    <cellStyle name="Cálculo 2 12 22 2" xfId="439"/>
    <cellStyle name="Cálculo 2 12 22 2 2" xfId="440"/>
    <cellStyle name="Cálculo 2 12 22 2 3" xfId="441"/>
    <cellStyle name="Cálculo 2 12 22 3" xfId="442"/>
    <cellStyle name="Cálculo 2 12 22 4" xfId="443"/>
    <cellStyle name="Cálculo 2 12 23" xfId="444"/>
    <cellStyle name="Cálculo 2 12 23 2" xfId="445"/>
    <cellStyle name="Cálculo 2 12 23 2 2" xfId="446"/>
    <cellStyle name="Cálculo 2 12 23 2 3" xfId="447"/>
    <cellStyle name="Cálculo 2 12 23 3" xfId="448"/>
    <cellStyle name="Cálculo 2 12 23 4" xfId="449"/>
    <cellStyle name="Cálculo 2 12 24" xfId="450"/>
    <cellStyle name="Cálculo 2 12 24 2" xfId="451"/>
    <cellStyle name="Cálculo 2 12 24 2 2" xfId="452"/>
    <cellStyle name="Cálculo 2 12 24 2 3" xfId="453"/>
    <cellStyle name="Cálculo 2 12 24 3" xfId="454"/>
    <cellStyle name="Cálculo 2 12 24 4" xfId="455"/>
    <cellStyle name="Cálculo 2 12 25" xfId="456"/>
    <cellStyle name="Cálculo 2 12 25 2" xfId="457"/>
    <cellStyle name="Cálculo 2 12 25 2 2" xfId="458"/>
    <cellStyle name="Cálculo 2 12 25 2 3" xfId="459"/>
    <cellStyle name="Cálculo 2 12 25 3" xfId="460"/>
    <cellStyle name="Cálculo 2 12 25 4" xfId="461"/>
    <cellStyle name="Cálculo 2 12 26" xfId="462"/>
    <cellStyle name="Cálculo 2 12 26 2" xfId="463"/>
    <cellStyle name="Cálculo 2 12 26 3" xfId="464"/>
    <cellStyle name="Cálculo 2 12 27" xfId="465"/>
    <cellStyle name="Cálculo 2 12 28" xfId="466"/>
    <cellStyle name="Cálculo 2 12 3" xfId="467"/>
    <cellStyle name="Cálculo 2 12 3 2" xfId="468"/>
    <cellStyle name="Cálculo 2 12 3 2 2" xfId="469"/>
    <cellStyle name="Cálculo 2 12 3 2 3" xfId="470"/>
    <cellStyle name="Cálculo 2 12 3 3" xfId="471"/>
    <cellStyle name="Cálculo 2 12 3 4" xfId="472"/>
    <cellStyle name="Cálculo 2 12 4" xfId="473"/>
    <cellStyle name="Cálculo 2 12 4 2" xfId="474"/>
    <cellStyle name="Cálculo 2 12 4 2 2" xfId="475"/>
    <cellStyle name="Cálculo 2 12 4 2 3" xfId="476"/>
    <cellStyle name="Cálculo 2 12 4 3" xfId="477"/>
    <cellStyle name="Cálculo 2 12 4 4" xfId="478"/>
    <cellStyle name="Cálculo 2 12 5" xfId="479"/>
    <cellStyle name="Cálculo 2 12 5 2" xfId="480"/>
    <cellStyle name="Cálculo 2 12 5 2 2" xfId="481"/>
    <cellStyle name="Cálculo 2 12 5 2 3" xfId="482"/>
    <cellStyle name="Cálculo 2 12 5 3" xfId="483"/>
    <cellStyle name="Cálculo 2 12 5 4" xfId="484"/>
    <cellStyle name="Cálculo 2 12 6" xfId="485"/>
    <cellStyle name="Cálculo 2 12 6 2" xfId="486"/>
    <cellStyle name="Cálculo 2 12 6 2 2" xfId="487"/>
    <cellStyle name="Cálculo 2 12 6 2 3" xfId="488"/>
    <cellStyle name="Cálculo 2 12 6 3" xfId="489"/>
    <cellStyle name="Cálculo 2 12 6 4" xfId="490"/>
    <cellStyle name="Cálculo 2 12 7" xfId="491"/>
    <cellStyle name="Cálculo 2 12 7 2" xfId="492"/>
    <cellStyle name="Cálculo 2 12 7 2 2" xfId="493"/>
    <cellStyle name="Cálculo 2 12 7 2 3" xfId="494"/>
    <cellStyle name="Cálculo 2 12 7 3" xfId="495"/>
    <cellStyle name="Cálculo 2 12 7 4" xfId="496"/>
    <cellStyle name="Cálculo 2 12 8" xfId="497"/>
    <cellStyle name="Cálculo 2 12 8 2" xfId="498"/>
    <cellStyle name="Cálculo 2 12 8 2 2" xfId="499"/>
    <cellStyle name="Cálculo 2 12 8 2 3" xfId="500"/>
    <cellStyle name="Cálculo 2 12 8 3" xfId="501"/>
    <cellStyle name="Cálculo 2 12 8 4" xfId="502"/>
    <cellStyle name="Cálculo 2 12 9" xfId="503"/>
    <cellStyle name="Cálculo 2 12 9 2" xfId="504"/>
    <cellStyle name="Cálculo 2 12 9 2 2" xfId="505"/>
    <cellStyle name="Cálculo 2 12 9 2 3" xfId="506"/>
    <cellStyle name="Cálculo 2 12 9 3" xfId="507"/>
    <cellStyle name="Cálculo 2 12 9 4" xfId="508"/>
    <cellStyle name="Cálculo 2 13" xfId="509"/>
    <cellStyle name="Cálculo 2 13 10" xfId="510"/>
    <cellStyle name="Cálculo 2 13 10 2" xfId="511"/>
    <cellStyle name="Cálculo 2 13 10 2 2" xfId="512"/>
    <cellStyle name="Cálculo 2 13 10 2 3" xfId="513"/>
    <cellStyle name="Cálculo 2 13 10 3" xfId="514"/>
    <cellStyle name="Cálculo 2 13 10 4" xfId="515"/>
    <cellStyle name="Cálculo 2 13 11" xfId="516"/>
    <cellStyle name="Cálculo 2 13 11 2" xfId="517"/>
    <cellStyle name="Cálculo 2 13 11 2 2" xfId="518"/>
    <cellStyle name="Cálculo 2 13 11 2 3" xfId="519"/>
    <cellStyle name="Cálculo 2 13 11 3" xfId="520"/>
    <cellStyle name="Cálculo 2 13 11 4" xfId="521"/>
    <cellStyle name="Cálculo 2 13 12" xfId="522"/>
    <cellStyle name="Cálculo 2 13 12 2" xfId="523"/>
    <cellStyle name="Cálculo 2 13 12 2 2" xfId="524"/>
    <cellStyle name="Cálculo 2 13 12 2 3" xfId="525"/>
    <cellStyle name="Cálculo 2 13 12 3" xfId="526"/>
    <cellStyle name="Cálculo 2 13 12 4" xfId="527"/>
    <cellStyle name="Cálculo 2 13 13" xfId="528"/>
    <cellStyle name="Cálculo 2 13 13 2" xfId="529"/>
    <cellStyle name="Cálculo 2 13 13 2 2" xfId="530"/>
    <cellStyle name="Cálculo 2 13 13 2 3" xfId="531"/>
    <cellStyle name="Cálculo 2 13 13 3" xfId="532"/>
    <cellStyle name="Cálculo 2 13 13 4" xfId="533"/>
    <cellStyle name="Cálculo 2 13 14" xfId="534"/>
    <cellStyle name="Cálculo 2 13 14 2" xfId="535"/>
    <cellStyle name="Cálculo 2 13 14 2 2" xfId="536"/>
    <cellStyle name="Cálculo 2 13 14 2 3" xfId="537"/>
    <cellStyle name="Cálculo 2 13 14 3" xfId="538"/>
    <cellStyle name="Cálculo 2 13 14 4" xfId="539"/>
    <cellStyle name="Cálculo 2 13 15" xfId="540"/>
    <cellStyle name="Cálculo 2 13 15 2" xfId="541"/>
    <cellStyle name="Cálculo 2 13 15 2 2" xfId="542"/>
    <cellStyle name="Cálculo 2 13 15 2 3" xfId="543"/>
    <cellStyle name="Cálculo 2 13 15 3" xfId="544"/>
    <cellStyle name="Cálculo 2 13 15 4" xfId="545"/>
    <cellStyle name="Cálculo 2 13 16" xfId="546"/>
    <cellStyle name="Cálculo 2 13 16 2" xfId="547"/>
    <cellStyle name="Cálculo 2 13 16 2 2" xfId="548"/>
    <cellStyle name="Cálculo 2 13 16 2 3" xfId="549"/>
    <cellStyle name="Cálculo 2 13 16 3" xfId="550"/>
    <cellStyle name="Cálculo 2 13 16 4" xfId="551"/>
    <cellStyle name="Cálculo 2 13 17" xfId="552"/>
    <cellStyle name="Cálculo 2 13 17 2" xfId="553"/>
    <cellStyle name="Cálculo 2 13 17 2 2" xfId="554"/>
    <cellStyle name="Cálculo 2 13 17 2 3" xfId="555"/>
    <cellStyle name="Cálculo 2 13 17 3" xfId="556"/>
    <cellStyle name="Cálculo 2 13 17 4" xfId="557"/>
    <cellStyle name="Cálculo 2 13 18" xfId="558"/>
    <cellStyle name="Cálculo 2 13 18 2" xfId="559"/>
    <cellStyle name="Cálculo 2 13 18 2 2" xfId="560"/>
    <cellStyle name="Cálculo 2 13 18 2 3" xfId="561"/>
    <cellStyle name="Cálculo 2 13 18 3" xfId="562"/>
    <cellStyle name="Cálculo 2 13 18 4" xfId="563"/>
    <cellStyle name="Cálculo 2 13 19" xfId="564"/>
    <cellStyle name="Cálculo 2 13 19 2" xfId="565"/>
    <cellStyle name="Cálculo 2 13 19 2 2" xfId="566"/>
    <cellStyle name="Cálculo 2 13 19 2 3" xfId="567"/>
    <cellStyle name="Cálculo 2 13 19 3" xfId="568"/>
    <cellStyle name="Cálculo 2 13 19 4" xfId="569"/>
    <cellStyle name="Cálculo 2 13 2" xfId="570"/>
    <cellStyle name="Cálculo 2 13 2 2" xfId="571"/>
    <cellStyle name="Cálculo 2 13 2 2 2" xfId="572"/>
    <cellStyle name="Cálculo 2 13 2 2 3" xfId="573"/>
    <cellStyle name="Cálculo 2 13 2 3" xfId="574"/>
    <cellStyle name="Cálculo 2 13 2 4" xfId="575"/>
    <cellStyle name="Cálculo 2 13 20" xfId="576"/>
    <cellStyle name="Cálculo 2 13 20 2" xfId="577"/>
    <cellStyle name="Cálculo 2 13 20 2 2" xfId="578"/>
    <cellStyle name="Cálculo 2 13 20 2 3" xfId="579"/>
    <cellStyle name="Cálculo 2 13 20 3" xfId="580"/>
    <cellStyle name="Cálculo 2 13 20 4" xfId="581"/>
    <cellStyle name="Cálculo 2 13 21" xfId="582"/>
    <cellStyle name="Cálculo 2 13 21 2" xfId="583"/>
    <cellStyle name="Cálculo 2 13 21 2 2" xfId="584"/>
    <cellStyle name="Cálculo 2 13 21 2 3" xfId="585"/>
    <cellStyle name="Cálculo 2 13 21 3" xfId="586"/>
    <cellStyle name="Cálculo 2 13 21 4" xfId="587"/>
    <cellStyle name="Cálculo 2 13 22" xfId="588"/>
    <cellStyle name="Cálculo 2 13 22 2" xfId="589"/>
    <cellStyle name="Cálculo 2 13 22 2 2" xfId="590"/>
    <cellStyle name="Cálculo 2 13 22 2 3" xfId="591"/>
    <cellStyle name="Cálculo 2 13 22 3" xfId="592"/>
    <cellStyle name="Cálculo 2 13 22 4" xfId="593"/>
    <cellStyle name="Cálculo 2 13 23" xfId="594"/>
    <cellStyle name="Cálculo 2 13 23 2" xfId="595"/>
    <cellStyle name="Cálculo 2 13 23 2 2" xfId="596"/>
    <cellStyle name="Cálculo 2 13 23 2 3" xfId="597"/>
    <cellStyle name="Cálculo 2 13 23 3" xfId="598"/>
    <cellStyle name="Cálculo 2 13 23 4" xfId="599"/>
    <cellStyle name="Cálculo 2 13 24" xfId="600"/>
    <cellStyle name="Cálculo 2 13 24 2" xfId="601"/>
    <cellStyle name="Cálculo 2 13 24 2 2" xfId="602"/>
    <cellStyle name="Cálculo 2 13 24 2 3" xfId="603"/>
    <cellStyle name="Cálculo 2 13 24 3" xfId="604"/>
    <cellStyle name="Cálculo 2 13 24 4" xfId="605"/>
    <cellStyle name="Cálculo 2 13 25" xfId="606"/>
    <cellStyle name="Cálculo 2 13 25 2" xfId="607"/>
    <cellStyle name="Cálculo 2 13 25 2 2" xfId="608"/>
    <cellStyle name="Cálculo 2 13 25 2 3" xfId="609"/>
    <cellStyle name="Cálculo 2 13 25 3" xfId="610"/>
    <cellStyle name="Cálculo 2 13 25 4" xfId="611"/>
    <cellStyle name="Cálculo 2 13 26" xfId="612"/>
    <cellStyle name="Cálculo 2 13 26 2" xfId="613"/>
    <cellStyle name="Cálculo 2 13 26 3" xfId="614"/>
    <cellStyle name="Cálculo 2 13 27" xfId="615"/>
    <cellStyle name="Cálculo 2 13 28" xfId="616"/>
    <cellStyle name="Cálculo 2 13 3" xfId="617"/>
    <cellStyle name="Cálculo 2 13 3 2" xfId="618"/>
    <cellStyle name="Cálculo 2 13 3 2 2" xfId="619"/>
    <cellStyle name="Cálculo 2 13 3 2 3" xfId="620"/>
    <cellStyle name="Cálculo 2 13 3 3" xfId="621"/>
    <cellStyle name="Cálculo 2 13 3 4" xfId="622"/>
    <cellStyle name="Cálculo 2 13 4" xfId="623"/>
    <cellStyle name="Cálculo 2 13 4 2" xfId="624"/>
    <cellStyle name="Cálculo 2 13 4 2 2" xfId="625"/>
    <cellStyle name="Cálculo 2 13 4 2 3" xfId="626"/>
    <cellStyle name="Cálculo 2 13 4 3" xfId="627"/>
    <cellStyle name="Cálculo 2 13 4 4" xfId="628"/>
    <cellStyle name="Cálculo 2 13 5" xfId="629"/>
    <cellStyle name="Cálculo 2 13 5 2" xfId="630"/>
    <cellStyle name="Cálculo 2 13 5 2 2" xfId="631"/>
    <cellStyle name="Cálculo 2 13 5 2 3" xfId="632"/>
    <cellStyle name="Cálculo 2 13 5 3" xfId="633"/>
    <cellStyle name="Cálculo 2 13 5 4" xfId="634"/>
    <cellStyle name="Cálculo 2 13 6" xfId="635"/>
    <cellStyle name="Cálculo 2 13 6 2" xfId="636"/>
    <cellStyle name="Cálculo 2 13 6 2 2" xfId="637"/>
    <cellStyle name="Cálculo 2 13 6 2 3" xfId="638"/>
    <cellStyle name="Cálculo 2 13 6 3" xfId="639"/>
    <cellStyle name="Cálculo 2 13 6 4" xfId="640"/>
    <cellStyle name="Cálculo 2 13 7" xfId="641"/>
    <cellStyle name="Cálculo 2 13 7 2" xfId="642"/>
    <cellStyle name="Cálculo 2 13 7 2 2" xfId="643"/>
    <cellStyle name="Cálculo 2 13 7 2 3" xfId="644"/>
    <cellStyle name="Cálculo 2 13 7 3" xfId="645"/>
    <cellStyle name="Cálculo 2 13 7 4" xfId="646"/>
    <cellStyle name="Cálculo 2 13 8" xfId="647"/>
    <cellStyle name="Cálculo 2 13 8 2" xfId="648"/>
    <cellStyle name="Cálculo 2 13 8 2 2" xfId="649"/>
    <cellStyle name="Cálculo 2 13 8 2 3" xfId="650"/>
    <cellStyle name="Cálculo 2 13 8 3" xfId="651"/>
    <cellStyle name="Cálculo 2 13 8 4" xfId="652"/>
    <cellStyle name="Cálculo 2 13 9" xfId="653"/>
    <cellStyle name="Cálculo 2 13 9 2" xfId="654"/>
    <cellStyle name="Cálculo 2 13 9 2 2" xfId="655"/>
    <cellStyle name="Cálculo 2 13 9 2 3" xfId="656"/>
    <cellStyle name="Cálculo 2 13 9 3" xfId="657"/>
    <cellStyle name="Cálculo 2 13 9 4" xfId="658"/>
    <cellStyle name="Cálculo 2 14" xfId="659"/>
    <cellStyle name="Cálculo 2 14 10" xfId="660"/>
    <cellStyle name="Cálculo 2 14 10 2" xfId="661"/>
    <cellStyle name="Cálculo 2 14 10 2 2" xfId="662"/>
    <cellStyle name="Cálculo 2 14 10 2 3" xfId="663"/>
    <cellStyle name="Cálculo 2 14 10 3" xfId="664"/>
    <cellStyle name="Cálculo 2 14 10 4" xfId="665"/>
    <cellStyle name="Cálculo 2 14 11" xfId="666"/>
    <cellStyle name="Cálculo 2 14 11 2" xfId="667"/>
    <cellStyle name="Cálculo 2 14 11 2 2" xfId="668"/>
    <cellStyle name="Cálculo 2 14 11 2 3" xfId="669"/>
    <cellStyle name="Cálculo 2 14 11 3" xfId="670"/>
    <cellStyle name="Cálculo 2 14 11 4" xfId="671"/>
    <cellStyle name="Cálculo 2 14 12" xfId="672"/>
    <cellStyle name="Cálculo 2 14 12 2" xfId="673"/>
    <cellStyle name="Cálculo 2 14 12 2 2" xfId="674"/>
    <cellStyle name="Cálculo 2 14 12 2 3" xfId="675"/>
    <cellStyle name="Cálculo 2 14 12 3" xfId="676"/>
    <cellStyle name="Cálculo 2 14 12 4" xfId="677"/>
    <cellStyle name="Cálculo 2 14 13" xfId="678"/>
    <cellStyle name="Cálculo 2 14 13 2" xfId="679"/>
    <cellStyle name="Cálculo 2 14 13 2 2" xfId="680"/>
    <cellStyle name="Cálculo 2 14 13 2 3" xfId="681"/>
    <cellStyle name="Cálculo 2 14 13 3" xfId="682"/>
    <cellStyle name="Cálculo 2 14 13 4" xfId="683"/>
    <cellStyle name="Cálculo 2 14 14" xfId="684"/>
    <cellStyle name="Cálculo 2 14 14 2" xfId="685"/>
    <cellStyle name="Cálculo 2 14 14 2 2" xfId="686"/>
    <cellStyle name="Cálculo 2 14 14 2 3" xfId="687"/>
    <cellStyle name="Cálculo 2 14 14 3" xfId="688"/>
    <cellStyle name="Cálculo 2 14 14 4" xfId="689"/>
    <cellStyle name="Cálculo 2 14 15" xfId="690"/>
    <cellStyle name="Cálculo 2 14 15 2" xfId="691"/>
    <cellStyle name="Cálculo 2 14 15 2 2" xfId="692"/>
    <cellStyle name="Cálculo 2 14 15 2 3" xfId="693"/>
    <cellStyle name="Cálculo 2 14 15 3" xfId="694"/>
    <cellStyle name="Cálculo 2 14 15 4" xfId="695"/>
    <cellStyle name="Cálculo 2 14 16" xfId="696"/>
    <cellStyle name="Cálculo 2 14 16 2" xfId="697"/>
    <cellStyle name="Cálculo 2 14 16 2 2" xfId="698"/>
    <cellStyle name="Cálculo 2 14 16 2 3" xfId="699"/>
    <cellStyle name="Cálculo 2 14 16 3" xfId="700"/>
    <cellStyle name="Cálculo 2 14 16 4" xfId="701"/>
    <cellStyle name="Cálculo 2 14 17" xfId="702"/>
    <cellStyle name="Cálculo 2 14 17 2" xfId="703"/>
    <cellStyle name="Cálculo 2 14 17 2 2" xfId="704"/>
    <cellStyle name="Cálculo 2 14 17 2 3" xfId="705"/>
    <cellStyle name="Cálculo 2 14 17 3" xfId="706"/>
    <cellStyle name="Cálculo 2 14 17 4" xfId="707"/>
    <cellStyle name="Cálculo 2 14 18" xfId="708"/>
    <cellStyle name="Cálculo 2 14 18 2" xfId="709"/>
    <cellStyle name="Cálculo 2 14 18 2 2" xfId="710"/>
    <cellStyle name="Cálculo 2 14 18 2 3" xfId="711"/>
    <cellStyle name="Cálculo 2 14 18 3" xfId="712"/>
    <cellStyle name="Cálculo 2 14 18 4" xfId="713"/>
    <cellStyle name="Cálculo 2 14 19" xfId="714"/>
    <cellStyle name="Cálculo 2 14 19 2" xfId="715"/>
    <cellStyle name="Cálculo 2 14 19 2 2" xfId="716"/>
    <cellStyle name="Cálculo 2 14 19 2 3" xfId="717"/>
    <cellStyle name="Cálculo 2 14 19 3" xfId="718"/>
    <cellStyle name="Cálculo 2 14 19 4" xfId="719"/>
    <cellStyle name="Cálculo 2 14 2" xfId="720"/>
    <cellStyle name="Cálculo 2 14 2 2" xfId="721"/>
    <cellStyle name="Cálculo 2 14 2 2 2" xfId="722"/>
    <cellStyle name="Cálculo 2 14 2 2 3" xfId="723"/>
    <cellStyle name="Cálculo 2 14 2 3" xfId="724"/>
    <cellStyle name="Cálculo 2 14 2 4" xfId="725"/>
    <cellStyle name="Cálculo 2 14 20" xfId="726"/>
    <cellStyle name="Cálculo 2 14 20 2" xfId="727"/>
    <cellStyle name="Cálculo 2 14 20 2 2" xfId="728"/>
    <cellStyle name="Cálculo 2 14 20 2 3" xfId="729"/>
    <cellStyle name="Cálculo 2 14 20 3" xfId="730"/>
    <cellStyle name="Cálculo 2 14 20 4" xfId="731"/>
    <cellStyle name="Cálculo 2 14 21" xfId="732"/>
    <cellStyle name="Cálculo 2 14 21 2" xfId="733"/>
    <cellStyle name="Cálculo 2 14 21 2 2" xfId="734"/>
    <cellStyle name="Cálculo 2 14 21 2 3" xfId="735"/>
    <cellStyle name="Cálculo 2 14 21 3" xfId="736"/>
    <cellStyle name="Cálculo 2 14 21 4" xfId="737"/>
    <cellStyle name="Cálculo 2 14 22" xfId="738"/>
    <cellStyle name="Cálculo 2 14 22 2" xfId="739"/>
    <cellStyle name="Cálculo 2 14 22 2 2" xfId="740"/>
    <cellStyle name="Cálculo 2 14 22 2 3" xfId="741"/>
    <cellStyle name="Cálculo 2 14 22 3" xfId="742"/>
    <cellStyle name="Cálculo 2 14 22 4" xfId="743"/>
    <cellStyle name="Cálculo 2 14 23" xfId="744"/>
    <cellStyle name="Cálculo 2 14 23 2" xfId="745"/>
    <cellStyle name="Cálculo 2 14 23 2 2" xfId="746"/>
    <cellStyle name="Cálculo 2 14 23 2 3" xfId="747"/>
    <cellStyle name="Cálculo 2 14 23 3" xfId="748"/>
    <cellStyle name="Cálculo 2 14 23 4" xfId="749"/>
    <cellStyle name="Cálculo 2 14 24" xfId="750"/>
    <cellStyle name="Cálculo 2 14 24 2" xfId="751"/>
    <cellStyle name="Cálculo 2 14 24 2 2" xfId="752"/>
    <cellStyle name="Cálculo 2 14 24 2 3" xfId="753"/>
    <cellStyle name="Cálculo 2 14 24 3" xfId="754"/>
    <cellStyle name="Cálculo 2 14 24 4" xfId="755"/>
    <cellStyle name="Cálculo 2 14 25" xfId="756"/>
    <cellStyle name="Cálculo 2 14 25 2" xfId="757"/>
    <cellStyle name="Cálculo 2 14 25 2 2" xfId="758"/>
    <cellStyle name="Cálculo 2 14 25 2 3" xfId="759"/>
    <cellStyle name="Cálculo 2 14 25 3" xfId="760"/>
    <cellStyle name="Cálculo 2 14 25 4" xfId="761"/>
    <cellStyle name="Cálculo 2 14 26" xfId="762"/>
    <cellStyle name="Cálculo 2 14 26 2" xfId="763"/>
    <cellStyle name="Cálculo 2 14 26 3" xfId="764"/>
    <cellStyle name="Cálculo 2 14 27" xfId="765"/>
    <cellStyle name="Cálculo 2 14 28" xfId="766"/>
    <cellStyle name="Cálculo 2 14 3" xfId="767"/>
    <cellStyle name="Cálculo 2 14 3 2" xfId="768"/>
    <cellStyle name="Cálculo 2 14 3 2 2" xfId="769"/>
    <cellStyle name="Cálculo 2 14 3 2 3" xfId="770"/>
    <cellStyle name="Cálculo 2 14 3 3" xfId="771"/>
    <cellStyle name="Cálculo 2 14 3 4" xfId="772"/>
    <cellStyle name="Cálculo 2 14 4" xfId="773"/>
    <cellStyle name="Cálculo 2 14 4 2" xfId="774"/>
    <cellStyle name="Cálculo 2 14 4 2 2" xfId="775"/>
    <cellStyle name="Cálculo 2 14 4 2 3" xfId="776"/>
    <cellStyle name="Cálculo 2 14 4 3" xfId="777"/>
    <cellStyle name="Cálculo 2 14 4 4" xfId="778"/>
    <cellStyle name="Cálculo 2 14 5" xfId="779"/>
    <cellStyle name="Cálculo 2 14 5 2" xfId="780"/>
    <cellStyle name="Cálculo 2 14 5 2 2" xfId="781"/>
    <cellStyle name="Cálculo 2 14 5 2 3" xfId="782"/>
    <cellStyle name="Cálculo 2 14 5 3" xfId="783"/>
    <cellStyle name="Cálculo 2 14 5 4" xfId="784"/>
    <cellStyle name="Cálculo 2 14 6" xfId="785"/>
    <cellStyle name="Cálculo 2 14 6 2" xfId="786"/>
    <cellStyle name="Cálculo 2 14 6 2 2" xfId="787"/>
    <cellStyle name="Cálculo 2 14 6 2 3" xfId="788"/>
    <cellStyle name="Cálculo 2 14 6 3" xfId="789"/>
    <cellStyle name="Cálculo 2 14 6 4" xfId="790"/>
    <cellStyle name="Cálculo 2 14 7" xfId="791"/>
    <cellStyle name="Cálculo 2 14 7 2" xfId="792"/>
    <cellStyle name="Cálculo 2 14 7 2 2" xfId="793"/>
    <cellStyle name="Cálculo 2 14 7 2 3" xfId="794"/>
    <cellStyle name="Cálculo 2 14 7 3" xfId="795"/>
    <cellStyle name="Cálculo 2 14 7 4" xfId="796"/>
    <cellStyle name="Cálculo 2 14 8" xfId="797"/>
    <cellStyle name="Cálculo 2 14 8 2" xfId="798"/>
    <cellStyle name="Cálculo 2 14 8 2 2" xfId="799"/>
    <cellStyle name="Cálculo 2 14 8 2 3" xfId="800"/>
    <cellStyle name="Cálculo 2 14 8 3" xfId="801"/>
    <cellStyle name="Cálculo 2 14 8 4" xfId="802"/>
    <cellStyle name="Cálculo 2 14 9" xfId="803"/>
    <cellStyle name="Cálculo 2 14 9 2" xfId="804"/>
    <cellStyle name="Cálculo 2 14 9 2 2" xfId="805"/>
    <cellStyle name="Cálculo 2 14 9 2 3" xfId="806"/>
    <cellStyle name="Cálculo 2 14 9 3" xfId="807"/>
    <cellStyle name="Cálculo 2 14 9 4" xfId="808"/>
    <cellStyle name="Cálculo 2 15" xfId="809"/>
    <cellStyle name="Cálculo 2 15 10" xfId="810"/>
    <cellStyle name="Cálculo 2 15 10 2" xfId="811"/>
    <cellStyle name="Cálculo 2 15 10 2 2" xfId="812"/>
    <cellStyle name="Cálculo 2 15 10 2 3" xfId="813"/>
    <cellStyle name="Cálculo 2 15 10 3" xfId="814"/>
    <cellStyle name="Cálculo 2 15 10 4" xfId="815"/>
    <cellStyle name="Cálculo 2 15 11" xfId="816"/>
    <cellStyle name="Cálculo 2 15 11 2" xfId="817"/>
    <cellStyle name="Cálculo 2 15 11 2 2" xfId="818"/>
    <cellStyle name="Cálculo 2 15 11 2 3" xfId="819"/>
    <cellStyle name="Cálculo 2 15 11 3" xfId="820"/>
    <cellStyle name="Cálculo 2 15 11 4" xfId="821"/>
    <cellStyle name="Cálculo 2 15 12" xfId="822"/>
    <cellStyle name="Cálculo 2 15 12 2" xfId="823"/>
    <cellStyle name="Cálculo 2 15 12 2 2" xfId="824"/>
    <cellStyle name="Cálculo 2 15 12 2 3" xfId="825"/>
    <cellStyle name="Cálculo 2 15 12 3" xfId="826"/>
    <cellStyle name="Cálculo 2 15 12 4" xfId="827"/>
    <cellStyle name="Cálculo 2 15 13" xfId="828"/>
    <cellStyle name="Cálculo 2 15 13 2" xfId="829"/>
    <cellStyle name="Cálculo 2 15 13 2 2" xfId="830"/>
    <cellStyle name="Cálculo 2 15 13 2 3" xfId="831"/>
    <cellStyle name="Cálculo 2 15 13 3" xfId="832"/>
    <cellStyle name="Cálculo 2 15 13 4" xfId="833"/>
    <cellStyle name="Cálculo 2 15 14" xfId="834"/>
    <cellStyle name="Cálculo 2 15 14 2" xfId="835"/>
    <cellStyle name="Cálculo 2 15 14 2 2" xfId="836"/>
    <cellStyle name="Cálculo 2 15 14 2 3" xfId="837"/>
    <cellStyle name="Cálculo 2 15 14 3" xfId="838"/>
    <cellStyle name="Cálculo 2 15 14 4" xfId="839"/>
    <cellStyle name="Cálculo 2 15 15" xfId="840"/>
    <cellStyle name="Cálculo 2 15 15 2" xfId="841"/>
    <cellStyle name="Cálculo 2 15 15 2 2" xfId="842"/>
    <cellStyle name="Cálculo 2 15 15 2 3" xfId="843"/>
    <cellStyle name="Cálculo 2 15 15 3" xfId="844"/>
    <cellStyle name="Cálculo 2 15 15 4" xfId="845"/>
    <cellStyle name="Cálculo 2 15 16" xfId="846"/>
    <cellStyle name="Cálculo 2 15 16 2" xfId="847"/>
    <cellStyle name="Cálculo 2 15 16 2 2" xfId="848"/>
    <cellStyle name="Cálculo 2 15 16 2 3" xfId="849"/>
    <cellStyle name="Cálculo 2 15 16 3" xfId="850"/>
    <cellStyle name="Cálculo 2 15 16 4" xfId="851"/>
    <cellStyle name="Cálculo 2 15 17" xfId="852"/>
    <cellStyle name="Cálculo 2 15 17 2" xfId="853"/>
    <cellStyle name="Cálculo 2 15 17 2 2" xfId="854"/>
    <cellStyle name="Cálculo 2 15 17 2 3" xfId="855"/>
    <cellStyle name="Cálculo 2 15 17 3" xfId="856"/>
    <cellStyle name="Cálculo 2 15 17 4" xfId="857"/>
    <cellStyle name="Cálculo 2 15 18" xfId="858"/>
    <cellStyle name="Cálculo 2 15 18 2" xfId="859"/>
    <cellStyle name="Cálculo 2 15 18 2 2" xfId="860"/>
    <cellStyle name="Cálculo 2 15 18 2 3" xfId="861"/>
    <cellStyle name="Cálculo 2 15 18 3" xfId="862"/>
    <cellStyle name="Cálculo 2 15 18 4" xfId="863"/>
    <cellStyle name="Cálculo 2 15 19" xfId="864"/>
    <cellStyle name="Cálculo 2 15 19 2" xfId="865"/>
    <cellStyle name="Cálculo 2 15 19 2 2" xfId="866"/>
    <cellStyle name="Cálculo 2 15 19 2 3" xfId="867"/>
    <cellStyle name="Cálculo 2 15 19 3" xfId="868"/>
    <cellStyle name="Cálculo 2 15 19 4" xfId="869"/>
    <cellStyle name="Cálculo 2 15 2" xfId="870"/>
    <cellStyle name="Cálculo 2 15 2 2" xfId="871"/>
    <cellStyle name="Cálculo 2 15 2 2 2" xfId="872"/>
    <cellStyle name="Cálculo 2 15 2 2 3" xfId="873"/>
    <cellStyle name="Cálculo 2 15 2 3" xfId="874"/>
    <cellStyle name="Cálculo 2 15 2 4" xfId="875"/>
    <cellStyle name="Cálculo 2 15 20" xfId="876"/>
    <cellStyle name="Cálculo 2 15 20 2" xfId="877"/>
    <cellStyle name="Cálculo 2 15 20 2 2" xfId="878"/>
    <cellStyle name="Cálculo 2 15 20 2 3" xfId="879"/>
    <cellStyle name="Cálculo 2 15 20 3" xfId="880"/>
    <cellStyle name="Cálculo 2 15 20 4" xfId="881"/>
    <cellStyle name="Cálculo 2 15 21" xfId="882"/>
    <cellStyle name="Cálculo 2 15 21 2" xfId="883"/>
    <cellStyle name="Cálculo 2 15 21 2 2" xfId="884"/>
    <cellStyle name="Cálculo 2 15 21 2 3" xfId="885"/>
    <cellStyle name="Cálculo 2 15 21 3" xfId="886"/>
    <cellStyle name="Cálculo 2 15 21 4" xfId="887"/>
    <cellStyle name="Cálculo 2 15 22" xfId="888"/>
    <cellStyle name="Cálculo 2 15 22 2" xfId="889"/>
    <cellStyle name="Cálculo 2 15 22 2 2" xfId="890"/>
    <cellStyle name="Cálculo 2 15 22 2 3" xfId="891"/>
    <cellStyle name="Cálculo 2 15 22 3" xfId="892"/>
    <cellStyle name="Cálculo 2 15 22 4" xfId="893"/>
    <cellStyle name="Cálculo 2 15 23" xfId="894"/>
    <cellStyle name="Cálculo 2 15 23 2" xfId="895"/>
    <cellStyle name="Cálculo 2 15 23 2 2" xfId="896"/>
    <cellStyle name="Cálculo 2 15 23 2 3" xfId="897"/>
    <cellStyle name="Cálculo 2 15 23 3" xfId="898"/>
    <cellStyle name="Cálculo 2 15 23 4" xfId="899"/>
    <cellStyle name="Cálculo 2 15 24" xfId="900"/>
    <cellStyle name="Cálculo 2 15 24 2" xfId="901"/>
    <cellStyle name="Cálculo 2 15 24 2 2" xfId="902"/>
    <cellStyle name="Cálculo 2 15 24 2 3" xfId="903"/>
    <cellStyle name="Cálculo 2 15 24 3" xfId="904"/>
    <cellStyle name="Cálculo 2 15 24 4" xfId="905"/>
    <cellStyle name="Cálculo 2 15 25" xfId="906"/>
    <cellStyle name="Cálculo 2 15 25 2" xfId="907"/>
    <cellStyle name="Cálculo 2 15 25 2 2" xfId="908"/>
    <cellStyle name="Cálculo 2 15 25 2 3" xfId="909"/>
    <cellStyle name="Cálculo 2 15 25 3" xfId="910"/>
    <cellStyle name="Cálculo 2 15 25 4" xfId="911"/>
    <cellStyle name="Cálculo 2 15 26" xfId="912"/>
    <cellStyle name="Cálculo 2 15 26 2" xfId="913"/>
    <cellStyle name="Cálculo 2 15 26 3" xfId="914"/>
    <cellStyle name="Cálculo 2 15 27" xfId="915"/>
    <cellStyle name="Cálculo 2 15 28" xfId="916"/>
    <cellStyle name="Cálculo 2 15 3" xfId="917"/>
    <cellStyle name="Cálculo 2 15 3 2" xfId="918"/>
    <cellStyle name="Cálculo 2 15 3 2 2" xfId="919"/>
    <cellStyle name="Cálculo 2 15 3 2 3" xfId="920"/>
    <cellStyle name="Cálculo 2 15 3 3" xfId="921"/>
    <cellStyle name="Cálculo 2 15 3 4" xfId="922"/>
    <cellStyle name="Cálculo 2 15 4" xfId="923"/>
    <cellStyle name="Cálculo 2 15 4 2" xfId="924"/>
    <cellStyle name="Cálculo 2 15 4 2 2" xfId="925"/>
    <cellStyle name="Cálculo 2 15 4 2 3" xfId="926"/>
    <cellStyle name="Cálculo 2 15 4 3" xfId="927"/>
    <cellStyle name="Cálculo 2 15 4 4" xfId="928"/>
    <cellStyle name="Cálculo 2 15 5" xfId="929"/>
    <cellStyle name="Cálculo 2 15 5 2" xfId="930"/>
    <cellStyle name="Cálculo 2 15 5 2 2" xfId="931"/>
    <cellStyle name="Cálculo 2 15 5 2 3" xfId="932"/>
    <cellStyle name="Cálculo 2 15 5 3" xfId="933"/>
    <cellStyle name="Cálculo 2 15 5 4" xfId="934"/>
    <cellStyle name="Cálculo 2 15 6" xfId="935"/>
    <cellStyle name="Cálculo 2 15 6 2" xfId="936"/>
    <cellStyle name="Cálculo 2 15 6 2 2" xfId="937"/>
    <cellStyle name="Cálculo 2 15 6 2 3" xfId="938"/>
    <cellStyle name="Cálculo 2 15 6 3" xfId="939"/>
    <cellStyle name="Cálculo 2 15 6 4" xfId="940"/>
    <cellStyle name="Cálculo 2 15 7" xfId="941"/>
    <cellStyle name="Cálculo 2 15 7 2" xfId="942"/>
    <cellStyle name="Cálculo 2 15 7 2 2" xfId="943"/>
    <cellStyle name="Cálculo 2 15 7 2 3" xfId="944"/>
    <cellStyle name="Cálculo 2 15 7 3" xfId="945"/>
    <cellStyle name="Cálculo 2 15 7 4" xfId="946"/>
    <cellStyle name="Cálculo 2 15 8" xfId="947"/>
    <cellStyle name="Cálculo 2 15 8 2" xfId="948"/>
    <cellStyle name="Cálculo 2 15 8 2 2" xfId="949"/>
    <cellStyle name="Cálculo 2 15 8 2 3" xfId="950"/>
    <cellStyle name="Cálculo 2 15 8 3" xfId="951"/>
    <cellStyle name="Cálculo 2 15 8 4" xfId="952"/>
    <cellStyle name="Cálculo 2 15 9" xfId="953"/>
    <cellStyle name="Cálculo 2 15 9 2" xfId="954"/>
    <cellStyle name="Cálculo 2 15 9 2 2" xfId="955"/>
    <cellStyle name="Cálculo 2 15 9 2 3" xfId="956"/>
    <cellStyle name="Cálculo 2 15 9 3" xfId="957"/>
    <cellStyle name="Cálculo 2 15 9 4" xfId="958"/>
    <cellStyle name="Cálculo 2 16" xfId="959"/>
    <cellStyle name="Cálculo 2 16 10" xfId="960"/>
    <cellStyle name="Cálculo 2 16 10 2" xfId="961"/>
    <cellStyle name="Cálculo 2 16 10 2 2" xfId="962"/>
    <cellStyle name="Cálculo 2 16 10 2 3" xfId="963"/>
    <cellStyle name="Cálculo 2 16 10 3" xfId="964"/>
    <cellStyle name="Cálculo 2 16 10 4" xfId="965"/>
    <cellStyle name="Cálculo 2 16 11" xfId="966"/>
    <cellStyle name="Cálculo 2 16 11 2" xfId="967"/>
    <cellStyle name="Cálculo 2 16 11 2 2" xfId="968"/>
    <cellStyle name="Cálculo 2 16 11 2 3" xfId="969"/>
    <cellStyle name="Cálculo 2 16 11 3" xfId="970"/>
    <cellStyle name="Cálculo 2 16 11 4" xfId="971"/>
    <cellStyle name="Cálculo 2 16 12" xfId="972"/>
    <cellStyle name="Cálculo 2 16 12 2" xfId="973"/>
    <cellStyle name="Cálculo 2 16 12 2 2" xfId="974"/>
    <cellStyle name="Cálculo 2 16 12 2 3" xfId="975"/>
    <cellStyle name="Cálculo 2 16 12 3" xfId="976"/>
    <cellStyle name="Cálculo 2 16 12 4" xfId="977"/>
    <cellStyle name="Cálculo 2 16 13" xfId="978"/>
    <cellStyle name="Cálculo 2 16 13 2" xfId="979"/>
    <cellStyle name="Cálculo 2 16 13 2 2" xfId="980"/>
    <cellStyle name="Cálculo 2 16 13 2 3" xfId="981"/>
    <cellStyle name="Cálculo 2 16 13 3" xfId="982"/>
    <cellStyle name="Cálculo 2 16 13 4" xfId="983"/>
    <cellStyle name="Cálculo 2 16 14" xfId="984"/>
    <cellStyle name="Cálculo 2 16 14 2" xfId="985"/>
    <cellStyle name="Cálculo 2 16 14 2 2" xfId="986"/>
    <cellStyle name="Cálculo 2 16 14 2 3" xfId="987"/>
    <cellStyle name="Cálculo 2 16 14 3" xfId="988"/>
    <cellStyle name="Cálculo 2 16 14 4" xfId="989"/>
    <cellStyle name="Cálculo 2 16 15" xfId="990"/>
    <cellStyle name="Cálculo 2 16 15 2" xfId="991"/>
    <cellStyle name="Cálculo 2 16 15 2 2" xfId="992"/>
    <cellStyle name="Cálculo 2 16 15 2 3" xfId="993"/>
    <cellStyle name="Cálculo 2 16 15 3" xfId="994"/>
    <cellStyle name="Cálculo 2 16 15 4" xfId="995"/>
    <cellStyle name="Cálculo 2 16 16" xfId="996"/>
    <cellStyle name="Cálculo 2 16 16 2" xfId="997"/>
    <cellStyle name="Cálculo 2 16 16 2 2" xfId="998"/>
    <cellStyle name="Cálculo 2 16 16 2 3" xfId="999"/>
    <cellStyle name="Cálculo 2 16 16 3" xfId="1000"/>
    <cellStyle name="Cálculo 2 16 16 4" xfId="1001"/>
    <cellStyle name="Cálculo 2 16 17" xfId="1002"/>
    <cellStyle name="Cálculo 2 16 17 2" xfId="1003"/>
    <cellStyle name="Cálculo 2 16 17 2 2" xfId="1004"/>
    <cellStyle name="Cálculo 2 16 17 2 3" xfId="1005"/>
    <cellStyle name="Cálculo 2 16 17 3" xfId="1006"/>
    <cellStyle name="Cálculo 2 16 17 4" xfId="1007"/>
    <cellStyle name="Cálculo 2 16 18" xfId="1008"/>
    <cellStyle name="Cálculo 2 16 18 2" xfId="1009"/>
    <cellStyle name="Cálculo 2 16 18 2 2" xfId="1010"/>
    <cellStyle name="Cálculo 2 16 18 2 3" xfId="1011"/>
    <cellStyle name="Cálculo 2 16 18 3" xfId="1012"/>
    <cellStyle name="Cálculo 2 16 18 4" xfId="1013"/>
    <cellStyle name="Cálculo 2 16 19" xfId="1014"/>
    <cellStyle name="Cálculo 2 16 19 2" xfId="1015"/>
    <cellStyle name="Cálculo 2 16 19 2 2" xfId="1016"/>
    <cellStyle name="Cálculo 2 16 19 2 3" xfId="1017"/>
    <cellStyle name="Cálculo 2 16 19 3" xfId="1018"/>
    <cellStyle name="Cálculo 2 16 19 4" xfId="1019"/>
    <cellStyle name="Cálculo 2 16 2" xfId="1020"/>
    <cellStyle name="Cálculo 2 16 2 2" xfId="1021"/>
    <cellStyle name="Cálculo 2 16 2 2 2" xfId="1022"/>
    <cellStyle name="Cálculo 2 16 2 2 3" xfId="1023"/>
    <cellStyle name="Cálculo 2 16 2 3" xfId="1024"/>
    <cellStyle name="Cálculo 2 16 2 4" xfId="1025"/>
    <cellStyle name="Cálculo 2 16 20" xfId="1026"/>
    <cellStyle name="Cálculo 2 16 20 2" xfId="1027"/>
    <cellStyle name="Cálculo 2 16 20 2 2" xfId="1028"/>
    <cellStyle name="Cálculo 2 16 20 2 3" xfId="1029"/>
    <cellStyle name="Cálculo 2 16 20 3" xfId="1030"/>
    <cellStyle name="Cálculo 2 16 20 4" xfId="1031"/>
    <cellStyle name="Cálculo 2 16 21" xfId="1032"/>
    <cellStyle name="Cálculo 2 16 21 2" xfId="1033"/>
    <cellStyle name="Cálculo 2 16 21 2 2" xfId="1034"/>
    <cellStyle name="Cálculo 2 16 21 2 3" xfId="1035"/>
    <cellStyle name="Cálculo 2 16 21 3" xfId="1036"/>
    <cellStyle name="Cálculo 2 16 21 4" xfId="1037"/>
    <cellStyle name="Cálculo 2 16 22" xfId="1038"/>
    <cellStyle name="Cálculo 2 16 22 2" xfId="1039"/>
    <cellStyle name="Cálculo 2 16 22 2 2" xfId="1040"/>
    <cellStyle name="Cálculo 2 16 22 2 3" xfId="1041"/>
    <cellStyle name="Cálculo 2 16 22 3" xfId="1042"/>
    <cellStyle name="Cálculo 2 16 22 4" xfId="1043"/>
    <cellStyle name="Cálculo 2 16 23" xfId="1044"/>
    <cellStyle name="Cálculo 2 16 23 2" xfId="1045"/>
    <cellStyle name="Cálculo 2 16 23 2 2" xfId="1046"/>
    <cellStyle name="Cálculo 2 16 23 2 3" xfId="1047"/>
    <cellStyle name="Cálculo 2 16 23 3" xfId="1048"/>
    <cellStyle name="Cálculo 2 16 23 4" xfId="1049"/>
    <cellStyle name="Cálculo 2 16 24" xfId="1050"/>
    <cellStyle name="Cálculo 2 16 24 2" xfId="1051"/>
    <cellStyle name="Cálculo 2 16 24 2 2" xfId="1052"/>
    <cellStyle name="Cálculo 2 16 24 2 3" xfId="1053"/>
    <cellStyle name="Cálculo 2 16 24 3" xfId="1054"/>
    <cellStyle name="Cálculo 2 16 24 4" xfId="1055"/>
    <cellStyle name="Cálculo 2 16 25" xfId="1056"/>
    <cellStyle name="Cálculo 2 16 25 2" xfId="1057"/>
    <cellStyle name="Cálculo 2 16 25 2 2" xfId="1058"/>
    <cellStyle name="Cálculo 2 16 25 2 3" xfId="1059"/>
    <cellStyle name="Cálculo 2 16 25 3" xfId="1060"/>
    <cellStyle name="Cálculo 2 16 25 4" xfId="1061"/>
    <cellStyle name="Cálculo 2 16 26" xfId="1062"/>
    <cellStyle name="Cálculo 2 16 26 2" xfId="1063"/>
    <cellStyle name="Cálculo 2 16 26 3" xfId="1064"/>
    <cellStyle name="Cálculo 2 16 27" xfId="1065"/>
    <cellStyle name="Cálculo 2 16 28" xfId="1066"/>
    <cellStyle name="Cálculo 2 16 3" xfId="1067"/>
    <cellStyle name="Cálculo 2 16 3 2" xfId="1068"/>
    <cellStyle name="Cálculo 2 16 3 2 2" xfId="1069"/>
    <cellStyle name="Cálculo 2 16 3 2 3" xfId="1070"/>
    <cellStyle name="Cálculo 2 16 3 3" xfId="1071"/>
    <cellStyle name="Cálculo 2 16 3 4" xfId="1072"/>
    <cellStyle name="Cálculo 2 16 4" xfId="1073"/>
    <cellStyle name="Cálculo 2 16 4 2" xfId="1074"/>
    <cellStyle name="Cálculo 2 16 4 2 2" xfId="1075"/>
    <cellStyle name="Cálculo 2 16 4 2 3" xfId="1076"/>
    <cellStyle name="Cálculo 2 16 4 3" xfId="1077"/>
    <cellStyle name="Cálculo 2 16 4 4" xfId="1078"/>
    <cellStyle name="Cálculo 2 16 5" xfId="1079"/>
    <cellStyle name="Cálculo 2 16 5 2" xfId="1080"/>
    <cellStyle name="Cálculo 2 16 5 2 2" xfId="1081"/>
    <cellStyle name="Cálculo 2 16 5 2 3" xfId="1082"/>
    <cellStyle name="Cálculo 2 16 5 3" xfId="1083"/>
    <cellStyle name="Cálculo 2 16 5 4" xfId="1084"/>
    <cellStyle name="Cálculo 2 16 6" xfId="1085"/>
    <cellStyle name="Cálculo 2 16 6 2" xfId="1086"/>
    <cellStyle name="Cálculo 2 16 6 2 2" xfId="1087"/>
    <cellStyle name="Cálculo 2 16 6 2 3" xfId="1088"/>
    <cellStyle name="Cálculo 2 16 6 3" xfId="1089"/>
    <cellStyle name="Cálculo 2 16 6 4" xfId="1090"/>
    <cellStyle name="Cálculo 2 16 7" xfId="1091"/>
    <cellStyle name="Cálculo 2 16 7 2" xfId="1092"/>
    <cellStyle name="Cálculo 2 16 7 2 2" xfId="1093"/>
    <cellStyle name="Cálculo 2 16 7 2 3" xfId="1094"/>
    <cellStyle name="Cálculo 2 16 7 3" xfId="1095"/>
    <cellStyle name="Cálculo 2 16 7 4" xfId="1096"/>
    <cellStyle name="Cálculo 2 16 8" xfId="1097"/>
    <cellStyle name="Cálculo 2 16 8 2" xfId="1098"/>
    <cellStyle name="Cálculo 2 16 8 2 2" xfId="1099"/>
    <cellStyle name="Cálculo 2 16 8 2 3" xfId="1100"/>
    <cellStyle name="Cálculo 2 16 8 3" xfId="1101"/>
    <cellStyle name="Cálculo 2 16 8 4" xfId="1102"/>
    <cellStyle name="Cálculo 2 16 9" xfId="1103"/>
    <cellStyle name="Cálculo 2 16 9 2" xfId="1104"/>
    <cellStyle name="Cálculo 2 16 9 2 2" xfId="1105"/>
    <cellStyle name="Cálculo 2 16 9 2 3" xfId="1106"/>
    <cellStyle name="Cálculo 2 16 9 3" xfId="1107"/>
    <cellStyle name="Cálculo 2 16 9 4" xfId="1108"/>
    <cellStyle name="Cálculo 2 17" xfId="1109"/>
    <cellStyle name="Cálculo 2 17 10" xfId="1110"/>
    <cellStyle name="Cálculo 2 17 10 2" xfId="1111"/>
    <cellStyle name="Cálculo 2 17 10 2 2" xfId="1112"/>
    <cellStyle name="Cálculo 2 17 10 2 3" xfId="1113"/>
    <cellStyle name="Cálculo 2 17 10 3" xfId="1114"/>
    <cellStyle name="Cálculo 2 17 10 4" xfId="1115"/>
    <cellStyle name="Cálculo 2 17 11" xfId="1116"/>
    <cellStyle name="Cálculo 2 17 11 2" xfId="1117"/>
    <cellStyle name="Cálculo 2 17 11 2 2" xfId="1118"/>
    <cellStyle name="Cálculo 2 17 11 2 3" xfId="1119"/>
    <cellStyle name="Cálculo 2 17 11 3" xfId="1120"/>
    <cellStyle name="Cálculo 2 17 11 4" xfId="1121"/>
    <cellStyle name="Cálculo 2 17 12" xfId="1122"/>
    <cellStyle name="Cálculo 2 17 12 2" xfId="1123"/>
    <cellStyle name="Cálculo 2 17 12 2 2" xfId="1124"/>
    <cellStyle name="Cálculo 2 17 12 2 3" xfId="1125"/>
    <cellStyle name="Cálculo 2 17 12 3" xfId="1126"/>
    <cellStyle name="Cálculo 2 17 12 4" xfId="1127"/>
    <cellStyle name="Cálculo 2 17 13" xfId="1128"/>
    <cellStyle name="Cálculo 2 17 13 2" xfId="1129"/>
    <cellStyle name="Cálculo 2 17 13 2 2" xfId="1130"/>
    <cellStyle name="Cálculo 2 17 13 2 3" xfId="1131"/>
    <cellStyle name="Cálculo 2 17 13 3" xfId="1132"/>
    <cellStyle name="Cálculo 2 17 13 4" xfId="1133"/>
    <cellStyle name="Cálculo 2 17 14" xfId="1134"/>
    <cellStyle name="Cálculo 2 17 14 2" xfId="1135"/>
    <cellStyle name="Cálculo 2 17 14 2 2" xfId="1136"/>
    <cellStyle name="Cálculo 2 17 14 2 3" xfId="1137"/>
    <cellStyle name="Cálculo 2 17 14 3" xfId="1138"/>
    <cellStyle name="Cálculo 2 17 14 4" xfId="1139"/>
    <cellStyle name="Cálculo 2 17 15" xfId="1140"/>
    <cellStyle name="Cálculo 2 17 15 2" xfId="1141"/>
    <cellStyle name="Cálculo 2 17 15 2 2" xfId="1142"/>
    <cellStyle name="Cálculo 2 17 15 2 3" xfId="1143"/>
    <cellStyle name="Cálculo 2 17 15 3" xfId="1144"/>
    <cellStyle name="Cálculo 2 17 15 4" xfId="1145"/>
    <cellStyle name="Cálculo 2 17 16" xfId="1146"/>
    <cellStyle name="Cálculo 2 17 16 2" xfId="1147"/>
    <cellStyle name="Cálculo 2 17 16 2 2" xfId="1148"/>
    <cellStyle name="Cálculo 2 17 16 2 3" xfId="1149"/>
    <cellStyle name="Cálculo 2 17 16 3" xfId="1150"/>
    <cellStyle name="Cálculo 2 17 16 4" xfId="1151"/>
    <cellStyle name="Cálculo 2 17 17" xfId="1152"/>
    <cellStyle name="Cálculo 2 17 17 2" xfId="1153"/>
    <cellStyle name="Cálculo 2 17 17 2 2" xfId="1154"/>
    <cellStyle name="Cálculo 2 17 17 2 3" xfId="1155"/>
    <cellStyle name="Cálculo 2 17 17 3" xfId="1156"/>
    <cellStyle name="Cálculo 2 17 17 4" xfId="1157"/>
    <cellStyle name="Cálculo 2 17 18" xfId="1158"/>
    <cellStyle name="Cálculo 2 17 18 2" xfId="1159"/>
    <cellStyle name="Cálculo 2 17 18 2 2" xfId="1160"/>
    <cellStyle name="Cálculo 2 17 18 2 3" xfId="1161"/>
    <cellStyle name="Cálculo 2 17 18 3" xfId="1162"/>
    <cellStyle name="Cálculo 2 17 18 4" xfId="1163"/>
    <cellStyle name="Cálculo 2 17 19" xfId="1164"/>
    <cellStyle name="Cálculo 2 17 19 2" xfId="1165"/>
    <cellStyle name="Cálculo 2 17 19 2 2" xfId="1166"/>
    <cellStyle name="Cálculo 2 17 19 2 3" xfId="1167"/>
    <cellStyle name="Cálculo 2 17 19 3" xfId="1168"/>
    <cellStyle name="Cálculo 2 17 19 4" xfId="1169"/>
    <cellStyle name="Cálculo 2 17 2" xfId="1170"/>
    <cellStyle name="Cálculo 2 17 2 2" xfId="1171"/>
    <cellStyle name="Cálculo 2 17 2 2 2" xfId="1172"/>
    <cellStyle name="Cálculo 2 17 2 2 3" xfId="1173"/>
    <cellStyle name="Cálculo 2 17 2 3" xfId="1174"/>
    <cellStyle name="Cálculo 2 17 2 4" xfId="1175"/>
    <cellStyle name="Cálculo 2 17 20" xfId="1176"/>
    <cellStyle name="Cálculo 2 17 20 2" xfId="1177"/>
    <cellStyle name="Cálculo 2 17 20 2 2" xfId="1178"/>
    <cellStyle name="Cálculo 2 17 20 2 3" xfId="1179"/>
    <cellStyle name="Cálculo 2 17 20 3" xfId="1180"/>
    <cellStyle name="Cálculo 2 17 20 4" xfId="1181"/>
    <cellStyle name="Cálculo 2 17 21" xfId="1182"/>
    <cellStyle name="Cálculo 2 17 21 2" xfId="1183"/>
    <cellStyle name="Cálculo 2 17 21 2 2" xfId="1184"/>
    <cellStyle name="Cálculo 2 17 21 2 3" xfId="1185"/>
    <cellStyle name="Cálculo 2 17 21 3" xfId="1186"/>
    <cellStyle name="Cálculo 2 17 21 4" xfId="1187"/>
    <cellStyle name="Cálculo 2 17 22" xfId="1188"/>
    <cellStyle name="Cálculo 2 17 22 2" xfId="1189"/>
    <cellStyle name="Cálculo 2 17 22 2 2" xfId="1190"/>
    <cellStyle name="Cálculo 2 17 22 2 3" xfId="1191"/>
    <cellStyle name="Cálculo 2 17 22 3" xfId="1192"/>
    <cellStyle name="Cálculo 2 17 22 4" xfId="1193"/>
    <cellStyle name="Cálculo 2 17 23" xfId="1194"/>
    <cellStyle name="Cálculo 2 17 23 2" xfId="1195"/>
    <cellStyle name="Cálculo 2 17 23 2 2" xfId="1196"/>
    <cellStyle name="Cálculo 2 17 23 2 3" xfId="1197"/>
    <cellStyle name="Cálculo 2 17 23 3" xfId="1198"/>
    <cellStyle name="Cálculo 2 17 23 4" xfId="1199"/>
    <cellStyle name="Cálculo 2 17 24" xfId="1200"/>
    <cellStyle name="Cálculo 2 17 24 2" xfId="1201"/>
    <cellStyle name="Cálculo 2 17 24 2 2" xfId="1202"/>
    <cellStyle name="Cálculo 2 17 24 2 3" xfId="1203"/>
    <cellStyle name="Cálculo 2 17 24 3" xfId="1204"/>
    <cellStyle name="Cálculo 2 17 24 4" xfId="1205"/>
    <cellStyle name="Cálculo 2 17 25" xfId="1206"/>
    <cellStyle name="Cálculo 2 17 25 2" xfId="1207"/>
    <cellStyle name="Cálculo 2 17 25 2 2" xfId="1208"/>
    <cellStyle name="Cálculo 2 17 25 2 3" xfId="1209"/>
    <cellStyle name="Cálculo 2 17 25 3" xfId="1210"/>
    <cellStyle name="Cálculo 2 17 25 4" xfId="1211"/>
    <cellStyle name="Cálculo 2 17 26" xfId="1212"/>
    <cellStyle name="Cálculo 2 17 26 2" xfId="1213"/>
    <cellStyle name="Cálculo 2 17 26 3" xfId="1214"/>
    <cellStyle name="Cálculo 2 17 27" xfId="1215"/>
    <cellStyle name="Cálculo 2 17 28" xfId="1216"/>
    <cellStyle name="Cálculo 2 17 3" xfId="1217"/>
    <cellStyle name="Cálculo 2 17 3 2" xfId="1218"/>
    <cellStyle name="Cálculo 2 17 3 2 2" xfId="1219"/>
    <cellStyle name="Cálculo 2 17 3 2 3" xfId="1220"/>
    <cellStyle name="Cálculo 2 17 3 3" xfId="1221"/>
    <cellStyle name="Cálculo 2 17 3 4" xfId="1222"/>
    <cellStyle name="Cálculo 2 17 4" xfId="1223"/>
    <cellStyle name="Cálculo 2 17 4 2" xfId="1224"/>
    <cellStyle name="Cálculo 2 17 4 2 2" xfId="1225"/>
    <cellStyle name="Cálculo 2 17 4 2 3" xfId="1226"/>
    <cellStyle name="Cálculo 2 17 4 3" xfId="1227"/>
    <cellStyle name="Cálculo 2 17 4 4" xfId="1228"/>
    <cellStyle name="Cálculo 2 17 5" xfId="1229"/>
    <cellStyle name="Cálculo 2 17 5 2" xfId="1230"/>
    <cellStyle name="Cálculo 2 17 5 2 2" xfId="1231"/>
    <cellStyle name="Cálculo 2 17 5 2 3" xfId="1232"/>
    <cellStyle name="Cálculo 2 17 5 3" xfId="1233"/>
    <cellStyle name="Cálculo 2 17 5 4" xfId="1234"/>
    <cellStyle name="Cálculo 2 17 6" xfId="1235"/>
    <cellStyle name="Cálculo 2 17 6 2" xfId="1236"/>
    <cellStyle name="Cálculo 2 17 6 2 2" xfId="1237"/>
    <cellStyle name="Cálculo 2 17 6 2 3" xfId="1238"/>
    <cellStyle name="Cálculo 2 17 6 3" xfId="1239"/>
    <cellStyle name="Cálculo 2 17 6 4" xfId="1240"/>
    <cellStyle name="Cálculo 2 17 7" xfId="1241"/>
    <cellStyle name="Cálculo 2 17 7 2" xfId="1242"/>
    <cellStyle name="Cálculo 2 17 7 2 2" xfId="1243"/>
    <cellStyle name="Cálculo 2 17 7 2 3" xfId="1244"/>
    <cellStyle name="Cálculo 2 17 7 3" xfId="1245"/>
    <cellStyle name="Cálculo 2 17 7 4" xfId="1246"/>
    <cellStyle name="Cálculo 2 17 8" xfId="1247"/>
    <cellStyle name="Cálculo 2 17 8 2" xfId="1248"/>
    <cellStyle name="Cálculo 2 17 8 2 2" xfId="1249"/>
    <cellStyle name="Cálculo 2 17 8 2 3" xfId="1250"/>
    <cellStyle name="Cálculo 2 17 8 3" xfId="1251"/>
    <cellStyle name="Cálculo 2 17 8 4" xfId="1252"/>
    <cellStyle name="Cálculo 2 17 9" xfId="1253"/>
    <cellStyle name="Cálculo 2 17 9 2" xfId="1254"/>
    <cellStyle name="Cálculo 2 17 9 2 2" xfId="1255"/>
    <cellStyle name="Cálculo 2 17 9 2 3" xfId="1256"/>
    <cellStyle name="Cálculo 2 17 9 3" xfId="1257"/>
    <cellStyle name="Cálculo 2 17 9 4" xfId="1258"/>
    <cellStyle name="Cálculo 2 18" xfId="1259"/>
    <cellStyle name="Cálculo 2 18 10" xfId="1260"/>
    <cellStyle name="Cálculo 2 18 10 2" xfId="1261"/>
    <cellStyle name="Cálculo 2 18 10 2 2" xfId="1262"/>
    <cellStyle name="Cálculo 2 18 10 2 3" xfId="1263"/>
    <cellStyle name="Cálculo 2 18 10 3" xfId="1264"/>
    <cellStyle name="Cálculo 2 18 10 4" xfId="1265"/>
    <cellStyle name="Cálculo 2 18 11" xfId="1266"/>
    <cellStyle name="Cálculo 2 18 11 2" xfId="1267"/>
    <cellStyle name="Cálculo 2 18 11 2 2" xfId="1268"/>
    <cellStyle name="Cálculo 2 18 11 2 3" xfId="1269"/>
    <cellStyle name="Cálculo 2 18 11 3" xfId="1270"/>
    <cellStyle name="Cálculo 2 18 11 4" xfId="1271"/>
    <cellStyle name="Cálculo 2 18 12" xfId="1272"/>
    <cellStyle name="Cálculo 2 18 12 2" xfId="1273"/>
    <cellStyle name="Cálculo 2 18 12 2 2" xfId="1274"/>
    <cellStyle name="Cálculo 2 18 12 2 3" xfId="1275"/>
    <cellStyle name="Cálculo 2 18 12 3" xfId="1276"/>
    <cellStyle name="Cálculo 2 18 12 4" xfId="1277"/>
    <cellStyle name="Cálculo 2 18 13" xfId="1278"/>
    <cellStyle name="Cálculo 2 18 13 2" xfId="1279"/>
    <cellStyle name="Cálculo 2 18 13 2 2" xfId="1280"/>
    <cellStyle name="Cálculo 2 18 13 2 3" xfId="1281"/>
    <cellStyle name="Cálculo 2 18 13 3" xfId="1282"/>
    <cellStyle name="Cálculo 2 18 13 4" xfId="1283"/>
    <cellStyle name="Cálculo 2 18 14" xfId="1284"/>
    <cellStyle name="Cálculo 2 18 14 2" xfId="1285"/>
    <cellStyle name="Cálculo 2 18 14 2 2" xfId="1286"/>
    <cellStyle name="Cálculo 2 18 14 2 3" xfId="1287"/>
    <cellStyle name="Cálculo 2 18 14 3" xfId="1288"/>
    <cellStyle name="Cálculo 2 18 14 4" xfId="1289"/>
    <cellStyle name="Cálculo 2 18 15" xfId="1290"/>
    <cellStyle name="Cálculo 2 18 15 2" xfId="1291"/>
    <cellStyle name="Cálculo 2 18 15 2 2" xfId="1292"/>
    <cellStyle name="Cálculo 2 18 15 2 3" xfId="1293"/>
    <cellStyle name="Cálculo 2 18 15 3" xfId="1294"/>
    <cellStyle name="Cálculo 2 18 15 4" xfId="1295"/>
    <cellStyle name="Cálculo 2 18 16" xfId="1296"/>
    <cellStyle name="Cálculo 2 18 16 2" xfId="1297"/>
    <cellStyle name="Cálculo 2 18 16 2 2" xfId="1298"/>
    <cellStyle name="Cálculo 2 18 16 2 3" xfId="1299"/>
    <cellStyle name="Cálculo 2 18 16 3" xfId="1300"/>
    <cellStyle name="Cálculo 2 18 16 4" xfId="1301"/>
    <cellStyle name="Cálculo 2 18 17" xfId="1302"/>
    <cellStyle name="Cálculo 2 18 17 2" xfId="1303"/>
    <cellStyle name="Cálculo 2 18 17 2 2" xfId="1304"/>
    <cellStyle name="Cálculo 2 18 17 2 3" xfId="1305"/>
    <cellStyle name="Cálculo 2 18 17 3" xfId="1306"/>
    <cellStyle name="Cálculo 2 18 17 4" xfId="1307"/>
    <cellStyle name="Cálculo 2 18 18" xfId="1308"/>
    <cellStyle name="Cálculo 2 18 18 2" xfId="1309"/>
    <cellStyle name="Cálculo 2 18 18 2 2" xfId="1310"/>
    <cellStyle name="Cálculo 2 18 18 2 3" xfId="1311"/>
    <cellStyle name="Cálculo 2 18 18 3" xfId="1312"/>
    <cellStyle name="Cálculo 2 18 18 4" xfId="1313"/>
    <cellStyle name="Cálculo 2 18 19" xfId="1314"/>
    <cellStyle name="Cálculo 2 18 19 2" xfId="1315"/>
    <cellStyle name="Cálculo 2 18 19 2 2" xfId="1316"/>
    <cellStyle name="Cálculo 2 18 19 2 3" xfId="1317"/>
    <cellStyle name="Cálculo 2 18 19 3" xfId="1318"/>
    <cellStyle name="Cálculo 2 18 19 4" xfId="1319"/>
    <cellStyle name="Cálculo 2 18 2" xfId="1320"/>
    <cellStyle name="Cálculo 2 18 2 2" xfId="1321"/>
    <cellStyle name="Cálculo 2 18 2 2 2" xfId="1322"/>
    <cellStyle name="Cálculo 2 18 2 2 3" xfId="1323"/>
    <cellStyle name="Cálculo 2 18 2 3" xfId="1324"/>
    <cellStyle name="Cálculo 2 18 2 4" xfId="1325"/>
    <cellStyle name="Cálculo 2 18 20" xfId="1326"/>
    <cellStyle name="Cálculo 2 18 20 2" xfId="1327"/>
    <cellStyle name="Cálculo 2 18 20 2 2" xfId="1328"/>
    <cellStyle name="Cálculo 2 18 20 2 3" xfId="1329"/>
    <cellStyle name="Cálculo 2 18 20 3" xfId="1330"/>
    <cellStyle name="Cálculo 2 18 20 4" xfId="1331"/>
    <cellStyle name="Cálculo 2 18 21" xfId="1332"/>
    <cellStyle name="Cálculo 2 18 21 2" xfId="1333"/>
    <cellStyle name="Cálculo 2 18 21 2 2" xfId="1334"/>
    <cellStyle name="Cálculo 2 18 21 2 3" xfId="1335"/>
    <cellStyle name="Cálculo 2 18 21 3" xfId="1336"/>
    <cellStyle name="Cálculo 2 18 21 4" xfId="1337"/>
    <cellStyle name="Cálculo 2 18 22" xfId="1338"/>
    <cellStyle name="Cálculo 2 18 22 2" xfId="1339"/>
    <cellStyle name="Cálculo 2 18 22 2 2" xfId="1340"/>
    <cellStyle name="Cálculo 2 18 22 2 3" xfId="1341"/>
    <cellStyle name="Cálculo 2 18 22 3" xfId="1342"/>
    <cellStyle name="Cálculo 2 18 22 4" xfId="1343"/>
    <cellStyle name="Cálculo 2 18 23" xfId="1344"/>
    <cellStyle name="Cálculo 2 18 23 2" xfId="1345"/>
    <cellStyle name="Cálculo 2 18 23 2 2" xfId="1346"/>
    <cellStyle name="Cálculo 2 18 23 2 3" xfId="1347"/>
    <cellStyle name="Cálculo 2 18 23 3" xfId="1348"/>
    <cellStyle name="Cálculo 2 18 23 4" xfId="1349"/>
    <cellStyle name="Cálculo 2 18 24" xfId="1350"/>
    <cellStyle name="Cálculo 2 18 24 2" xfId="1351"/>
    <cellStyle name="Cálculo 2 18 24 2 2" xfId="1352"/>
    <cellStyle name="Cálculo 2 18 24 2 3" xfId="1353"/>
    <cellStyle name="Cálculo 2 18 24 3" xfId="1354"/>
    <cellStyle name="Cálculo 2 18 24 4" xfId="1355"/>
    <cellStyle name="Cálculo 2 18 25" xfId="1356"/>
    <cellStyle name="Cálculo 2 18 25 2" xfId="1357"/>
    <cellStyle name="Cálculo 2 18 25 2 2" xfId="1358"/>
    <cellStyle name="Cálculo 2 18 25 2 3" xfId="1359"/>
    <cellStyle name="Cálculo 2 18 25 3" xfId="1360"/>
    <cellStyle name="Cálculo 2 18 25 4" xfId="1361"/>
    <cellStyle name="Cálculo 2 18 26" xfId="1362"/>
    <cellStyle name="Cálculo 2 18 26 2" xfId="1363"/>
    <cellStyle name="Cálculo 2 18 26 3" xfId="1364"/>
    <cellStyle name="Cálculo 2 18 27" xfId="1365"/>
    <cellStyle name="Cálculo 2 18 28" xfId="1366"/>
    <cellStyle name="Cálculo 2 18 3" xfId="1367"/>
    <cellStyle name="Cálculo 2 18 3 2" xfId="1368"/>
    <cellStyle name="Cálculo 2 18 3 2 2" xfId="1369"/>
    <cellStyle name="Cálculo 2 18 3 2 3" xfId="1370"/>
    <cellStyle name="Cálculo 2 18 3 3" xfId="1371"/>
    <cellStyle name="Cálculo 2 18 3 4" xfId="1372"/>
    <cellStyle name="Cálculo 2 18 4" xfId="1373"/>
    <cellStyle name="Cálculo 2 18 4 2" xfId="1374"/>
    <cellStyle name="Cálculo 2 18 4 2 2" xfId="1375"/>
    <cellStyle name="Cálculo 2 18 4 2 3" xfId="1376"/>
    <cellStyle name="Cálculo 2 18 4 3" xfId="1377"/>
    <cellStyle name="Cálculo 2 18 4 4" xfId="1378"/>
    <cellStyle name="Cálculo 2 18 5" xfId="1379"/>
    <cellStyle name="Cálculo 2 18 5 2" xfId="1380"/>
    <cellStyle name="Cálculo 2 18 5 2 2" xfId="1381"/>
    <cellStyle name="Cálculo 2 18 5 2 3" xfId="1382"/>
    <cellStyle name="Cálculo 2 18 5 3" xfId="1383"/>
    <cellStyle name="Cálculo 2 18 5 4" xfId="1384"/>
    <cellStyle name="Cálculo 2 18 6" xfId="1385"/>
    <cellStyle name="Cálculo 2 18 6 2" xfId="1386"/>
    <cellStyle name="Cálculo 2 18 6 2 2" xfId="1387"/>
    <cellStyle name="Cálculo 2 18 6 2 3" xfId="1388"/>
    <cellStyle name="Cálculo 2 18 6 3" xfId="1389"/>
    <cellStyle name="Cálculo 2 18 6 4" xfId="1390"/>
    <cellStyle name="Cálculo 2 18 7" xfId="1391"/>
    <cellStyle name="Cálculo 2 18 7 2" xfId="1392"/>
    <cellStyle name="Cálculo 2 18 7 2 2" xfId="1393"/>
    <cellStyle name="Cálculo 2 18 7 2 3" xfId="1394"/>
    <cellStyle name="Cálculo 2 18 7 3" xfId="1395"/>
    <cellStyle name="Cálculo 2 18 7 4" xfId="1396"/>
    <cellStyle name="Cálculo 2 18 8" xfId="1397"/>
    <cellStyle name="Cálculo 2 18 8 2" xfId="1398"/>
    <cellStyle name="Cálculo 2 18 8 2 2" xfId="1399"/>
    <cellStyle name="Cálculo 2 18 8 2 3" xfId="1400"/>
    <cellStyle name="Cálculo 2 18 8 3" xfId="1401"/>
    <cellStyle name="Cálculo 2 18 8 4" xfId="1402"/>
    <cellStyle name="Cálculo 2 18 9" xfId="1403"/>
    <cellStyle name="Cálculo 2 18 9 2" xfId="1404"/>
    <cellStyle name="Cálculo 2 18 9 2 2" xfId="1405"/>
    <cellStyle name="Cálculo 2 18 9 2 3" xfId="1406"/>
    <cellStyle name="Cálculo 2 18 9 3" xfId="1407"/>
    <cellStyle name="Cálculo 2 18 9 4" xfId="1408"/>
    <cellStyle name="Cálculo 2 19" xfId="1409"/>
    <cellStyle name="Cálculo 2 19 10" xfId="1410"/>
    <cellStyle name="Cálculo 2 19 10 2" xfId="1411"/>
    <cellStyle name="Cálculo 2 19 10 2 2" xfId="1412"/>
    <cellStyle name="Cálculo 2 19 10 2 3" xfId="1413"/>
    <cellStyle name="Cálculo 2 19 10 3" xfId="1414"/>
    <cellStyle name="Cálculo 2 19 10 4" xfId="1415"/>
    <cellStyle name="Cálculo 2 19 11" xfId="1416"/>
    <cellStyle name="Cálculo 2 19 11 2" xfId="1417"/>
    <cellStyle name="Cálculo 2 19 11 2 2" xfId="1418"/>
    <cellStyle name="Cálculo 2 19 11 2 3" xfId="1419"/>
    <cellStyle name="Cálculo 2 19 11 3" xfId="1420"/>
    <cellStyle name="Cálculo 2 19 11 4" xfId="1421"/>
    <cellStyle name="Cálculo 2 19 12" xfId="1422"/>
    <cellStyle name="Cálculo 2 19 12 2" xfId="1423"/>
    <cellStyle name="Cálculo 2 19 12 2 2" xfId="1424"/>
    <cellStyle name="Cálculo 2 19 12 2 3" xfId="1425"/>
    <cellStyle name="Cálculo 2 19 12 3" xfId="1426"/>
    <cellStyle name="Cálculo 2 19 12 4" xfId="1427"/>
    <cellStyle name="Cálculo 2 19 13" xfId="1428"/>
    <cellStyle name="Cálculo 2 19 13 2" xfId="1429"/>
    <cellStyle name="Cálculo 2 19 13 2 2" xfId="1430"/>
    <cellStyle name="Cálculo 2 19 13 2 3" xfId="1431"/>
    <cellStyle name="Cálculo 2 19 13 3" xfId="1432"/>
    <cellStyle name="Cálculo 2 19 13 4" xfId="1433"/>
    <cellStyle name="Cálculo 2 19 14" xfId="1434"/>
    <cellStyle name="Cálculo 2 19 14 2" xfId="1435"/>
    <cellStyle name="Cálculo 2 19 14 2 2" xfId="1436"/>
    <cellStyle name="Cálculo 2 19 14 2 3" xfId="1437"/>
    <cellStyle name="Cálculo 2 19 14 3" xfId="1438"/>
    <cellStyle name="Cálculo 2 19 14 4" xfId="1439"/>
    <cellStyle name="Cálculo 2 19 15" xfId="1440"/>
    <cellStyle name="Cálculo 2 19 15 2" xfId="1441"/>
    <cellStyle name="Cálculo 2 19 15 2 2" xfId="1442"/>
    <cellStyle name="Cálculo 2 19 15 2 3" xfId="1443"/>
    <cellStyle name="Cálculo 2 19 15 3" xfId="1444"/>
    <cellStyle name="Cálculo 2 19 15 4" xfId="1445"/>
    <cellStyle name="Cálculo 2 19 16" xfId="1446"/>
    <cellStyle name="Cálculo 2 19 16 2" xfId="1447"/>
    <cellStyle name="Cálculo 2 19 16 2 2" xfId="1448"/>
    <cellStyle name="Cálculo 2 19 16 2 3" xfId="1449"/>
    <cellStyle name="Cálculo 2 19 16 3" xfId="1450"/>
    <cellStyle name="Cálculo 2 19 16 4" xfId="1451"/>
    <cellStyle name="Cálculo 2 19 17" xfId="1452"/>
    <cellStyle name="Cálculo 2 19 17 2" xfId="1453"/>
    <cellStyle name="Cálculo 2 19 17 2 2" xfId="1454"/>
    <cellStyle name="Cálculo 2 19 17 2 3" xfId="1455"/>
    <cellStyle name="Cálculo 2 19 17 3" xfId="1456"/>
    <cellStyle name="Cálculo 2 19 17 4" xfId="1457"/>
    <cellStyle name="Cálculo 2 19 18" xfId="1458"/>
    <cellStyle name="Cálculo 2 19 18 2" xfId="1459"/>
    <cellStyle name="Cálculo 2 19 18 2 2" xfId="1460"/>
    <cellStyle name="Cálculo 2 19 18 2 3" xfId="1461"/>
    <cellStyle name="Cálculo 2 19 18 3" xfId="1462"/>
    <cellStyle name="Cálculo 2 19 18 4" xfId="1463"/>
    <cellStyle name="Cálculo 2 19 19" xfId="1464"/>
    <cellStyle name="Cálculo 2 19 19 2" xfId="1465"/>
    <cellStyle name="Cálculo 2 19 19 2 2" xfId="1466"/>
    <cellStyle name="Cálculo 2 19 19 2 3" xfId="1467"/>
    <cellStyle name="Cálculo 2 19 19 3" xfId="1468"/>
    <cellStyle name="Cálculo 2 19 19 4" xfId="1469"/>
    <cellStyle name="Cálculo 2 19 2" xfId="1470"/>
    <cellStyle name="Cálculo 2 19 2 2" xfId="1471"/>
    <cellStyle name="Cálculo 2 19 2 2 2" xfId="1472"/>
    <cellStyle name="Cálculo 2 19 2 2 3" xfId="1473"/>
    <cellStyle name="Cálculo 2 19 2 3" xfId="1474"/>
    <cellStyle name="Cálculo 2 19 2 4" xfId="1475"/>
    <cellStyle name="Cálculo 2 19 20" xfId="1476"/>
    <cellStyle name="Cálculo 2 19 20 2" xfId="1477"/>
    <cellStyle name="Cálculo 2 19 20 2 2" xfId="1478"/>
    <cellStyle name="Cálculo 2 19 20 2 3" xfId="1479"/>
    <cellStyle name="Cálculo 2 19 20 3" xfId="1480"/>
    <cellStyle name="Cálculo 2 19 20 4" xfId="1481"/>
    <cellStyle name="Cálculo 2 19 21" xfId="1482"/>
    <cellStyle name="Cálculo 2 19 21 2" xfId="1483"/>
    <cellStyle name="Cálculo 2 19 21 2 2" xfId="1484"/>
    <cellStyle name="Cálculo 2 19 21 2 3" xfId="1485"/>
    <cellStyle name="Cálculo 2 19 21 3" xfId="1486"/>
    <cellStyle name="Cálculo 2 19 21 4" xfId="1487"/>
    <cellStyle name="Cálculo 2 19 22" xfId="1488"/>
    <cellStyle name="Cálculo 2 19 22 2" xfId="1489"/>
    <cellStyle name="Cálculo 2 19 22 2 2" xfId="1490"/>
    <cellStyle name="Cálculo 2 19 22 2 3" xfId="1491"/>
    <cellStyle name="Cálculo 2 19 22 3" xfId="1492"/>
    <cellStyle name="Cálculo 2 19 22 4" xfId="1493"/>
    <cellStyle name="Cálculo 2 19 23" xfId="1494"/>
    <cellStyle name="Cálculo 2 19 23 2" xfId="1495"/>
    <cellStyle name="Cálculo 2 19 23 2 2" xfId="1496"/>
    <cellStyle name="Cálculo 2 19 23 2 3" xfId="1497"/>
    <cellStyle name="Cálculo 2 19 23 3" xfId="1498"/>
    <cellStyle name="Cálculo 2 19 23 4" xfId="1499"/>
    <cellStyle name="Cálculo 2 19 24" xfId="1500"/>
    <cellStyle name="Cálculo 2 19 24 2" xfId="1501"/>
    <cellStyle name="Cálculo 2 19 24 2 2" xfId="1502"/>
    <cellStyle name="Cálculo 2 19 24 2 3" xfId="1503"/>
    <cellStyle name="Cálculo 2 19 24 3" xfId="1504"/>
    <cellStyle name="Cálculo 2 19 24 4" xfId="1505"/>
    <cellStyle name="Cálculo 2 19 25" xfId="1506"/>
    <cellStyle name="Cálculo 2 19 25 2" xfId="1507"/>
    <cellStyle name="Cálculo 2 19 25 2 2" xfId="1508"/>
    <cellStyle name="Cálculo 2 19 25 2 3" xfId="1509"/>
    <cellStyle name="Cálculo 2 19 25 3" xfId="1510"/>
    <cellStyle name="Cálculo 2 19 25 4" xfId="1511"/>
    <cellStyle name="Cálculo 2 19 26" xfId="1512"/>
    <cellStyle name="Cálculo 2 19 26 2" xfId="1513"/>
    <cellStyle name="Cálculo 2 19 26 3" xfId="1514"/>
    <cellStyle name="Cálculo 2 19 27" xfId="1515"/>
    <cellStyle name="Cálculo 2 19 28" xfId="1516"/>
    <cellStyle name="Cálculo 2 19 3" xfId="1517"/>
    <cellStyle name="Cálculo 2 19 3 2" xfId="1518"/>
    <cellStyle name="Cálculo 2 19 3 2 2" xfId="1519"/>
    <cellStyle name="Cálculo 2 19 3 2 3" xfId="1520"/>
    <cellStyle name="Cálculo 2 19 3 3" xfId="1521"/>
    <cellStyle name="Cálculo 2 19 3 4" xfId="1522"/>
    <cellStyle name="Cálculo 2 19 4" xfId="1523"/>
    <cellStyle name="Cálculo 2 19 4 2" xfId="1524"/>
    <cellStyle name="Cálculo 2 19 4 2 2" xfId="1525"/>
    <cellStyle name="Cálculo 2 19 4 2 3" xfId="1526"/>
    <cellStyle name="Cálculo 2 19 4 3" xfId="1527"/>
    <cellStyle name="Cálculo 2 19 4 4" xfId="1528"/>
    <cellStyle name="Cálculo 2 19 5" xfId="1529"/>
    <cellStyle name="Cálculo 2 19 5 2" xfId="1530"/>
    <cellStyle name="Cálculo 2 19 5 2 2" xfId="1531"/>
    <cellStyle name="Cálculo 2 19 5 2 3" xfId="1532"/>
    <cellStyle name="Cálculo 2 19 5 3" xfId="1533"/>
    <cellStyle name="Cálculo 2 19 5 4" xfId="1534"/>
    <cellStyle name="Cálculo 2 19 6" xfId="1535"/>
    <cellStyle name="Cálculo 2 19 6 2" xfId="1536"/>
    <cellStyle name="Cálculo 2 19 6 2 2" xfId="1537"/>
    <cellStyle name="Cálculo 2 19 6 2 3" xfId="1538"/>
    <cellStyle name="Cálculo 2 19 6 3" xfId="1539"/>
    <cellStyle name="Cálculo 2 19 6 4" xfId="1540"/>
    <cellStyle name="Cálculo 2 19 7" xfId="1541"/>
    <cellStyle name="Cálculo 2 19 7 2" xfId="1542"/>
    <cellStyle name="Cálculo 2 19 7 2 2" xfId="1543"/>
    <cellStyle name="Cálculo 2 19 7 2 3" xfId="1544"/>
    <cellStyle name="Cálculo 2 19 7 3" xfId="1545"/>
    <cellStyle name="Cálculo 2 19 7 4" xfId="1546"/>
    <cellStyle name="Cálculo 2 19 8" xfId="1547"/>
    <cellStyle name="Cálculo 2 19 8 2" xfId="1548"/>
    <cellStyle name="Cálculo 2 19 8 2 2" xfId="1549"/>
    <cellStyle name="Cálculo 2 19 8 2 3" xfId="1550"/>
    <cellStyle name="Cálculo 2 19 8 3" xfId="1551"/>
    <cellStyle name="Cálculo 2 19 8 4" xfId="1552"/>
    <cellStyle name="Cálculo 2 19 9" xfId="1553"/>
    <cellStyle name="Cálculo 2 19 9 2" xfId="1554"/>
    <cellStyle name="Cálculo 2 19 9 2 2" xfId="1555"/>
    <cellStyle name="Cálculo 2 19 9 2 3" xfId="1556"/>
    <cellStyle name="Cálculo 2 19 9 3" xfId="1557"/>
    <cellStyle name="Cálculo 2 19 9 4" xfId="1558"/>
    <cellStyle name="Cálculo 2 2" xfId="1559"/>
    <cellStyle name="Cálculo 2 2 10" xfId="1560"/>
    <cellStyle name="Cálculo 2 2 10 2" xfId="1561"/>
    <cellStyle name="Cálculo 2 2 10 2 2" xfId="1562"/>
    <cellStyle name="Cálculo 2 2 10 2 3" xfId="1563"/>
    <cellStyle name="Cálculo 2 2 10 3" xfId="1564"/>
    <cellStyle name="Cálculo 2 2 10 4" xfId="1565"/>
    <cellStyle name="Cálculo 2 2 11" xfId="1566"/>
    <cellStyle name="Cálculo 2 2 11 2" xfId="1567"/>
    <cellStyle name="Cálculo 2 2 11 2 2" xfId="1568"/>
    <cellStyle name="Cálculo 2 2 11 2 3" xfId="1569"/>
    <cellStyle name="Cálculo 2 2 11 3" xfId="1570"/>
    <cellStyle name="Cálculo 2 2 11 4" xfId="1571"/>
    <cellStyle name="Cálculo 2 2 12" xfId="1572"/>
    <cellStyle name="Cálculo 2 2 12 2" xfId="1573"/>
    <cellStyle name="Cálculo 2 2 12 2 2" xfId="1574"/>
    <cellStyle name="Cálculo 2 2 12 2 3" xfId="1575"/>
    <cellStyle name="Cálculo 2 2 12 3" xfId="1576"/>
    <cellStyle name="Cálculo 2 2 12 4" xfId="1577"/>
    <cellStyle name="Cálculo 2 2 13" xfId="1578"/>
    <cellStyle name="Cálculo 2 2 13 2" xfId="1579"/>
    <cellStyle name="Cálculo 2 2 13 2 2" xfId="1580"/>
    <cellStyle name="Cálculo 2 2 13 2 3" xfId="1581"/>
    <cellStyle name="Cálculo 2 2 13 3" xfId="1582"/>
    <cellStyle name="Cálculo 2 2 13 4" xfId="1583"/>
    <cellStyle name="Cálculo 2 2 14" xfId="1584"/>
    <cellStyle name="Cálculo 2 2 14 2" xfId="1585"/>
    <cellStyle name="Cálculo 2 2 14 2 2" xfId="1586"/>
    <cellStyle name="Cálculo 2 2 14 2 3" xfId="1587"/>
    <cellStyle name="Cálculo 2 2 14 3" xfId="1588"/>
    <cellStyle name="Cálculo 2 2 14 4" xfId="1589"/>
    <cellStyle name="Cálculo 2 2 15" xfId="1590"/>
    <cellStyle name="Cálculo 2 2 15 2" xfId="1591"/>
    <cellStyle name="Cálculo 2 2 15 2 2" xfId="1592"/>
    <cellStyle name="Cálculo 2 2 15 2 3" xfId="1593"/>
    <cellStyle name="Cálculo 2 2 15 3" xfId="1594"/>
    <cellStyle name="Cálculo 2 2 15 4" xfId="1595"/>
    <cellStyle name="Cálculo 2 2 16" xfId="1596"/>
    <cellStyle name="Cálculo 2 2 16 2" xfId="1597"/>
    <cellStyle name="Cálculo 2 2 16 2 2" xfId="1598"/>
    <cellStyle name="Cálculo 2 2 16 2 3" xfId="1599"/>
    <cellStyle name="Cálculo 2 2 16 3" xfId="1600"/>
    <cellStyle name="Cálculo 2 2 16 4" xfId="1601"/>
    <cellStyle name="Cálculo 2 2 17" xfId="1602"/>
    <cellStyle name="Cálculo 2 2 17 2" xfId="1603"/>
    <cellStyle name="Cálculo 2 2 17 2 2" xfId="1604"/>
    <cellStyle name="Cálculo 2 2 17 2 3" xfId="1605"/>
    <cellStyle name="Cálculo 2 2 17 3" xfId="1606"/>
    <cellStyle name="Cálculo 2 2 17 4" xfId="1607"/>
    <cellStyle name="Cálculo 2 2 18" xfId="1608"/>
    <cellStyle name="Cálculo 2 2 18 2" xfId="1609"/>
    <cellStyle name="Cálculo 2 2 18 2 2" xfId="1610"/>
    <cellStyle name="Cálculo 2 2 18 2 3" xfId="1611"/>
    <cellStyle name="Cálculo 2 2 18 3" xfId="1612"/>
    <cellStyle name="Cálculo 2 2 18 4" xfId="1613"/>
    <cellStyle name="Cálculo 2 2 19" xfId="1614"/>
    <cellStyle name="Cálculo 2 2 19 2" xfId="1615"/>
    <cellStyle name="Cálculo 2 2 19 2 2" xfId="1616"/>
    <cellStyle name="Cálculo 2 2 19 2 3" xfId="1617"/>
    <cellStyle name="Cálculo 2 2 19 3" xfId="1618"/>
    <cellStyle name="Cálculo 2 2 19 4" xfId="1619"/>
    <cellStyle name="Cálculo 2 2 2" xfId="1620"/>
    <cellStyle name="Cálculo 2 2 2 2" xfId="1621"/>
    <cellStyle name="Cálculo 2 2 2 2 2" xfId="1622"/>
    <cellStyle name="Cálculo 2 2 2 2 3" xfId="1623"/>
    <cellStyle name="Cálculo 2 2 2 3" xfId="1624"/>
    <cellStyle name="Cálculo 2 2 2 4" xfId="1625"/>
    <cellStyle name="Cálculo 2 2 20" xfId="1626"/>
    <cellStyle name="Cálculo 2 2 20 2" xfId="1627"/>
    <cellStyle name="Cálculo 2 2 20 2 2" xfId="1628"/>
    <cellStyle name="Cálculo 2 2 20 2 3" xfId="1629"/>
    <cellStyle name="Cálculo 2 2 20 3" xfId="1630"/>
    <cellStyle name="Cálculo 2 2 20 4" xfId="1631"/>
    <cellStyle name="Cálculo 2 2 21" xfId="1632"/>
    <cellStyle name="Cálculo 2 2 21 2" xfId="1633"/>
    <cellStyle name="Cálculo 2 2 21 2 2" xfId="1634"/>
    <cellStyle name="Cálculo 2 2 21 2 3" xfId="1635"/>
    <cellStyle name="Cálculo 2 2 21 3" xfId="1636"/>
    <cellStyle name="Cálculo 2 2 21 4" xfId="1637"/>
    <cellStyle name="Cálculo 2 2 22" xfId="1638"/>
    <cellStyle name="Cálculo 2 2 22 2" xfId="1639"/>
    <cellStyle name="Cálculo 2 2 22 2 2" xfId="1640"/>
    <cellStyle name="Cálculo 2 2 22 2 3" xfId="1641"/>
    <cellStyle name="Cálculo 2 2 22 3" xfId="1642"/>
    <cellStyle name="Cálculo 2 2 22 4" xfId="1643"/>
    <cellStyle name="Cálculo 2 2 23" xfId="1644"/>
    <cellStyle name="Cálculo 2 2 23 2" xfId="1645"/>
    <cellStyle name="Cálculo 2 2 23 2 2" xfId="1646"/>
    <cellStyle name="Cálculo 2 2 23 2 3" xfId="1647"/>
    <cellStyle name="Cálculo 2 2 23 3" xfId="1648"/>
    <cellStyle name="Cálculo 2 2 23 4" xfId="1649"/>
    <cellStyle name="Cálculo 2 2 24" xfId="1650"/>
    <cellStyle name="Cálculo 2 2 24 2" xfId="1651"/>
    <cellStyle name="Cálculo 2 2 24 2 2" xfId="1652"/>
    <cellStyle name="Cálculo 2 2 24 2 3" xfId="1653"/>
    <cellStyle name="Cálculo 2 2 24 3" xfId="1654"/>
    <cellStyle name="Cálculo 2 2 24 4" xfId="1655"/>
    <cellStyle name="Cálculo 2 2 25" xfId="1656"/>
    <cellStyle name="Cálculo 2 2 25 2" xfId="1657"/>
    <cellStyle name="Cálculo 2 2 25 2 2" xfId="1658"/>
    <cellStyle name="Cálculo 2 2 25 2 3" xfId="1659"/>
    <cellStyle name="Cálculo 2 2 25 3" xfId="1660"/>
    <cellStyle name="Cálculo 2 2 25 4" xfId="1661"/>
    <cellStyle name="Cálculo 2 2 26" xfId="1662"/>
    <cellStyle name="Cálculo 2 2 26 2" xfId="1663"/>
    <cellStyle name="Cálculo 2 2 26 3" xfId="1664"/>
    <cellStyle name="Cálculo 2 2 27" xfId="1665"/>
    <cellStyle name="Cálculo 2 2 28" xfId="1666"/>
    <cellStyle name="Cálculo 2 2 3" xfId="1667"/>
    <cellStyle name="Cálculo 2 2 3 2" xfId="1668"/>
    <cellStyle name="Cálculo 2 2 3 2 2" xfId="1669"/>
    <cellStyle name="Cálculo 2 2 3 2 3" xfId="1670"/>
    <cellStyle name="Cálculo 2 2 3 3" xfId="1671"/>
    <cellStyle name="Cálculo 2 2 3 4" xfId="1672"/>
    <cellStyle name="Cálculo 2 2 4" xfId="1673"/>
    <cellStyle name="Cálculo 2 2 4 2" xfId="1674"/>
    <cellStyle name="Cálculo 2 2 4 2 2" xfId="1675"/>
    <cellStyle name="Cálculo 2 2 4 2 3" xfId="1676"/>
    <cellStyle name="Cálculo 2 2 4 3" xfId="1677"/>
    <cellStyle name="Cálculo 2 2 4 4" xfId="1678"/>
    <cellStyle name="Cálculo 2 2 5" xfId="1679"/>
    <cellStyle name="Cálculo 2 2 5 2" xfId="1680"/>
    <cellStyle name="Cálculo 2 2 5 2 2" xfId="1681"/>
    <cellStyle name="Cálculo 2 2 5 2 3" xfId="1682"/>
    <cellStyle name="Cálculo 2 2 5 3" xfId="1683"/>
    <cellStyle name="Cálculo 2 2 5 4" xfId="1684"/>
    <cellStyle name="Cálculo 2 2 6" xfId="1685"/>
    <cellStyle name="Cálculo 2 2 6 2" xfId="1686"/>
    <cellStyle name="Cálculo 2 2 6 2 2" xfId="1687"/>
    <cellStyle name="Cálculo 2 2 6 2 3" xfId="1688"/>
    <cellStyle name="Cálculo 2 2 6 3" xfId="1689"/>
    <cellStyle name="Cálculo 2 2 6 4" xfId="1690"/>
    <cellStyle name="Cálculo 2 2 7" xfId="1691"/>
    <cellStyle name="Cálculo 2 2 7 2" xfId="1692"/>
    <cellStyle name="Cálculo 2 2 7 2 2" xfId="1693"/>
    <cellStyle name="Cálculo 2 2 7 2 3" xfId="1694"/>
    <cellStyle name="Cálculo 2 2 7 3" xfId="1695"/>
    <cellStyle name="Cálculo 2 2 7 4" xfId="1696"/>
    <cellStyle name="Cálculo 2 2 8" xfId="1697"/>
    <cellStyle name="Cálculo 2 2 8 2" xfId="1698"/>
    <cellStyle name="Cálculo 2 2 8 2 2" xfId="1699"/>
    <cellStyle name="Cálculo 2 2 8 2 3" xfId="1700"/>
    <cellStyle name="Cálculo 2 2 8 3" xfId="1701"/>
    <cellStyle name="Cálculo 2 2 8 4" xfId="1702"/>
    <cellStyle name="Cálculo 2 2 9" xfId="1703"/>
    <cellStyle name="Cálculo 2 2 9 2" xfId="1704"/>
    <cellStyle name="Cálculo 2 2 9 2 2" xfId="1705"/>
    <cellStyle name="Cálculo 2 2 9 2 3" xfId="1706"/>
    <cellStyle name="Cálculo 2 2 9 3" xfId="1707"/>
    <cellStyle name="Cálculo 2 2 9 4" xfId="1708"/>
    <cellStyle name="Cálculo 2 20" xfId="1709"/>
    <cellStyle name="Cálculo 2 20 10" xfId="1710"/>
    <cellStyle name="Cálculo 2 20 10 2" xfId="1711"/>
    <cellStyle name="Cálculo 2 20 10 2 2" xfId="1712"/>
    <cellStyle name="Cálculo 2 20 10 2 3" xfId="1713"/>
    <cellStyle name="Cálculo 2 20 10 3" xfId="1714"/>
    <cellStyle name="Cálculo 2 20 10 4" xfId="1715"/>
    <cellStyle name="Cálculo 2 20 11" xfId="1716"/>
    <cellStyle name="Cálculo 2 20 11 2" xfId="1717"/>
    <cellStyle name="Cálculo 2 20 11 2 2" xfId="1718"/>
    <cellStyle name="Cálculo 2 20 11 2 3" xfId="1719"/>
    <cellStyle name="Cálculo 2 20 11 3" xfId="1720"/>
    <cellStyle name="Cálculo 2 20 11 4" xfId="1721"/>
    <cellStyle name="Cálculo 2 20 12" xfId="1722"/>
    <cellStyle name="Cálculo 2 20 12 2" xfId="1723"/>
    <cellStyle name="Cálculo 2 20 12 2 2" xfId="1724"/>
    <cellStyle name="Cálculo 2 20 12 2 3" xfId="1725"/>
    <cellStyle name="Cálculo 2 20 12 3" xfId="1726"/>
    <cellStyle name="Cálculo 2 20 12 4" xfId="1727"/>
    <cellStyle name="Cálculo 2 20 13" xfId="1728"/>
    <cellStyle name="Cálculo 2 20 13 2" xfId="1729"/>
    <cellStyle name="Cálculo 2 20 13 2 2" xfId="1730"/>
    <cellStyle name="Cálculo 2 20 13 2 3" xfId="1731"/>
    <cellStyle name="Cálculo 2 20 13 3" xfId="1732"/>
    <cellStyle name="Cálculo 2 20 13 4" xfId="1733"/>
    <cellStyle name="Cálculo 2 20 14" xfId="1734"/>
    <cellStyle name="Cálculo 2 20 14 2" xfId="1735"/>
    <cellStyle name="Cálculo 2 20 14 2 2" xfId="1736"/>
    <cellStyle name="Cálculo 2 20 14 2 3" xfId="1737"/>
    <cellStyle name="Cálculo 2 20 14 3" xfId="1738"/>
    <cellStyle name="Cálculo 2 20 14 4" xfId="1739"/>
    <cellStyle name="Cálculo 2 20 15" xfId="1740"/>
    <cellStyle name="Cálculo 2 20 15 2" xfId="1741"/>
    <cellStyle name="Cálculo 2 20 15 2 2" xfId="1742"/>
    <cellStyle name="Cálculo 2 20 15 2 3" xfId="1743"/>
    <cellStyle name="Cálculo 2 20 15 3" xfId="1744"/>
    <cellStyle name="Cálculo 2 20 15 4" xfId="1745"/>
    <cellStyle name="Cálculo 2 20 16" xfId="1746"/>
    <cellStyle name="Cálculo 2 20 16 2" xfId="1747"/>
    <cellStyle name="Cálculo 2 20 16 2 2" xfId="1748"/>
    <cellStyle name="Cálculo 2 20 16 2 3" xfId="1749"/>
    <cellStyle name="Cálculo 2 20 16 3" xfId="1750"/>
    <cellStyle name="Cálculo 2 20 16 4" xfId="1751"/>
    <cellStyle name="Cálculo 2 20 17" xfId="1752"/>
    <cellStyle name="Cálculo 2 20 17 2" xfId="1753"/>
    <cellStyle name="Cálculo 2 20 17 2 2" xfId="1754"/>
    <cellStyle name="Cálculo 2 20 17 2 3" xfId="1755"/>
    <cellStyle name="Cálculo 2 20 17 3" xfId="1756"/>
    <cellStyle name="Cálculo 2 20 17 4" xfId="1757"/>
    <cellStyle name="Cálculo 2 20 18" xfId="1758"/>
    <cellStyle name="Cálculo 2 20 18 2" xfId="1759"/>
    <cellStyle name="Cálculo 2 20 18 2 2" xfId="1760"/>
    <cellStyle name="Cálculo 2 20 18 2 3" xfId="1761"/>
    <cellStyle name="Cálculo 2 20 18 3" xfId="1762"/>
    <cellStyle name="Cálculo 2 20 18 4" xfId="1763"/>
    <cellStyle name="Cálculo 2 20 19" xfId="1764"/>
    <cellStyle name="Cálculo 2 20 19 2" xfId="1765"/>
    <cellStyle name="Cálculo 2 20 19 2 2" xfId="1766"/>
    <cellStyle name="Cálculo 2 20 19 2 3" xfId="1767"/>
    <cellStyle name="Cálculo 2 20 19 3" xfId="1768"/>
    <cellStyle name="Cálculo 2 20 19 4" xfId="1769"/>
    <cellStyle name="Cálculo 2 20 2" xfId="1770"/>
    <cellStyle name="Cálculo 2 20 2 2" xfId="1771"/>
    <cellStyle name="Cálculo 2 20 2 2 2" xfId="1772"/>
    <cellStyle name="Cálculo 2 20 2 2 3" xfId="1773"/>
    <cellStyle name="Cálculo 2 20 2 3" xfId="1774"/>
    <cellStyle name="Cálculo 2 20 2 4" xfId="1775"/>
    <cellStyle name="Cálculo 2 20 20" xfId="1776"/>
    <cellStyle name="Cálculo 2 20 20 2" xfId="1777"/>
    <cellStyle name="Cálculo 2 20 20 2 2" xfId="1778"/>
    <cellStyle name="Cálculo 2 20 20 2 3" xfId="1779"/>
    <cellStyle name="Cálculo 2 20 20 3" xfId="1780"/>
    <cellStyle name="Cálculo 2 20 20 4" xfId="1781"/>
    <cellStyle name="Cálculo 2 20 21" xfId="1782"/>
    <cellStyle name="Cálculo 2 20 21 2" xfId="1783"/>
    <cellStyle name="Cálculo 2 20 21 2 2" xfId="1784"/>
    <cellStyle name="Cálculo 2 20 21 2 3" xfId="1785"/>
    <cellStyle name="Cálculo 2 20 21 3" xfId="1786"/>
    <cellStyle name="Cálculo 2 20 21 4" xfId="1787"/>
    <cellStyle name="Cálculo 2 20 22" xfId="1788"/>
    <cellStyle name="Cálculo 2 20 22 2" xfId="1789"/>
    <cellStyle name="Cálculo 2 20 22 2 2" xfId="1790"/>
    <cellStyle name="Cálculo 2 20 22 2 3" xfId="1791"/>
    <cellStyle name="Cálculo 2 20 22 3" xfId="1792"/>
    <cellStyle name="Cálculo 2 20 22 4" xfId="1793"/>
    <cellStyle name="Cálculo 2 20 23" xfId="1794"/>
    <cellStyle name="Cálculo 2 20 23 2" xfId="1795"/>
    <cellStyle name="Cálculo 2 20 23 2 2" xfId="1796"/>
    <cellStyle name="Cálculo 2 20 23 2 3" xfId="1797"/>
    <cellStyle name="Cálculo 2 20 23 3" xfId="1798"/>
    <cellStyle name="Cálculo 2 20 23 4" xfId="1799"/>
    <cellStyle name="Cálculo 2 20 24" xfId="1800"/>
    <cellStyle name="Cálculo 2 20 24 2" xfId="1801"/>
    <cellStyle name="Cálculo 2 20 24 2 2" xfId="1802"/>
    <cellStyle name="Cálculo 2 20 24 2 3" xfId="1803"/>
    <cellStyle name="Cálculo 2 20 24 3" xfId="1804"/>
    <cellStyle name="Cálculo 2 20 24 4" xfId="1805"/>
    <cellStyle name="Cálculo 2 20 25" xfId="1806"/>
    <cellStyle name="Cálculo 2 20 25 2" xfId="1807"/>
    <cellStyle name="Cálculo 2 20 25 2 2" xfId="1808"/>
    <cellStyle name="Cálculo 2 20 25 2 3" xfId="1809"/>
    <cellStyle name="Cálculo 2 20 25 3" xfId="1810"/>
    <cellStyle name="Cálculo 2 20 25 4" xfId="1811"/>
    <cellStyle name="Cálculo 2 20 26" xfId="1812"/>
    <cellStyle name="Cálculo 2 20 26 2" xfId="1813"/>
    <cellStyle name="Cálculo 2 20 26 3" xfId="1814"/>
    <cellStyle name="Cálculo 2 20 27" xfId="1815"/>
    <cellStyle name="Cálculo 2 20 28" xfId="1816"/>
    <cellStyle name="Cálculo 2 20 3" xfId="1817"/>
    <cellStyle name="Cálculo 2 20 3 2" xfId="1818"/>
    <cellStyle name="Cálculo 2 20 3 2 2" xfId="1819"/>
    <cellStyle name="Cálculo 2 20 3 2 3" xfId="1820"/>
    <cellStyle name="Cálculo 2 20 3 3" xfId="1821"/>
    <cellStyle name="Cálculo 2 20 3 4" xfId="1822"/>
    <cellStyle name="Cálculo 2 20 4" xfId="1823"/>
    <cellStyle name="Cálculo 2 20 4 2" xfId="1824"/>
    <cellStyle name="Cálculo 2 20 4 2 2" xfId="1825"/>
    <cellStyle name="Cálculo 2 20 4 2 3" xfId="1826"/>
    <cellStyle name="Cálculo 2 20 4 3" xfId="1827"/>
    <cellStyle name="Cálculo 2 20 4 4" xfId="1828"/>
    <cellStyle name="Cálculo 2 20 5" xfId="1829"/>
    <cellStyle name="Cálculo 2 20 5 2" xfId="1830"/>
    <cellStyle name="Cálculo 2 20 5 2 2" xfId="1831"/>
    <cellStyle name="Cálculo 2 20 5 2 3" xfId="1832"/>
    <cellStyle name="Cálculo 2 20 5 3" xfId="1833"/>
    <cellStyle name="Cálculo 2 20 5 4" xfId="1834"/>
    <cellStyle name="Cálculo 2 20 6" xfId="1835"/>
    <cellStyle name="Cálculo 2 20 6 2" xfId="1836"/>
    <cellStyle name="Cálculo 2 20 6 2 2" xfId="1837"/>
    <cellStyle name="Cálculo 2 20 6 2 3" xfId="1838"/>
    <cellStyle name="Cálculo 2 20 6 3" xfId="1839"/>
    <cellStyle name="Cálculo 2 20 6 4" xfId="1840"/>
    <cellStyle name="Cálculo 2 20 7" xfId="1841"/>
    <cellStyle name="Cálculo 2 20 7 2" xfId="1842"/>
    <cellStyle name="Cálculo 2 20 7 2 2" xfId="1843"/>
    <cellStyle name="Cálculo 2 20 7 2 3" xfId="1844"/>
    <cellStyle name="Cálculo 2 20 7 3" xfId="1845"/>
    <cellStyle name="Cálculo 2 20 7 4" xfId="1846"/>
    <cellStyle name="Cálculo 2 20 8" xfId="1847"/>
    <cellStyle name="Cálculo 2 20 8 2" xfId="1848"/>
    <cellStyle name="Cálculo 2 20 8 2 2" xfId="1849"/>
    <cellStyle name="Cálculo 2 20 8 2 3" xfId="1850"/>
    <cellStyle name="Cálculo 2 20 8 3" xfId="1851"/>
    <cellStyle name="Cálculo 2 20 8 4" xfId="1852"/>
    <cellStyle name="Cálculo 2 20 9" xfId="1853"/>
    <cellStyle name="Cálculo 2 20 9 2" xfId="1854"/>
    <cellStyle name="Cálculo 2 20 9 2 2" xfId="1855"/>
    <cellStyle name="Cálculo 2 20 9 2 3" xfId="1856"/>
    <cellStyle name="Cálculo 2 20 9 3" xfId="1857"/>
    <cellStyle name="Cálculo 2 20 9 4" xfId="1858"/>
    <cellStyle name="Cálculo 2 21" xfId="1859"/>
    <cellStyle name="Cálculo 2 21 10" xfId="1860"/>
    <cellStyle name="Cálculo 2 21 10 2" xfId="1861"/>
    <cellStyle name="Cálculo 2 21 10 2 2" xfId="1862"/>
    <cellStyle name="Cálculo 2 21 10 2 3" xfId="1863"/>
    <cellStyle name="Cálculo 2 21 10 3" xfId="1864"/>
    <cellStyle name="Cálculo 2 21 10 4" xfId="1865"/>
    <cellStyle name="Cálculo 2 21 11" xfId="1866"/>
    <cellStyle name="Cálculo 2 21 11 2" xfId="1867"/>
    <cellStyle name="Cálculo 2 21 11 2 2" xfId="1868"/>
    <cellStyle name="Cálculo 2 21 11 2 3" xfId="1869"/>
    <cellStyle name="Cálculo 2 21 11 3" xfId="1870"/>
    <cellStyle name="Cálculo 2 21 11 4" xfId="1871"/>
    <cellStyle name="Cálculo 2 21 12" xfId="1872"/>
    <cellStyle name="Cálculo 2 21 12 2" xfId="1873"/>
    <cellStyle name="Cálculo 2 21 12 2 2" xfId="1874"/>
    <cellStyle name="Cálculo 2 21 12 2 3" xfId="1875"/>
    <cellStyle name="Cálculo 2 21 12 3" xfId="1876"/>
    <cellStyle name="Cálculo 2 21 12 4" xfId="1877"/>
    <cellStyle name="Cálculo 2 21 13" xfId="1878"/>
    <cellStyle name="Cálculo 2 21 13 2" xfId="1879"/>
    <cellStyle name="Cálculo 2 21 13 2 2" xfId="1880"/>
    <cellStyle name="Cálculo 2 21 13 2 3" xfId="1881"/>
    <cellStyle name="Cálculo 2 21 13 3" xfId="1882"/>
    <cellStyle name="Cálculo 2 21 13 4" xfId="1883"/>
    <cellStyle name="Cálculo 2 21 14" xfId="1884"/>
    <cellStyle name="Cálculo 2 21 14 2" xfId="1885"/>
    <cellStyle name="Cálculo 2 21 14 2 2" xfId="1886"/>
    <cellStyle name="Cálculo 2 21 14 2 3" xfId="1887"/>
    <cellStyle name="Cálculo 2 21 14 3" xfId="1888"/>
    <cellStyle name="Cálculo 2 21 14 4" xfId="1889"/>
    <cellStyle name="Cálculo 2 21 15" xfId="1890"/>
    <cellStyle name="Cálculo 2 21 15 2" xfId="1891"/>
    <cellStyle name="Cálculo 2 21 15 2 2" xfId="1892"/>
    <cellStyle name="Cálculo 2 21 15 2 3" xfId="1893"/>
    <cellStyle name="Cálculo 2 21 15 3" xfId="1894"/>
    <cellStyle name="Cálculo 2 21 15 4" xfId="1895"/>
    <cellStyle name="Cálculo 2 21 16" xfId="1896"/>
    <cellStyle name="Cálculo 2 21 16 2" xfId="1897"/>
    <cellStyle name="Cálculo 2 21 16 2 2" xfId="1898"/>
    <cellStyle name="Cálculo 2 21 16 2 3" xfId="1899"/>
    <cellStyle name="Cálculo 2 21 16 3" xfId="1900"/>
    <cellStyle name="Cálculo 2 21 16 4" xfId="1901"/>
    <cellStyle name="Cálculo 2 21 17" xfId="1902"/>
    <cellStyle name="Cálculo 2 21 17 2" xfId="1903"/>
    <cellStyle name="Cálculo 2 21 17 2 2" xfId="1904"/>
    <cellStyle name="Cálculo 2 21 17 2 3" xfId="1905"/>
    <cellStyle name="Cálculo 2 21 17 3" xfId="1906"/>
    <cellStyle name="Cálculo 2 21 17 4" xfId="1907"/>
    <cellStyle name="Cálculo 2 21 18" xfId="1908"/>
    <cellStyle name="Cálculo 2 21 18 2" xfId="1909"/>
    <cellStyle name="Cálculo 2 21 18 2 2" xfId="1910"/>
    <cellStyle name="Cálculo 2 21 18 2 3" xfId="1911"/>
    <cellStyle name="Cálculo 2 21 18 3" xfId="1912"/>
    <cellStyle name="Cálculo 2 21 18 4" xfId="1913"/>
    <cellStyle name="Cálculo 2 21 19" xfId="1914"/>
    <cellStyle name="Cálculo 2 21 19 2" xfId="1915"/>
    <cellStyle name="Cálculo 2 21 19 2 2" xfId="1916"/>
    <cellStyle name="Cálculo 2 21 19 2 3" xfId="1917"/>
    <cellStyle name="Cálculo 2 21 19 3" xfId="1918"/>
    <cellStyle name="Cálculo 2 21 19 4" xfId="1919"/>
    <cellStyle name="Cálculo 2 21 2" xfId="1920"/>
    <cellStyle name="Cálculo 2 21 2 2" xfId="1921"/>
    <cellStyle name="Cálculo 2 21 2 2 2" xfId="1922"/>
    <cellStyle name="Cálculo 2 21 2 2 3" xfId="1923"/>
    <cellStyle name="Cálculo 2 21 2 3" xfId="1924"/>
    <cellStyle name="Cálculo 2 21 2 4" xfId="1925"/>
    <cellStyle name="Cálculo 2 21 20" xfId="1926"/>
    <cellStyle name="Cálculo 2 21 20 2" xfId="1927"/>
    <cellStyle name="Cálculo 2 21 20 2 2" xfId="1928"/>
    <cellStyle name="Cálculo 2 21 20 2 3" xfId="1929"/>
    <cellStyle name="Cálculo 2 21 20 3" xfId="1930"/>
    <cellStyle name="Cálculo 2 21 20 4" xfId="1931"/>
    <cellStyle name="Cálculo 2 21 21" xfId="1932"/>
    <cellStyle name="Cálculo 2 21 21 2" xfId="1933"/>
    <cellStyle name="Cálculo 2 21 21 2 2" xfId="1934"/>
    <cellStyle name="Cálculo 2 21 21 2 3" xfId="1935"/>
    <cellStyle name="Cálculo 2 21 21 3" xfId="1936"/>
    <cellStyle name="Cálculo 2 21 21 4" xfId="1937"/>
    <cellStyle name="Cálculo 2 21 22" xfId="1938"/>
    <cellStyle name="Cálculo 2 21 22 2" xfId="1939"/>
    <cellStyle name="Cálculo 2 21 22 2 2" xfId="1940"/>
    <cellStyle name="Cálculo 2 21 22 2 3" xfId="1941"/>
    <cellStyle name="Cálculo 2 21 22 3" xfId="1942"/>
    <cellStyle name="Cálculo 2 21 22 4" xfId="1943"/>
    <cellStyle name="Cálculo 2 21 23" xfId="1944"/>
    <cellStyle name="Cálculo 2 21 23 2" xfId="1945"/>
    <cellStyle name="Cálculo 2 21 23 2 2" xfId="1946"/>
    <cellStyle name="Cálculo 2 21 23 2 3" xfId="1947"/>
    <cellStyle name="Cálculo 2 21 23 3" xfId="1948"/>
    <cellStyle name="Cálculo 2 21 23 4" xfId="1949"/>
    <cellStyle name="Cálculo 2 21 24" xfId="1950"/>
    <cellStyle name="Cálculo 2 21 24 2" xfId="1951"/>
    <cellStyle name="Cálculo 2 21 24 2 2" xfId="1952"/>
    <cellStyle name="Cálculo 2 21 24 2 3" xfId="1953"/>
    <cellStyle name="Cálculo 2 21 24 3" xfId="1954"/>
    <cellStyle name="Cálculo 2 21 24 4" xfId="1955"/>
    <cellStyle name="Cálculo 2 21 25" xfId="1956"/>
    <cellStyle name="Cálculo 2 21 25 2" xfId="1957"/>
    <cellStyle name="Cálculo 2 21 25 2 2" xfId="1958"/>
    <cellStyle name="Cálculo 2 21 25 2 3" xfId="1959"/>
    <cellStyle name="Cálculo 2 21 25 3" xfId="1960"/>
    <cellStyle name="Cálculo 2 21 25 4" xfId="1961"/>
    <cellStyle name="Cálculo 2 21 26" xfId="1962"/>
    <cellStyle name="Cálculo 2 21 26 2" xfId="1963"/>
    <cellStyle name="Cálculo 2 21 26 3" xfId="1964"/>
    <cellStyle name="Cálculo 2 21 27" xfId="1965"/>
    <cellStyle name="Cálculo 2 21 28" xfId="1966"/>
    <cellStyle name="Cálculo 2 21 3" xfId="1967"/>
    <cellStyle name="Cálculo 2 21 3 2" xfId="1968"/>
    <cellStyle name="Cálculo 2 21 3 2 2" xfId="1969"/>
    <cellStyle name="Cálculo 2 21 3 2 3" xfId="1970"/>
    <cellStyle name="Cálculo 2 21 3 3" xfId="1971"/>
    <cellStyle name="Cálculo 2 21 3 4" xfId="1972"/>
    <cellStyle name="Cálculo 2 21 4" xfId="1973"/>
    <cellStyle name="Cálculo 2 21 4 2" xfId="1974"/>
    <cellStyle name="Cálculo 2 21 4 2 2" xfId="1975"/>
    <cellStyle name="Cálculo 2 21 4 2 3" xfId="1976"/>
    <cellStyle name="Cálculo 2 21 4 3" xfId="1977"/>
    <cellStyle name="Cálculo 2 21 4 4" xfId="1978"/>
    <cellStyle name="Cálculo 2 21 5" xfId="1979"/>
    <cellStyle name="Cálculo 2 21 5 2" xfId="1980"/>
    <cellStyle name="Cálculo 2 21 5 2 2" xfId="1981"/>
    <cellStyle name="Cálculo 2 21 5 2 3" xfId="1982"/>
    <cellStyle name="Cálculo 2 21 5 3" xfId="1983"/>
    <cellStyle name="Cálculo 2 21 5 4" xfId="1984"/>
    <cellStyle name="Cálculo 2 21 6" xfId="1985"/>
    <cellStyle name="Cálculo 2 21 6 2" xfId="1986"/>
    <cellStyle name="Cálculo 2 21 6 2 2" xfId="1987"/>
    <cellStyle name="Cálculo 2 21 6 2 3" xfId="1988"/>
    <cellStyle name="Cálculo 2 21 6 3" xfId="1989"/>
    <cellStyle name="Cálculo 2 21 6 4" xfId="1990"/>
    <cellStyle name="Cálculo 2 21 7" xfId="1991"/>
    <cellStyle name="Cálculo 2 21 7 2" xfId="1992"/>
    <cellStyle name="Cálculo 2 21 7 2 2" xfId="1993"/>
    <cellStyle name="Cálculo 2 21 7 2 3" xfId="1994"/>
    <cellStyle name="Cálculo 2 21 7 3" xfId="1995"/>
    <cellStyle name="Cálculo 2 21 7 4" xfId="1996"/>
    <cellStyle name="Cálculo 2 21 8" xfId="1997"/>
    <cellStyle name="Cálculo 2 21 8 2" xfId="1998"/>
    <cellStyle name="Cálculo 2 21 8 2 2" xfId="1999"/>
    <cellStyle name="Cálculo 2 21 8 2 3" xfId="2000"/>
    <cellStyle name="Cálculo 2 21 8 3" xfId="2001"/>
    <cellStyle name="Cálculo 2 21 8 4" xfId="2002"/>
    <cellStyle name="Cálculo 2 21 9" xfId="2003"/>
    <cellStyle name="Cálculo 2 21 9 2" xfId="2004"/>
    <cellStyle name="Cálculo 2 21 9 2 2" xfId="2005"/>
    <cellStyle name="Cálculo 2 21 9 2 3" xfId="2006"/>
    <cellStyle name="Cálculo 2 21 9 3" xfId="2007"/>
    <cellStyle name="Cálculo 2 21 9 4" xfId="2008"/>
    <cellStyle name="Cálculo 2 22" xfId="2009"/>
    <cellStyle name="Cálculo 2 22 10" xfId="2010"/>
    <cellStyle name="Cálculo 2 22 10 2" xfId="2011"/>
    <cellStyle name="Cálculo 2 22 10 2 2" xfId="2012"/>
    <cellStyle name="Cálculo 2 22 10 2 3" xfId="2013"/>
    <cellStyle name="Cálculo 2 22 10 3" xfId="2014"/>
    <cellStyle name="Cálculo 2 22 10 4" xfId="2015"/>
    <cellStyle name="Cálculo 2 22 11" xfId="2016"/>
    <cellStyle name="Cálculo 2 22 11 2" xfId="2017"/>
    <cellStyle name="Cálculo 2 22 11 2 2" xfId="2018"/>
    <cellStyle name="Cálculo 2 22 11 2 3" xfId="2019"/>
    <cellStyle name="Cálculo 2 22 11 3" xfId="2020"/>
    <cellStyle name="Cálculo 2 22 11 4" xfId="2021"/>
    <cellStyle name="Cálculo 2 22 12" xfId="2022"/>
    <cellStyle name="Cálculo 2 22 12 2" xfId="2023"/>
    <cellStyle name="Cálculo 2 22 12 2 2" xfId="2024"/>
    <cellStyle name="Cálculo 2 22 12 2 3" xfId="2025"/>
    <cellStyle name="Cálculo 2 22 12 3" xfId="2026"/>
    <cellStyle name="Cálculo 2 22 12 4" xfId="2027"/>
    <cellStyle name="Cálculo 2 22 13" xfId="2028"/>
    <cellStyle name="Cálculo 2 22 13 2" xfId="2029"/>
    <cellStyle name="Cálculo 2 22 13 2 2" xfId="2030"/>
    <cellStyle name="Cálculo 2 22 13 2 3" xfId="2031"/>
    <cellStyle name="Cálculo 2 22 13 3" xfId="2032"/>
    <cellStyle name="Cálculo 2 22 13 4" xfId="2033"/>
    <cellStyle name="Cálculo 2 22 14" xfId="2034"/>
    <cellStyle name="Cálculo 2 22 14 2" xfId="2035"/>
    <cellStyle name="Cálculo 2 22 14 2 2" xfId="2036"/>
    <cellStyle name="Cálculo 2 22 14 2 3" xfId="2037"/>
    <cellStyle name="Cálculo 2 22 14 3" xfId="2038"/>
    <cellStyle name="Cálculo 2 22 14 4" xfId="2039"/>
    <cellStyle name="Cálculo 2 22 15" xfId="2040"/>
    <cellStyle name="Cálculo 2 22 15 2" xfId="2041"/>
    <cellStyle name="Cálculo 2 22 15 2 2" xfId="2042"/>
    <cellStyle name="Cálculo 2 22 15 2 3" xfId="2043"/>
    <cellStyle name="Cálculo 2 22 15 3" xfId="2044"/>
    <cellStyle name="Cálculo 2 22 15 4" xfId="2045"/>
    <cellStyle name="Cálculo 2 22 16" xfId="2046"/>
    <cellStyle name="Cálculo 2 22 16 2" xfId="2047"/>
    <cellStyle name="Cálculo 2 22 16 2 2" xfId="2048"/>
    <cellStyle name="Cálculo 2 22 16 2 3" xfId="2049"/>
    <cellStyle name="Cálculo 2 22 16 3" xfId="2050"/>
    <cellStyle name="Cálculo 2 22 16 4" xfId="2051"/>
    <cellStyle name="Cálculo 2 22 17" xfId="2052"/>
    <cellStyle name="Cálculo 2 22 17 2" xfId="2053"/>
    <cellStyle name="Cálculo 2 22 17 2 2" xfId="2054"/>
    <cellStyle name="Cálculo 2 22 17 2 3" xfId="2055"/>
    <cellStyle name="Cálculo 2 22 17 3" xfId="2056"/>
    <cellStyle name="Cálculo 2 22 17 4" xfId="2057"/>
    <cellStyle name="Cálculo 2 22 18" xfId="2058"/>
    <cellStyle name="Cálculo 2 22 18 2" xfId="2059"/>
    <cellStyle name="Cálculo 2 22 18 2 2" xfId="2060"/>
    <cellStyle name="Cálculo 2 22 18 2 3" xfId="2061"/>
    <cellStyle name="Cálculo 2 22 18 3" xfId="2062"/>
    <cellStyle name="Cálculo 2 22 18 4" xfId="2063"/>
    <cellStyle name="Cálculo 2 22 19" xfId="2064"/>
    <cellStyle name="Cálculo 2 22 19 2" xfId="2065"/>
    <cellStyle name="Cálculo 2 22 19 2 2" xfId="2066"/>
    <cellStyle name="Cálculo 2 22 19 2 3" xfId="2067"/>
    <cellStyle name="Cálculo 2 22 19 3" xfId="2068"/>
    <cellStyle name="Cálculo 2 22 19 4" xfId="2069"/>
    <cellStyle name="Cálculo 2 22 2" xfId="2070"/>
    <cellStyle name="Cálculo 2 22 2 2" xfId="2071"/>
    <cellStyle name="Cálculo 2 22 2 2 2" xfId="2072"/>
    <cellStyle name="Cálculo 2 22 2 2 3" xfId="2073"/>
    <cellStyle name="Cálculo 2 22 2 3" xfId="2074"/>
    <cellStyle name="Cálculo 2 22 2 4" xfId="2075"/>
    <cellStyle name="Cálculo 2 22 20" xfId="2076"/>
    <cellStyle name="Cálculo 2 22 20 2" xfId="2077"/>
    <cellStyle name="Cálculo 2 22 20 2 2" xfId="2078"/>
    <cellStyle name="Cálculo 2 22 20 2 3" xfId="2079"/>
    <cellStyle name="Cálculo 2 22 20 3" xfId="2080"/>
    <cellStyle name="Cálculo 2 22 20 4" xfId="2081"/>
    <cellStyle name="Cálculo 2 22 21" xfId="2082"/>
    <cellStyle name="Cálculo 2 22 21 2" xfId="2083"/>
    <cellStyle name="Cálculo 2 22 21 2 2" xfId="2084"/>
    <cellStyle name="Cálculo 2 22 21 2 3" xfId="2085"/>
    <cellStyle name="Cálculo 2 22 21 3" xfId="2086"/>
    <cellStyle name="Cálculo 2 22 21 4" xfId="2087"/>
    <cellStyle name="Cálculo 2 22 22" xfId="2088"/>
    <cellStyle name="Cálculo 2 22 22 2" xfId="2089"/>
    <cellStyle name="Cálculo 2 22 22 2 2" xfId="2090"/>
    <cellStyle name="Cálculo 2 22 22 2 3" xfId="2091"/>
    <cellStyle name="Cálculo 2 22 22 3" xfId="2092"/>
    <cellStyle name="Cálculo 2 22 22 4" xfId="2093"/>
    <cellStyle name="Cálculo 2 22 23" xfId="2094"/>
    <cellStyle name="Cálculo 2 22 23 2" xfId="2095"/>
    <cellStyle name="Cálculo 2 22 23 2 2" xfId="2096"/>
    <cellStyle name="Cálculo 2 22 23 2 3" xfId="2097"/>
    <cellStyle name="Cálculo 2 22 23 3" xfId="2098"/>
    <cellStyle name="Cálculo 2 22 23 4" xfId="2099"/>
    <cellStyle name="Cálculo 2 22 24" xfId="2100"/>
    <cellStyle name="Cálculo 2 22 24 2" xfId="2101"/>
    <cellStyle name="Cálculo 2 22 24 2 2" xfId="2102"/>
    <cellStyle name="Cálculo 2 22 24 2 3" xfId="2103"/>
    <cellStyle name="Cálculo 2 22 24 3" xfId="2104"/>
    <cellStyle name="Cálculo 2 22 24 4" xfId="2105"/>
    <cellStyle name="Cálculo 2 22 25" xfId="2106"/>
    <cellStyle name="Cálculo 2 22 25 2" xfId="2107"/>
    <cellStyle name="Cálculo 2 22 25 2 2" xfId="2108"/>
    <cellStyle name="Cálculo 2 22 25 2 3" xfId="2109"/>
    <cellStyle name="Cálculo 2 22 25 3" xfId="2110"/>
    <cellStyle name="Cálculo 2 22 25 4" xfId="2111"/>
    <cellStyle name="Cálculo 2 22 26" xfId="2112"/>
    <cellStyle name="Cálculo 2 22 26 2" xfId="2113"/>
    <cellStyle name="Cálculo 2 22 26 3" xfId="2114"/>
    <cellStyle name="Cálculo 2 22 27" xfId="2115"/>
    <cellStyle name="Cálculo 2 22 28" xfId="2116"/>
    <cellStyle name="Cálculo 2 22 3" xfId="2117"/>
    <cellStyle name="Cálculo 2 22 3 2" xfId="2118"/>
    <cellStyle name="Cálculo 2 22 3 2 2" xfId="2119"/>
    <cellStyle name="Cálculo 2 22 3 2 3" xfId="2120"/>
    <cellStyle name="Cálculo 2 22 3 3" xfId="2121"/>
    <cellStyle name="Cálculo 2 22 3 4" xfId="2122"/>
    <cellStyle name="Cálculo 2 22 4" xfId="2123"/>
    <cellStyle name="Cálculo 2 22 4 2" xfId="2124"/>
    <cellStyle name="Cálculo 2 22 4 2 2" xfId="2125"/>
    <cellStyle name="Cálculo 2 22 4 2 3" xfId="2126"/>
    <cellStyle name="Cálculo 2 22 4 3" xfId="2127"/>
    <cellStyle name="Cálculo 2 22 4 4" xfId="2128"/>
    <cellStyle name="Cálculo 2 22 5" xfId="2129"/>
    <cellStyle name="Cálculo 2 22 5 2" xfId="2130"/>
    <cellStyle name="Cálculo 2 22 5 2 2" xfId="2131"/>
    <cellStyle name="Cálculo 2 22 5 2 3" xfId="2132"/>
    <cellStyle name="Cálculo 2 22 5 3" xfId="2133"/>
    <cellStyle name="Cálculo 2 22 5 4" xfId="2134"/>
    <cellStyle name="Cálculo 2 22 6" xfId="2135"/>
    <cellStyle name="Cálculo 2 22 6 2" xfId="2136"/>
    <cellStyle name="Cálculo 2 22 6 2 2" xfId="2137"/>
    <cellStyle name="Cálculo 2 22 6 2 3" xfId="2138"/>
    <cellStyle name="Cálculo 2 22 6 3" xfId="2139"/>
    <cellStyle name="Cálculo 2 22 6 4" xfId="2140"/>
    <cellStyle name="Cálculo 2 22 7" xfId="2141"/>
    <cellStyle name="Cálculo 2 22 7 2" xfId="2142"/>
    <cellStyle name="Cálculo 2 22 7 2 2" xfId="2143"/>
    <cellStyle name="Cálculo 2 22 7 2 3" xfId="2144"/>
    <cellStyle name="Cálculo 2 22 7 3" xfId="2145"/>
    <cellStyle name="Cálculo 2 22 7 4" xfId="2146"/>
    <cellStyle name="Cálculo 2 22 8" xfId="2147"/>
    <cellStyle name="Cálculo 2 22 8 2" xfId="2148"/>
    <cellStyle name="Cálculo 2 22 8 2 2" xfId="2149"/>
    <cellStyle name="Cálculo 2 22 8 2 3" xfId="2150"/>
    <cellStyle name="Cálculo 2 22 8 3" xfId="2151"/>
    <cellStyle name="Cálculo 2 22 8 4" xfId="2152"/>
    <cellStyle name="Cálculo 2 22 9" xfId="2153"/>
    <cellStyle name="Cálculo 2 22 9 2" xfId="2154"/>
    <cellStyle name="Cálculo 2 22 9 2 2" xfId="2155"/>
    <cellStyle name="Cálculo 2 22 9 2 3" xfId="2156"/>
    <cellStyle name="Cálculo 2 22 9 3" xfId="2157"/>
    <cellStyle name="Cálculo 2 22 9 4" xfId="2158"/>
    <cellStyle name="Cálculo 2 23" xfId="2159"/>
    <cellStyle name="Cálculo 2 23 10" xfId="2160"/>
    <cellStyle name="Cálculo 2 23 10 2" xfId="2161"/>
    <cellStyle name="Cálculo 2 23 10 2 2" xfId="2162"/>
    <cellStyle name="Cálculo 2 23 10 2 3" xfId="2163"/>
    <cellStyle name="Cálculo 2 23 10 3" xfId="2164"/>
    <cellStyle name="Cálculo 2 23 10 4" xfId="2165"/>
    <cellStyle name="Cálculo 2 23 11" xfId="2166"/>
    <cellStyle name="Cálculo 2 23 11 2" xfId="2167"/>
    <cellStyle name="Cálculo 2 23 11 2 2" xfId="2168"/>
    <cellStyle name="Cálculo 2 23 11 2 3" xfId="2169"/>
    <cellStyle name="Cálculo 2 23 11 3" xfId="2170"/>
    <cellStyle name="Cálculo 2 23 11 4" xfId="2171"/>
    <cellStyle name="Cálculo 2 23 12" xfId="2172"/>
    <cellStyle name="Cálculo 2 23 12 2" xfId="2173"/>
    <cellStyle name="Cálculo 2 23 12 2 2" xfId="2174"/>
    <cellStyle name="Cálculo 2 23 12 2 3" xfId="2175"/>
    <cellStyle name="Cálculo 2 23 12 3" xfId="2176"/>
    <cellStyle name="Cálculo 2 23 12 4" xfId="2177"/>
    <cellStyle name="Cálculo 2 23 13" xfId="2178"/>
    <cellStyle name="Cálculo 2 23 13 2" xfId="2179"/>
    <cellStyle name="Cálculo 2 23 13 2 2" xfId="2180"/>
    <cellStyle name="Cálculo 2 23 13 2 3" xfId="2181"/>
    <cellStyle name="Cálculo 2 23 13 3" xfId="2182"/>
    <cellStyle name="Cálculo 2 23 13 4" xfId="2183"/>
    <cellStyle name="Cálculo 2 23 14" xfId="2184"/>
    <cellStyle name="Cálculo 2 23 14 2" xfId="2185"/>
    <cellStyle name="Cálculo 2 23 14 2 2" xfId="2186"/>
    <cellStyle name="Cálculo 2 23 14 2 3" xfId="2187"/>
    <cellStyle name="Cálculo 2 23 14 3" xfId="2188"/>
    <cellStyle name="Cálculo 2 23 14 4" xfId="2189"/>
    <cellStyle name="Cálculo 2 23 15" xfId="2190"/>
    <cellStyle name="Cálculo 2 23 15 2" xfId="2191"/>
    <cellStyle name="Cálculo 2 23 15 2 2" xfId="2192"/>
    <cellStyle name="Cálculo 2 23 15 2 3" xfId="2193"/>
    <cellStyle name="Cálculo 2 23 15 3" xfId="2194"/>
    <cellStyle name="Cálculo 2 23 15 4" xfId="2195"/>
    <cellStyle name="Cálculo 2 23 16" xfId="2196"/>
    <cellStyle name="Cálculo 2 23 16 2" xfId="2197"/>
    <cellStyle name="Cálculo 2 23 16 2 2" xfId="2198"/>
    <cellStyle name="Cálculo 2 23 16 2 3" xfId="2199"/>
    <cellStyle name="Cálculo 2 23 16 3" xfId="2200"/>
    <cellStyle name="Cálculo 2 23 16 4" xfId="2201"/>
    <cellStyle name="Cálculo 2 23 17" xfId="2202"/>
    <cellStyle name="Cálculo 2 23 17 2" xfId="2203"/>
    <cellStyle name="Cálculo 2 23 17 2 2" xfId="2204"/>
    <cellStyle name="Cálculo 2 23 17 2 3" xfId="2205"/>
    <cellStyle name="Cálculo 2 23 17 3" xfId="2206"/>
    <cellStyle name="Cálculo 2 23 17 4" xfId="2207"/>
    <cellStyle name="Cálculo 2 23 18" xfId="2208"/>
    <cellStyle name="Cálculo 2 23 18 2" xfId="2209"/>
    <cellStyle name="Cálculo 2 23 18 2 2" xfId="2210"/>
    <cellStyle name="Cálculo 2 23 18 2 3" xfId="2211"/>
    <cellStyle name="Cálculo 2 23 18 3" xfId="2212"/>
    <cellStyle name="Cálculo 2 23 18 4" xfId="2213"/>
    <cellStyle name="Cálculo 2 23 19" xfId="2214"/>
    <cellStyle name="Cálculo 2 23 19 2" xfId="2215"/>
    <cellStyle name="Cálculo 2 23 19 2 2" xfId="2216"/>
    <cellStyle name="Cálculo 2 23 19 2 3" xfId="2217"/>
    <cellStyle name="Cálculo 2 23 19 3" xfId="2218"/>
    <cellStyle name="Cálculo 2 23 19 4" xfId="2219"/>
    <cellStyle name="Cálculo 2 23 2" xfId="2220"/>
    <cellStyle name="Cálculo 2 23 2 2" xfId="2221"/>
    <cellStyle name="Cálculo 2 23 2 2 2" xfId="2222"/>
    <cellStyle name="Cálculo 2 23 2 2 3" xfId="2223"/>
    <cellStyle name="Cálculo 2 23 2 3" xfId="2224"/>
    <cellStyle name="Cálculo 2 23 2 4" xfId="2225"/>
    <cellStyle name="Cálculo 2 23 20" xfId="2226"/>
    <cellStyle name="Cálculo 2 23 20 2" xfId="2227"/>
    <cellStyle name="Cálculo 2 23 20 2 2" xfId="2228"/>
    <cellStyle name="Cálculo 2 23 20 2 3" xfId="2229"/>
    <cellStyle name="Cálculo 2 23 20 3" xfId="2230"/>
    <cellStyle name="Cálculo 2 23 20 4" xfId="2231"/>
    <cellStyle name="Cálculo 2 23 21" xfId="2232"/>
    <cellStyle name="Cálculo 2 23 21 2" xfId="2233"/>
    <cellStyle name="Cálculo 2 23 21 2 2" xfId="2234"/>
    <cellStyle name="Cálculo 2 23 21 2 3" xfId="2235"/>
    <cellStyle name="Cálculo 2 23 21 3" xfId="2236"/>
    <cellStyle name="Cálculo 2 23 21 4" xfId="2237"/>
    <cellStyle name="Cálculo 2 23 22" xfId="2238"/>
    <cellStyle name="Cálculo 2 23 22 2" xfId="2239"/>
    <cellStyle name="Cálculo 2 23 22 2 2" xfId="2240"/>
    <cellStyle name="Cálculo 2 23 22 2 3" xfId="2241"/>
    <cellStyle name="Cálculo 2 23 22 3" xfId="2242"/>
    <cellStyle name="Cálculo 2 23 22 4" xfId="2243"/>
    <cellStyle name="Cálculo 2 23 23" xfId="2244"/>
    <cellStyle name="Cálculo 2 23 23 2" xfId="2245"/>
    <cellStyle name="Cálculo 2 23 23 2 2" xfId="2246"/>
    <cellStyle name="Cálculo 2 23 23 2 3" xfId="2247"/>
    <cellStyle name="Cálculo 2 23 23 3" xfId="2248"/>
    <cellStyle name="Cálculo 2 23 23 4" xfId="2249"/>
    <cellStyle name="Cálculo 2 23 24" xfId="2250"/>
    <cellStyle name="Cálculo 2 23 24 2" xfId="2251"/>
    <cellStyle name="Cálculo 2 23 24 2 2" xfId="2252"/>
    <cellStyle name="Cálculo 2 23 24 2 3" xfId="2253"/>
    <cellStyle name="Cálculo 2 23 24 3" xfId="2254"/>
    <cellStyle name="Cálculo 2 23 24 4" xfId="2255"/>
    <cellStyle name="Cálculo 2 23 25" xfId="2256"/>
    <cellStyle name="Cálculo 2 23 25 2" xfId="2257"/>
    <cellStyle name="Cálculo 2 23 25 2 2" xfId="2258"/>
    <cellStyle name="Cálculo 2 23 25 2 3" xfId="2259"/>
    <cellStyle name="Cálculo 2 23 25 3" xfId="2260"/>
    <cellStyle name="Cálculo 2 23 25 4" xfId="2261"/>
    <cellStyle name="Cálculo 2 23 26" xfId="2262"/>
    <cellStyle name="Cálculo 2 23 26 2" xfId="2263"/>
    <cellStyle name="Cálculo 2 23 26 3" xfId="2264"/>
    <cellStyle name="Cálculo 2 23 27" xfId="2265"/>
    <cellStyle name="Cálculo 2 23 28" xfId="2266"/>
    <cellStyle name="Cálculo 2 23 3" xfId="2267"/>
    <cellStyle name="Cálculo 2 23 3 2" xfId="2268"/>
    <cellStyle name="Cálculo 2 23 3 2 2" xfId="2269"/>
    <cellStyle name="Cálculo 2 23 3 2 3" xfId="2270"/>
    <cellStyle name="Cálculo 2 23 3 3" xfId="2271"/>
    <cellStyle name="Cálculo 2 23 3 4" xfId="2272"/>
    <cellStyle name="Cálculo 2 23 4" xfId="2273"/>
    <cellStyle name="Cálculo 2 23 4 2" xfId="2274"/>
    <cellStyle name="Cálculo 2 23 4 2 2" xfId="2275"/>
    <cellStyle name="Cálculo 2 23 4 2 3" xfId="2276"/>
    <cellStyle name="Cálculo 2 23 4 3" xfId="2277"/>
    <cellStyle name="Cálculo 2 23 4 4" xfId="2278"/>
    <cellStyle name="Cálculo 2 23 5" xfId="2279"/>
    <cellStyle name="Cálculo 2 23 5 2" xfId="2280"/>
    <cellStyle name="Cálculo 2 23 5 2 2" xfId="2281"/>
    <cellStyle name="Cálculo 2 23 5 2 3" xfId="2282"/>
    <cellStyle name="Cálculo 2 23 5 3" xfId="2283"/>
    <cellStyle name="Cálculo 2 23 5 4" xfId="2284"/>
    <cellStyle name="Cálculo 2 23 6" xfId="2285"/>
    <cellStyle name="Cálculo 2 23 6 2" xfId="2286"/>
    <cellStyle name="Cálculo 2 23 6 2 2" xfId="2287"/>
    <cellStyle name="Cálculo 2 23 6 2 3" xfId="2288"/>
    <cellStyle name="Cálculo 2 23 6 3" xfId="2289"/>
    <cellStyle name="Cálculo 2 23 6 4" xfId="2290"/>
    <cellStyle name="Cálculo 2 23 7" xfId="2291"/>
    <cellStyle name="Cálculo 2 23 7 2" xfId="2292"/>
    <cellStyle name="Cálculo 2 23 7 2 2" xfId="2293"/>
    <cellStyle name="Cálculo 2 23 7 2 3" xfId="2294"/>
    <cellStyle name="Cálculo 2 23 7 3" xfId="2295"/>
    <cellStyle name="Cálculo 2 23 7 4" xfId="2296"/>
    <cellStyle name="Cálculo 2 23 8" xfId="2297"/>
    <cellStyle name="Cálculo 2 23 8 2" xfId="2298"/>
    <cellStyle name="Cálculo 2 23 8 2 2" xfId="2299"/>
    <cellStyle name="Cálculo 2 23 8 2 3" xfId="2300"/>
    <cellStyle name="Cálculo 2 23 8 3" xfId="2301"/>
    <cellStyle name="Cálculo 2 23 8 4" xfId="2302"/>
    <cellStyle name="Cálculo 2 23 9" xfId="2303"/>
    <cellStyle name="Cálculo 2 23 9 2" xfId="2304"/>
    <cellStyle name="Cálculo 2 23 9 2 2" xfId="2305"/>
    <cellStyle name="Cálculo 2 23 9 2 3" xfId="2306"/>
    <cellStyle name="Cálculo 2 23 9 3" xfId="2307"/>
    <cellStyle name="Cálculo 2 23 9 4" xfId="2308"/>
    <cellStyle name="Cálculo 2 24" xfId="2309"/>
    <cellStyle name="Cálculo 2 24 10" xfId="2310"/>
    <cellStyle name="Cálculo 2 24 10 2" xfId="2311"/>
    <cellStyle name="Cálculo 2 24 10 2 2" xfId="2312"/>
    <cellStyle name="Cálculo 2 24 10 2 3" xfId="2313"/>
    <cellStyle name="Cálculo 2 24 10 3" xfId="2314"/>
    <cellStyle name="Cálculo 2 24 10 4" xfId="2315"/>
    <cellStyle name="Cálculo 2 24 11" xfId="2316"/>
    <cellStyle name="Cálculo 2 24 11 2" xfId="2317"/>
    <cellStyle name="Cálculo 2 24 11 2 2" xfId="2318"/>
    <cellStyle name="Cálculo 2 24 11 2 3" xfId="2319"/>
    <cellStyle name="Cálculo 2 24 11 3" xfId="2320"/>
    <cellStyle name="Cálculo 2 24 11 4" xfId="2321"/>
    <cellStyle name="Cálculo 2 24 12" xfId="2322"/>
    <cellStyle name="Cálculo 2 24 12 2" xfId="2323"/>
    <cellStyle name="Cálculo 2 24 12 2 2" xfId="2324"/>
    <cellStyle name="Cálculo 2 24 12 2 3" xfId="2325"/>
    <cellStyle name="Cálculo 2 24 12 3" xfId="2326"/>
    <cellStyle name="Cálculo 2 24 12 4" xfId="2327"/>
    <cellStyle name="Cálculo 2 24 13" xfId="2328"/>
    <cellStyle name="Cálculo 2 24 13 2" xfId="2329"/>
    <cellStyle name="Cálculo 2 24 13 2 2" xfId="2330"/>
    <cellStyle name="Cálculo 2 24 13 2 3" xfId="2331"/>
    <cellStyle name="Cálculo 2 24 13 3" xfId="2332"/>
    <cellStyle name="Cálculo 2 24 13 4" xfId="2333"/>
    <cellStyle name="Cálculo 2 24 14" xfId="2334"/>
    <cellStyle name="Cálculo 2 24 14 2" xfId="2335"/>
    <cellStyle name="Cálculo 2 24 14 2 2" xfId="2336"/>
    <cellStyle name="Cálculo 2 24 14 2 3" xfId="2337"/>
    <cellStyle name="Cálculo 2 24 14 3" xfId="2338"/>
    <cellStyle name="Cálculo 2 24 14 4" xfId="2339"/>
    <cellStyle name="Cálculo 2 24 15" xfId="2340"/>
    <cellStyle name="Cálculo 2 24 15 2" xfId="2341"/>
    <cellStyle name="Cálculo 2 24 15 2 2" xfId="2342"/>
    <cellStyle name="Cálculo 2 24 15 2 3" xfId="2343"/>
    <cellStyle name="Cálculo 2 24 15 3" xfId="2344"/>
    <cellStyle name="Cálculo 2 24 15 4" xfId="2345"/>
    <cellStyle name="Cálculo 2 24 16" xfId="2346"/>
    <cellStyle name="Cálculo 2 24 16 2" xfId="2347"/>
    <cellStyle name="Cálculo 2 24 16 2 2" xfId="2348"/>
    <cellStyle name="Cálculo 2 24 16 2 3" xfId="2349"/>
    <cellStyle name="Cálculo 2 24 16 3" xfId="2350"/>
    <cellStyle name="Cálculo 2 24 16 4" xfId="2351"/>
    <cellStyle name="Cálculo 2 24 17" xfId="2352"/>
    <cellStyle name="Cálculo 2 24 17 2" xfId="2353"/>
    <cellStyle name="Cálculo 2 24 17 2 2" xfId="2354"/>
    <cellStyle name="Cálculo 2 24 17 2 3" xfId="2355"/>
    <cellStyle name="Cálculo 2 24 17 3" xfId="2356"/>
    <cellStyle name="Cálculo 2 24 17 4" xfId="2357"/>
    <cellStyle name="Cálculo 2 24 18" xfId="2358"/>
    <cellStyle name="Cálculo 2 24 18 2" xfId="2359"/>
    <cellStyle name="Cálculo 2 24 18 2 2" xfId="2360"/>
    <cellStyle name="Cálculo 2 24 18 2 3" xfId="2361"/>
    <cellStyle name="Cálculo 2 24 18 3" xfId="2362"/>
    <cellStyle name="Cálculo 2 24 18 4" xfId="2363"/>
    <cellStyle name="Cálculo 2 24 19" xfId="2364"/>
    <cellStyle name="Cálculo 2 24 19 2" xfId="2365"/>
    <cellStyle name="Cálculo 2 24 19 2 2" xfId="2366"/>
    <cellStyle name="Cálculo 2 24 19 2 3" xfId="2367"/>
    <cellStyle name="Cálculo 2 24 19 3" xfId="2368"/>
    <cellStyle name="Cálculo 2 24 19 4" xfId="2369"/>
    <cellStyle name="Cálculo 2 24 2" xfId="2370"/>
    <cellStyle name="Cálculo 2 24 2 2" xfId="2371"/>
    <cellStyle name="Cálculo 2 24 2 2 2" xfId="2372"/>
    <cellStyle name="Cálculo 2 24 2 2 3" xfId="2373"/>
    <cellStyle name="Cálculo 2 24 2 3" xfId="2374"/>
    <cellStyle name="Cálculo 2 24 2 4" xfId="2375"/>
    <cellStyle name="Cálculo 2 24 20" xfId="2376"/>
    <cellStyle name="Cálculo 2 24 20 2" xfId="2377"/>
    <cellStyle name="Cálculo 2 24 20 2 2" xfId="2378"/>
    <cellStyle name="Cálculo 2 24 20 2 3" xfId="2379"/>
    <cellStyle name="Cálculo 2 24 20 3" xfId="2380"/>
    <cellStyle name="Cálculo 2 24 20 4" xfId="2381"/>
    <cellStyle name="Cálculo 2 24 21" xfId="2382"/>
    <cellStyle name="Cálculo 2 24 21 2" xfId="2383"/>
    <cellStyle name="Cálculo 2 24 21 2 2" xfId="2384"/>
    <cellStyle name="Cálculo 2 24 21 2 3" xfId="2385"/>
    <cellStyle name="Cálculo 2 24 21 3" xfId="2386"/>
    <cellStyle name="Cálculo 2 24 21 4" xfId="2387"/>
    <cellStyle name="Cálculo 2 24 22" xfId="2388"/>
    <cellStyle name="Cálculo 2 24 22 2" xfId="2389"/>
    <cellStyle name="Cálculo 2 24 22 2 2" xfId="2390"/>
    <cellStyle name="Cálculo 2 24 22 2 3" xfId="2391"/>
    <cellStyle name="Cálculo 2 24 22 3" xfId="2392"/>
    <cellStyle name="Cálculo 2 24 22 4" xfId="2393"/>
    <cellStyle name="Cálculo 2 24 23" xfId="2394"/>
    <cellStyle name="Cálculo 2 24 23 2" xfId="2395"/>
    <cellStyle name="Cálculo 2 24 23 2 2" xfId="2396"/>
    <cellStyle name="Cálculo 2 24 23 2 3" xfId="2397"/>
    <cellStyle name="Cálculo 2 24 23 3" xfId="2398"/>
    <cellStyle name="Cálculo 2 24 23 4" xfId="2399"/>
    <cellStyle name="Cálculo 2 24 24" xfId="2400"/>
    <cellStyle name="Cálculo 2 24 24 2" xfId="2401"/>
    <cellStyle name="Cálculo 2 24 24 2 2" xfId="2402"/>
    <cellStyle name="Cálculo 2 24 24 2 3" xfId="2403"/>
    <cellStyle name="Cálculo 2 24 24 3" xfId="2404"/>
    <cellStyle name="Cálculo 2 24 24 4" xfId="2405"/>
    <cellStyle name="Cálculo 2 24 25" xfId="2406"/>
    <cellStyle name="Cálculo 2 24 25 2" xfId="2407"/>
    <cellStyle name="Cálculo 2 24 25 2 2" xfId="2408"/>
    <cellStyle name="Cálculo 2 24 25 2 3" xfId="2409"/>
    <cellStyle name="Cálculo 2 24 25 3" xfId="2410"/>
    <cellStyle name="Cálculo 2 24 25 4" xfId="2411"/>
    <cellStyle name="Cálculo 2 24 26" xfId="2412"/>
    <cellStyle name="Cálculo 2 24 26 2" xfId="2413"/>
    <cellStyle name="Cálculo 2 24 26 3" xfId="2414"/>
    <cellStyle name="Cálculo 2 24 27" xfId="2415"/>
    <cellStyle name="Cálculo 2 24 28" xfId="2416"/>
    <cellStyle name="Cálculo 2 24 3" xfId="2417"/>
    <cellStyle name="Cálculo 2 24 3 2" xfId="2418"/>
    <cellStyle name="Cálculo 2 24 3 2 2" xfId="2419"/>
    <cellStyle name="Cálculo 2 24 3 2 3" xfId="2420"/>
    <cellStyle name="Cálculo 2 24 3 3" xfId="2421"/>
    <cellStyle name="Cálculo 2 24 3 4" xfId="2422"/>
    <cellStyle name="Cálculo 2 24 4" xfId="2423"/>
    <cellStyle name="Cálculo 2 24 4 2" xfId="2424"/>
    <cellStyle name="Cálculo 2 24 4 2 2" xfId="2425"/>
    <cellStyle name="Cálculo 2 24 4 2 3" xfId="2426"/>
    <cellStyle name="Cálculo 2 24 4 3" xfId="2427"/>
    <cellStyle name="Cálculo 2 24 4 4" xfId="2428"/>
    <cellStyle name="Cálculo 2 24 5" xfId="2429"/>
    <cellStyle name="Cálculo 2 24 5 2" xfId="2430"/>
    <cellStyle name="Cálculo 2 24 5 2 2" xfId="2431"/>
    <cellStyle name="Cálculo 2 24 5 2 3" xfId="2432"/>
    <cellStyle name="Cálculo 2 24 5 3" xfId="2433"/>
    <cellStyle name="Cálculo 2 24 5 4" xfId="2434"/>
    <cellStyle name="Cálculo 2 24 6" xfId="2435"/>
    <cellStyle name="Cálculo 2 24 6 2" xfId="2436"/>
    <cellStyle name="Cálculo 2 24 6 2 2" xfId="2437"/>
    <cellStyle name="Cálculo 2 24 6 2 3" xfId="2438"/>
    <cellStyle name="Cálculo 2 24 6 3" xfId="2439"/>
    <cellStyle name="Cálculo 2 24 6 4" xfId="2440"/>
    <cellStyle name="Cálculo 2 24 7" xfId="2441"/>
    <cellStyle name="Cálculo 2 24 7 2" xfId="2442"/>
    <cellStyle name="Cálculo 2 24 7 2 2" xfId="2443"/>
    <cellStyle name="Cálculo 2 24 7 2 3" xfId="2444"/>
    <cellStyle name="Cálculo 2 24 7 3" xfId="2445"/>
    <cellStyle name="Cálculo 2 24 7 4" xfId="2446"/>
    <cellStyle name="Cálculo 2 24 8" xfId="2447"/>
    <cellStyle name="Cálculo 2 24 8 2" xfId="2448"/>
    <cellStyle name="Cálculo 2 24 8 2 2" xfId="2449"/>
    <cellStyle name="Cálculo 2 24 8 2 3" xfId="2450"/>
    <cellStyle name="Cálculo 2 24 8 3" xfId="2451"/>
    <cellStyle name="Cálculo 2 24 8 4" xfId="2452"/>
    <cellStyle name="Cálculo 2 24 9" xfId="2453"/>
    <cellStyle name="Cálculo 2 24 9 2" xfId="2454"/>
    <cellStyle name="Cálculo 2 24 9 2 2" xfId="2455"/>
    <cellStyle name="Cálculo 2 24 9 2 3" xfId="2456"/>
    <cellStyle name="Cálculo 2 24 9 3" xfId="2457"/>
    <cellStyle name="Cálculo 2 24 9 4" xfId="2458"/>
    <cellStyle name="Cálculo 2 25" xfId="2459"/>
    <cellStyle name="Cálculo 2 25 10" xfId="2460"/>
    <cellStyle name="Cálculo 2 25 10 2" xfId="2461"/>
    <cellStyle name="Cálculo 2 25 10 2 2" xfId="2462"/>
    <cellStyle name="Cálculo 2 25 10 2 3" xfId="2463"/>
    <cellStyle name="Cálculo 2 25 10 3" xfId="2464"/>
    <cellStyle name="Cálculo 2 25 10 4" xfId="2465"/>
    <cellStyle name="Cálculo 2 25 11" xfId="2466"/>
    <cellStyle name="Cálculo 2 25 11 2" xfId="2467"/>
    <cellStyle name="Cálculo 2 25 11 2 2" xfId="2468"/>
    <cellStyle name="Cálculo 2 25 11 2 3" xfId="2469"/>
    <cellStyle name="Cálculo 2 25 11 3" xfId="2470"/>
    <cellStyle name="Cálculo 2 25 11 4" xfId="2471"/>
    <cellStyle name="Cálculo 2 25 12" xfId="2472"/>
    <cellStyle name="Cálculo 2 25 12 2" xfId="2473"/>
    <cellStyle name="Cálculo 2 25 12 2 2" xfId="2474"/>
    <cellStyle name="Cálculo 2 25 12 2 3" xfId="2475"/>
    <cellStyle name="Cálculo 2 25 12 3" xfId="2476"/>
    <cellStyle name="Cálculo 2 25 12 4" xfId="2477"/>
    <cellStyle name="Cálculo 2 25 13" xfId="2478"/>
    <cellStyle name="Cálculo 2 25 13 2" xfId="2479"/>
    <cellStyle name="Cálculo 2 25 13 2 2" xfId="2480"/>
    <cellStyle name="Cálculo 2 25 13 2 3" xfId="2481"/>
    <cellStyle name="Cálculo 2 25 13 3" xfId="2482"/>
    <cellStyle name="Cálculo 2 25 13 4" xfId="2483"/>
    <cellStyle name="Cálculo 2 25 14" xfId="2484"/>
    <cellStyle name="Cálculo 2 25 14 2" xfId="2485"/>
    <cellStyle name="Cálculo 2 25 14 2 2" xfId="2486"/>
    <cellStyle name="Cálculo 2 25 14 2 3" xfId="2487"/>
    <cellStyle name="Cálculo 2 25 14 3" xfId="2488"/>
    <cellStyle name="Cálculo 2 25 14 4" xfId="2489"/>
    <cellStyle name="Cálculo 2 25 15" xfId="2490"/>
    <cellStyle name="Cálculo 2 25 15 2" xfId="2491"/>
    <cellStyle name="Cálculo 2 25 15 2 2" xfId="2492"/>
    <cellStyle name="Cálculo 2 25 15 2 3" xfId="2493"/>
    <cellStyle name="Cálculo 2 25 15 3" xfId="2494"/>
    <cellStyle name="Cálculo 2 25 15 4" xfId="2495"/>
    <cellStyle name="Cálculo 2 25 16" xfId="2496"/>
    <cellStyle name="Cálculo 2 25 16 2" xfId="2497"/>
    <cellStyle name="Cálculo 2 25 16 2 2" xfId="2498"/>
    <cellStyle name="Cálculo 2 25 16 2 3" xfId="2499"/>
    <cellStyle name="Cálculo 2 25 16 3" xfId="2500"/>
    <cellStyle name="Cálculo 2 25 16 4" xfId="2501"/>
    <cellStyle name="Cálculo 2 25 17" xfId="2502"/>
    <cellStyle name="Cálculo 2 25 17 2" xfId="2503"/>
    <cellStyle name="Cálculo 2 25 17 2 2" xfId="2504"/>
    <cellStyle name="Cálculo 2 25 17 2 3" xfId="2505"/>
    <cellStyle name="Cálculo 2 25 17 3" xfId="2506"/>
    <cellStyle name="Cálculo 2 25 17 4" xfId="2507"/>
    <cellStyle name="Cálculo 2 25 18" xfId="2508"/>
    <cellStyle name="Cálculo 2 25 18 2" xfId="2509"/>
    <cellStyle name="Cálculo 2 25 18 2 2" xfId="2510"/>
    <cellStyle name="Cálculo 2 25 18 2 3" xfId="2511"/>
    <cellStyle name="Cálculo 2 25 18 3" xfId="2512"/>
    <cellStyle name="Cálculo 2 25 18 4" xfId="2513"/>
    <cellStyle name="Cálculo 2 25 19" xfId="2514"/>
    <cellStyle name="Cálculo 2 25 19 2" xfId="2515"/>
    <cellStyle name="Cálculo 2 25 19 2 2" xfId="2516"/>
    <cellStyle name="Cálculo 2 25 19 2 3" xfId="2517"/>
    <cellStyle name="Cálculo 2 25 19 3" xfId="2518"/>
    <cellStyle name="Cálculo 2 25 19 4" xfId="2519"/>
    <cellStyle name="Cálculo 2 25 2" xfId="2520"/>
    <cellStyle name="Cálculo 2 25 2 2" xfId="2521"/>
    <cellStyle name="Cálculo 2 25 2 2 2" xfId="2522"/>
    <cellStyle name="Cálculo 2 25 2 2 3" xfId="2523"/>
    <cellStyle name="Cálculo 2 25 2 3" xfId="2524"/>
    <cellStyle name="Cálculo 2 25 2 4" xfId="2525"/>
    <cellStyle name="Cálculo 2 25 20" xfId="2526"/>
    <cellStyle name="Cálculo 2 25 20 2" xfId="2527"/>
    <cellStyle name="Cálculo 2 25 20 2 2" xfId="2528"/>
    <cellStyle name="Cálculo 2 25 20 2 3" xfId="2529"/>
    <cellStyle name="Cálculo 2 25 20 3" xfId="2530"/>
    <cellStyle name="Cálculo 2 25 20 4" xfId="2531"/>
    <cellStyle name="Cálculo 2 25 21" xfId="2532"/>
    <cellStyle name="Cálculo 2 25 21 2" xfId="2533"/>
    <cellStyle name="Cálculo 2 25 21 2 2" xfId="2534"/>
    <cellStyle name="Cálculo 2 25 21 2 3" xfId="2535"/>
    <cellStyle name="Cálculo 2 25 21 3" xfId="2536"/>
    <cellStyle name="Cálculo 2 25 21 4" xfId="2537"/>
    <cellStyle name="Cálculo 2 25 22" xfId="2538"/>
    <cellStyle name="Cálculo 2 25 22 2" xfId="2539"/>
    <cellStyle name="Cálculo 2 25 22 2 2" xfId="2540"/>
    <cellStyle name="Cálculo 2 25 22 2 3" xfId="2541"/>
    <cellStyle name="Cálculo 2 25 22 3" xfId="2542"/>
    <cellStyle name="Cálculo 2 25 22 4" xfId="2543"/>
    <cellStyle name="Cálculo 2 25 23" xfId="2544"/>
    <cellStyle name="Cálculo 2 25 23 2" xfId="2545"/>
    <cellStyle name="Cálculo 2 25 23 2 2" xfId="2546"/>
    <cellStyle name="Cálculo 2 25 23 2 3" xfId="2547"/>
    <cellStyle name="Cálculo 2 25 23 3" xfId="2548"/>
    <cellStyle name="Cálculo 2 25 23 4" xfId="2549"/>
    <cellStyle name="Cálculo 2 25 24" xfId="2550"/>
    <cellStyle name="Cálculo 2 25 24 2" xfId="2551"/>
    <cellStyle name="Cálculo 2 25 24 2 2" xfId="2552"/>
    <cellStyle name="Cálculo 2 25 24 2 3" xfId="2553"/>
    <cellStyle name="Cálculo 2 25 24 3" xfId="2554"/>
    <cellStyle name="Cálculo 2 25 24 4" xfId="2555"/>
    <cellStyle name="Cálculo 2 25 25" xfId="2556"/>
    <cellStyle name="Cálculo 2 25 25 2" xfId="2557"/>
    <cellStyle name="Cálculo 2 25 25 2 2" xfId="2558"/>
    <cellStyle name="Cálculo 2 25 25 2 3" xfId="2559"/>
    <cellStyle name="Cálculo 2 25 25 3" xfId="2560"/>
    <cellStyle name="Cálculo 2 25 25 4" xfId="2561"/>
    <cellStyle name="Cálculo 2 25 26" xfId="2562"/>
    <cellStyle name="Cálculo 2 25 26 2" xfId="2563"/>
    <cellStyle name="Cálculo 2 25 26 3" xfId="2564"/>
    <cellStyle name="Cálculo 2 25 27" xfId="2565"/>
    <cellStyle name="Cálculo 2 25 28" xfId="2566"/>
    <cellStyle name="Cálculo 2 25 3" xfId="2567"/>
    <cellStyle name="Cálculo 2 25 3 2" xfId="2568"/>
    <cellStyle name="Cálculo 2 25 3 2 2" xfId="2569"/>
    <cellStyle name="Cálculo 2 25 3 2 3" xfId="2570"/>
    <cellStyle name="Cálculo 2 25 3 3" xfId="2571"/>
    <cellStyle name="Cálculo 2 25 3 4" xfId="2572"/>
    <cellStyle name="Cálculo 2 25 4" xfId="2573"/>
    <cellStyle name="Cálculo 2 25 4 2" xfId="2574"/>
    <cellStyle name="Cálculo 2 25 4 2 2" xfId="2575"/>
    <cellStyle name="Cálculo 2 25 4 2 3" xfId="2576"/>
    <cellStyle name="Cálculo 2 25 4 3" xfId="2577"/>
    <cellStyle name="Cálculo 2 25 4 4" xfId="2578"/>
    <cellStyle name="Cálculo 2 25 5" xfId="2579"/>
    <cellStyle name="Cálculo 2 25 5 2" xfId="2580"/>
    <cellStyle name="Cálculo 2 25 5 2 2" xfId="2581"/>
    <cellStyle name="Cálculo 2 25 5 2 3" xfId="2582"/>
    <cellStyle name="Cálculo 2 25 5 3" xfId="2583"/>
    <cellStyle name="Cálculo 2 25 5 4" xfId="2584"/>
    <cellStyle name="Cálculo 2 25 6" xfId="2585"/>
    <cellStyle name="Cálculo 2 25 6 2" xfId="2586"/>
    <cellStyle name="Cálculo 2 25 6 2 2" xfId="2587"/>
    <cellStyle name="Cálculo 2 25 6 2 3" xfId="2588"/>
    <cellStyle name="Cálculo 2 25 6 3" xfId="2589"/>
    <cellStyle name="Cálculo 2 25 6 4" xfId="2590"/>
    <cellStyle name="Cálculo 2 25 7" xfId="2591"/>
    <cellStyle name="Cálculo 2 25 7 2" xfId="2592"/>
    <cellStyle name="Cálculo 2 25 7 2 2" xfId="2593"/>
    <cellStyle name="Cálculo 2 25 7 2 3" xfId="2594"/>
    <cellStyle name="Cálculo 2 25 7 3" xfId="2595"/>
    <cellStyle name="Cálculo 2 25 7 4" xfId="2596"/>
    <cellStyle name="Cálculo 2 25 8" xfId="2597"/>
    <cellStyle name="Cálculo 2 25 8 2" xfId="2598"/>
    <cellStyle name="Cálculo 2 25 8 2 2" xfId="2599"/>
    <cellStyle name="Cálculo 2 25 8 2 3" xfId="2600"/>
    <cellStyle name="Cálculo 2 25 8 3" xfId="2601"/>
    <cellStyle name="Cálculo 2 25 8 4" xfId="2602"/>
    <cellStyle name="Cálculo 2 25 9" xfId="2603"/>
    <cellStyle name="Cálculo 2 25 9 2" xfId="2604"/>
    <cellStyle name="Cálculo 2 25 9 2 2" xfId="2605"/>
    <cellStyle name="Cálculo 2 25 9 2 3" xfId="2606"/>
    <cellStyle name="Cálculo 2 25 9 3" xfId="2607"/>
    <cellStyle name="Cálculo 2 25 9 4" xfId="2608"/>
    <cellStyle name="Cálculo 2 26" xfId="2609"/>
    <cellStyle name="Cálculo 2 26 10" xfId="2610"/>
    <cellStyle name="Cálculo 2 26 10 2" xfId="2611"/>
    <cellStyle name="Cálculo 2 26 10 2 2" xfId="2612"/>
    <cellStyle name="Cálculo 2 26 10 2 3" xfId="2613"/>
    <cellStyle name="Cálculo 2 26 10 3" xfId="2614"/>
    <cellStyle name="Cálculo 2 26 10 4" xfId="2615"/>
    <cellStyle name="Cálculo 2 26 11" xfId="2616"/>
    <cellStyle name="Cálculo 2 26 11 2" xfId="2617"/>
    <cellStyle name="Cálculo 2 26 11 2 2" xfId="2618"/>
    <cellStyle name="Cálculo 2 26 11 2 3" xfId="2619"/>
    <cellStyle name="Cálculo 2 26 11 3" xfId="2620"/>
    <cellStyle name="Cálculo 2 26 11 4" xfId="2621"/>
    <cellStyle name="Cálculo 2 26 12" xfId="2622"/>
    <cellStyle name="Cálculo 2 26 12 2" xfId="2623"/>
    <cellStyle name="Cálculo 2 26 12 2 2" xfId="2624"/>
    <cellStyle name="Cálculo 2 26 12 2 3" xfId="2625"/>
    <cellStyle name="Cálculo 2 26 12 3" xfId="2626"/>
    <cellStyle name="Cálculo 2 26 12 4" xfId="2627"/>
    <cellStyle name="Cálculo 2 26 13" xfId="2628"/>
    <cellStyle name="Cálculo 2 26 13 2" xfId="2629"/>
    <cellStyle name="Cálculo 2 26 13 2 2" xfId="2630"/>
    <cellStyle name="Cálculo 2 26 13 2 3" xfId="2631"/>
    <cellStyle name="Cálculo 2 26 13 3" xfId="2632"/>
    <cellStyle name="Cálculo 2 26 13 4" xfId="2633"/>
    <cellStyle name="Cálculo 2 26 14" xfId="2634"/>
    <cellStyle name="Cálculo 2 26 14 2" xfId="2635"/>
    <cellStyle name="Cálculo 2 26 14 2 2" xfId="2636"/>
    <cellStyle name="Cálculo 2 26 14 2 3" xfId="2637"/>
    <cellStyle name="Cálculo 2 26 14 3" xfId="2638"/>
    <cellStyle name="Cálculo 2 26 14 4" xfId="2639"/>
    <cellStyle name="Cálculo 2 26 15" xfId="2640"/>
    <cellStyle name="Cálculo 2 26 15 2" xfId="2641"/>
    <cellStyle name="Cálculo 2 26 15 2 2" xfId="2642"/>
    <cellStyle name="Cálculo 2 26 15 2 3" xfId="2643"/>
    <cellStyle name="Cálculo 2 26 15 3" xfId="2644"/>
    <cellStyle name="Cálculo 2 26 15 4" xfId="2645"/>
    <cellStyle name="Cálculo 2 26 16" xfId="2646"/>
    <cellStyle name="Cálculo 2 26 16 2" xfId="2647"/>
    <cellStyle name="Cálculo 2 26 16 2 2" xfId="2648"/>
    <cellStyle name="Cálculo 2 26 16 2 3" xfId="2649"/>
    <cellStyle name="Cálculo 2 26 16 3" xfId="2650"/>
    <cellStyle name="Cálculo 2 26 16 4" xfId="2651"/>
    <cellStyle name="Cálculo 2 26 17" xfId="2652"/>
    <cellStyle name="Cálculo 2 26 17 2" xfId="2653"/>
    <cellStyle name="Cálculo 2 26 17 2 2" xfId="2654"/>
    <cellStyle name="Cálculo 2 26 17 2 3" xfId="2655"/>
    <cellStyle name="Cálculo 2 26 17 3" xfId="2656"/>
    <cellStyle name="Cálculo 2 26 17 4" xfId="2657"/>
    <cellStyle name="Cálculo 2 26 18" xfId="2658"/>
    <cellStyle name="Cálculo 2 26 18 2" xfId="2659"/>
    <cellStyle name="Cálculo 2 26 18 2 2" xfId="2660"/>
    <cellStyle name="Cálculo 2 26 18 2 3" xfId="2661"/>
    <cellStyle name="Cálculo 2 26 18 3" xfId="2662"/>
    <cellStyle name="Cálculo 2 26 18 4" xfId="2663"/>
    <cellStyle name="Cálculo 2 26 19" xfId="2664"/>
    <cellStyle name="Cálculo 2 26 19 2" xfId="2665"/>
    <cellStyle name="Cálculo 2 26 19 2 2" xfId="2666"/>
    <cellStyle name="Cálculo 2 26 19 2 3" xfId="2667"/>
    <cellStyle name="Cálculo 2 26 19 3" xfId="2668"/>
    <cellStyle name="Cálculo 2 26 19 4" xfId="2669"/>
    <cellStyle name="Cálculo 2 26 2" xfId="2670"/>
    <cellStyle name="Cálculo 2 26 2 2" xfId="2671"/>
    <cellStyle name="Cálculo 2 26 2 2 2" xfId="2672"/>
    <cellStyle name="Cálculo 2 26 2 2 3" xfId="2673"/>
    <cellStyle name="Cálculo 2 26 2 3" xfId="2674"/>
    <cellStyle name="Cálculo 2 26 2 4" xfId="2675"/>
    <cellStyle name="Cálculo 2 26 20" xfId="2676"/>
    <cellStyle name="Cálculo 2 26 20 2" xfId="2677"/>
    <cellStyle name="Cálculo 2 26 20 2 2" xfId="2678"/>
    <cellStyle name="Cálculo 2 26 20 2 3" xfId="2679"/>
    <cellStyle name="Cálculo 2 26 20 3" xfId="2680"/>
    <cellStyle name="Cálculo 2 26 20 4" xfId="2681"/>
    <cellStyle name="Cálculo 2 26 21" xfId="2682"/>
    <cellStyle name="Cálculo 2 26 21 2" xfId="2683"/>
    <cellStyle name="Cálculo 2 26 21 2 2" xfId="2684"/>
    <cellStyle name="Cálculo 2 26 21 2 3" xfId="2685"/>
    <cellStyle name="Cálculo 2 26 21 3" xfId="2686"/>
    <cellStyle name="Cálculo 2 26 21 4" xfId="2687"/>
    <cellStyle name="Cálculo 2 26 22" xfId="2688"/>
    <cellStyle name="Cálculo 2 26 22 2" xfId="2689"/>
    <cellStyle name="Cálculo 2 26 22 2 2" xfId="2690"/>
    <cellStyle name="Cálculo 2 26 22 2 3" xfId="2691"/>
    <cellStyle name="Cálculo 2 26 22 3" xfId="2692"/>
    <cellStyle name="Cálculo 2 26 22 4" xfId="2693"/>
    <cellStyle name="Cálculo 2 26 23" xfId="2694"/>
    <cellStyle name="Cálculo 2 26 23 2" xfId="2695"/>
    <cellStyle name="Cálculo 2 26 23 2 2" xfId="2696"/>
    <cellStyle name="Cálculo 2 26 23 2 3" xfId="2697"/>
    <cellStyle name="Cálculo 2 26 23 3" xfId="2698"/>
    <cellStyle name="Cálculo 2 26 23 4" xfId="2699"/>
    <cellStyle name="Cálculo 2 26 24" xfId="2700"/>
    <cellStyle name="Cálculo 2 26 24 2" xfId="2701"/>
    <cellStyle name="Cálculo 2 26 24 2 2" xfId="2702"/>
    <cellStyle name="Cálculo 2 26 24 2 3" xfId="2703"/>
    <cellStyle name="Cálculo 2 26 24 3" xfId="2704"/>
    <cellStyle name="Cálculo 2 26 24 4" xfId="2705"/>
    <cellStyle name="Cálculo 2 26 25" xfId="2706"/>
    <cellStyle name="Cálculo 2 26 25 2" xfId="2707"/>
    <cellStyle name="Cálculo 2 26 25 2 2" xfId="2708"/>
    <cellStyle name="Cálculo 2 26 25 2 3" xfId="2709"/>
    <cellStyle name="Cálculo 2 26 25 3" xfId="2710"/>
    <cellStyle name="Cálculo 2 26 25 4" xfId="2711"/>
    <cellStyle name="Cálculo 2 26 26" xfId="2712"/>
    <cellStyle name="Cálculo 2 26 26 2" xfId="2713"/>
    <cellStyle name="Cálculo 2 26 26 3" xfId="2714"/>
    <cellStyle name="Cálculo 2 26 27" xfId="2715"/>
    <cellStyle name="Cálculo 2 26 28" xfId="2716"/>
    <cellStyle name="Cálculo 2 26 3" xfId="2717"/>
    <cellStyle name="Cálculo 2 26 3 2" xfId="2718"/>
    <cellStyle name="Cálculo 2 26 3 2 2" xfId="2719"/>
    <cellStyle name="Cálculo 2 26 3 2 3" xfId="2720"/>
    <cellStyle name="Cálculo 2 26 3 3" xfId="2721"/>
    <cellStyle name="Cálculo 2 26 3 4" xfId="2722"/>
    <cellStyle name="Cálculo 2 26 4" xfId="2723"/>
    <cellStyle name="Cálculo 2 26 4 2" xfId="2724"/>
    <cellStyle name="Cálculo 2 26 4 2 2" xfId="2725"/>
    <cellStyle name="Cálculo 2 26 4 2 3" xfId="2726"/>
    <cellStyle name="Cálculo 2 26 4 3" xfId="2727"/>
    <cellStyle name="Cálculo 2 26 4 4" xfId="2728"/>
    <cellStyle name="Cálculo 2 26 5" xfId="2729"/>
    <cellStyle name="Cálculo 2 26 5 2" xfId="2730"/>
    <cellStyle name="Cálculo 2 26 5 2 2" xfId="2731"/>
    <cellStyle name="Cálculo 2 26 5 2 3" xfId="2732"/>
    <cellStyle name="Cálculo 2 26 5 3" xfId="2733"/>
    <cellStyle name="Cálculo 2 26 5 4" xfId="2734"/>
    <cellStyle name="Cálculo 2 26 6" xfId="2735"/>
    <cellStyle name="Cálculo 2 26 6 2" xfId="2736"/>
    <cellStyle name="Cálculo 2 26 6 2 2" xfId="2737"/>
    <cellStyle name="Cálculo 2 26 6 2 3" xfId="2738"/>
    <cellStyle name="Cálculo 2 26 6 3" xfId="2739"/>
    <cellStyle name="Cálculo 2 26 6 4" xfId="2740"/>
    <cellStyle name="Cálculo 2 26 7" xfId="2741"/>
    <cellStyle name="Cálculo 2 26 7 2" xfId="2742"/>
    <cellStyle name="Cálculo 2 26 7 2 2" xfId="2743"/>
    <cellStyle name="Cálculo 2 26 7 2 3" xfId="2744"/>
    <cellStyle name="Cálculo 2 26 7 3" xfId="2745"/>
    <cellStyle name="Cálculo 2 26 7 4" xfId="2746"/>
    <cellStyle name="Cálculo 2 26 8" xfId="2747"/>
    <cellStyle name="Cálculo 2 26 8 2" xfId="2748"/>
    <cellStyle name="Cálculo 2 26 8 2 2" xfId="2749"/>
    <cellStyle name="Cálculo 2 26 8 2 3" xfId="2750"/>
    <cellStyle name="Cálculo 2 26 8 3" xfId="2751"/>
    <cellStyle name="Cálculo 2 26 8 4" xfId="2752"/>
    <cellStyle name="Cálculo 2 26 9" xfId="2753"/>
    <cellStyle name="Cálculo 2 26 9 2" xfId="2754"/>
    <cellStyle name="Cálculo 2 26 9 2 2" xfId="2755"/>
    <cellStyle name="Cálculo 2 26 9 2 3" xfId="2756"/>
    <cellStyle name="Cálculo 2 26 9 3" xfId="2757"/>
    <cellStyle name="Cálculo 2 26 9 4" xfId="2758"/>
    <cellStyle name="Cálculo 2 27" xfId="2759"/>
    <cellStyle name="Cálculo 2 27 10" xfId="2760"/>
    <cellStyle name="Cálculo 2 27 10 2" xfId="2761"/>
    <cellStyle name="Cálculo 2 27 10 2 2" xfId="2762"/>
    <cellStyle name="Cálculo 2 27 10 2 3" xfId="2763"/>
    <cellStyle name="Cálculo 2 27 10 3" xfId="2764"/>
    <cellStyle name="Cálculo 2 27 10 4" xfId="2765"/>
    <cellStyle name="Cálculo 2 27 11" xfId="2766"/>
    <cellStyle name="Cálculo 2 27 11 2" xfId="2767"/>
    <cellStyle name="Cálculo 2 27 11 2 2" xfId="2768"/>
    <cellStyle name="Cálculo 2 27 11 2 3" xfId="2769"/>
    <cellStyle name="Cálculo 2 27 11 3" xfId="2770"/>
    <cellStyle name="Cálculo 2 27 11 4" xfId="2771"/>
    <cellStyle name="Cálculo 2 27 12" xfId="2772"/>
    <cellStyle name="Cálculo 2 27 12 2" xfId="2773"/>
    <cellStyle name="Cálculo 2 27 12 2 2" xfId="2774"/>
    <cellStyle name="Cálculo 2 27 12 2 3" xfId="2775"/>
    <cellStyle name="Cálculo 2 27 12 3" xfId="2776"/>
    <cellStyle name="Cálculo 2 27 12 4" xfId="2777"/>
    <cellStyle name="Cálculo 2 27 13" xfId="2778"/>
    <cellStyle name="Cálculo 2 27 13 2" xfId="2779"/>
    <cellStyle name="Cálculo 2 27 13 2 2" xfId="2780"/>
    <cellStyle name="Cálculo 2 27 13 2 3" xfId="2781"/>
    <cellStyle name="Cálculo 2 27 13 3" xfId="2782"/>
    <cellStyle name="Cálculo 2 27 13 4" xfId="2783"/>
    <cellStyle name="Cálculo 2 27 14" xfId="2784"/>
    <cellStyle name="Cálculo 2 27 14 2" xfId="2785"/>
    <cellStyle name="Cálculo 2 27 14 2 2" xfId="2786"/>
    <cellStyle name="Cálculo 2 27 14 2 3" xfId="2787"/>
    <cellStyle name="Cálculo 2 27 14 3" xfId="2788"/>
    <cellStyle name="Cálculo 2 27 14 4" xfId="2789"/>
    <cellStyle name="Cálculo 2 27 15" xfId="2790"/>
    <cellStyle name="Cálculo 2 27 15 2" xfId="2791"/>
    <cellStyle name="Cálculo 2 27 15 2 2" xfId="2792"/>
    <cellStyle name="Cálculo 2 27 15 2 3" xfId="2793"/>
    <cellStyle name="Cálculo 2 27 15 3" xfId="2794"/>
    <cellStyle name="Cálculo 2 27 15 4" xfId="2795"/>
    <cellStyle name="Cálculo 2 27 16" xfId="2796"/>
    <cellStyle name="Cálculo 2 27 16 2" xfId="2797"/>
    <cellStyle name="Cálculo 2 27 16 2 2" xfId="2798"/>
    <cellStyle name="Cálculo 2 27 16 2 3" xfId="2799"/>
    <cellStyle name="Cálculo 2 27 16 3" xfId="2800"/>
    <cellStyle name="Cálculo 2 27 16 4" xfId="2801"/>
    <cellStyle name="Cálculo 2 27 17" xfId="2802"/>
    <cellStyle name="Cálculo 2 27 17 2" xfId="2803"/>
    <cellStyle name="Cálculo 2 27 17 2 2" xfId="2804"/>
    <cellStyle name="Cálculo 2 27 17 2 3" xfId="2805"/>
    <cellStyle name="Cálculo 2 27 17 3" xfId="2806"/>
    <cellStyle name="Cálculo 2 27 17 4" xfId="2807"/>
    <cellStyle name="Cálculo 2 27 18" xfId="2808"/>
    <cellStyle name="Cálculo 2 27 18 2" xfId="2809"/>
    <cellStyle name="Cálculo 2 27 18 2 2" xfId="2810"/>
    <cellStyle name="Cálculo 2 27 18 2 3" xfId="2811"/>
    <cellStyle name="Cálculo 2 27 18 3" xfId="2812"/>
    <cellStyle name="Cálculo 2 27 18 4" xfId="2813"/>
    <cellStyle name="Cálculo 2 27 19" xfId="2814"/>
    <cellStyle name="Cálculo 2 27 19 2" xfId="2815"/>
    <cellStyle name="Cálculo 2 27 19 2 2" xfId="2816"/>
    <cellStyle name="Cálculo 2 27 19 2 3" xfId="2817"/>
    <cellStyle name="Cálculo 2 27 19 3" xfId="2818"/>
    <cellStyle name="Cálculo 2 27 19 4" xfId="2819"/>
    <cellStyle name="Cálculo 2 27 2" xfId="2820"/>
    <cellStyle name="Cálculo 2 27 2 2" xfId="2821"/>
    <cellStyle name="Cálculo 2 27 2 2 2" xfId="2822"/>
    <cellStyle name="Cálculo 2 27 2 2 3" xfId="2823"/>
    <cellStyle name="Cálculo 2 27 2 3" xfId="2824"/>
    <cellStyle name="Cálculo 2 27 2 4" xfId="2825"/>
    <cellStyle name="Cálculo 2 27 20" xfId="2826"/>
    <cellStyle name="Cálculo 2 27 20 2" xfId="2827"/>
    <cellStyle name="Cálculo 2 27 20 2 2" xfId="2828"/>
    <cellStyle name="Cálculo 2 27 20 2 3" xfId="2829"/>
    <cellStyle name="Cálculo 2 27 20 3" xfId="2830"/>
    <cellStyle name="Cálculo 2 27 20 4" xfId="2831"/>
    <cellStyle name="Cálculo 2 27 21" xfId="2832"/>
    <cellStyle name="Cálculo 2 27 21 2" xfId="2833"/>
    <cellStyle name="Cálculo 2 27 21 2 2" xfId="2834"/>
    <cellStyle name="Cálculo 2 27 21 2 3" xfId="2835"/>
    <cellStyle name="Cálculo 2 27 21 3" xfId="2836"/>
    <cellStyle name="Cálculo 2 27 21 4" xfId="2837"/>
    <cellStyle name="Cálculo 2 27 22" xfId="2838"/>
    <cellStyle name="Cálculo 2 27 22 2" xfId="2839"/>
    <cellStyle name="Cálculo 2 27 22 2 2" xfId="2840"/>
    <cellStyle name="Cálculo 2 27 22 2 3" xfId="2841"/>
    <cellStyle name="Cálculo 2 27 22 3" xfId="2842"/>
    <cellStyle name="Cálculo 2 27 22 4" xfId="2843"/>
    <cellStyle name="Cálculo 2 27 23" xfId="2844"/>
    <cellStyle name="Cálculo 2 27 23 2" xfId="2845"/>
    <cellStyle name="Cálculo 2 27 23 2 2" xfId="2846"/>
    <cellStyle name="Cálculo 2 27 23 2 3" xfId="2847"/>
    <cellStyle name="Cálculo 2 27 23 3" xfId="2848"/>
    <cellStyle name="Cálculo 2 27 23 4" xfId="2849"/>
    <cellStyle name="Cálculo 2 27 24" xfId="2850"/>
    <cellStyle name="Cálculo 2 27 24 2" xfId="2851"/>
    <cellStyle name="Cálculo 2 27 24 2 2" xfId="2852"/>
    <cellStyle name="Cálculo 2 27 24 2 3" xfId="2853"/>
    <cellStyle name="Cálculo 2 27 24 3" xfId="2854"/>
    <cellStyle name="Cálculo 2 27 24 4" xfId="2855"/>
    <cellStyle name="Cálculo 2 27 25" xfId="2856"/>
    <cellStyle name="Cálculo 2 27 25 2" xfId="2857"/>
    <cellStyle name="Cálculo 2 27 25 2 2" xfId="2858"/>
    <cellStyle name="Cálculo 2 27 25 2 3" xfId="2859"/>
    <cellStyle name="Cálculo 2 27 25 3" xfId="2860"/>
    <cellStyle name="Cálculo 2 27 25 4" xfId="2861"/>
    <cellStyle name="Cálculo 2 27 26" xfId="2862"/>
    <cellStyle name="Cálculo 2 27 26 2" xfId="2863"/>
    <cellStyle name="Cálculo 2 27 26 3" xfId="2864"/>
    <cellStyle name="Cálculo 2 27 27" xfId="2865"/>
    <cellStyle name="Cálculo 2 27 28" xfId="2866"/>
    <cellStyle name="Cálculo 2 27 3" xfId="2867"/>
    <cellStyle name="Cálculo 2 27 3 2" xfId="2868"/>
    <cellStyle name="Cálculo 2 27 3 2 2" xfId="2869"/>
    <cellStyle name="Cálculo 2 27 3 2 3" xfId="2870"/>
    <cellStyle name="Cálculo 2 27 3 3" xfId="2871"/>
    <cellStyle name="Cálculo 2 27 3 4" xfId="2872"/>
    <cellStyle name="Cálculo 2 27 4" xfId="2873"/>
    <cellStyle name="Cálculo 2 27 4 2" xfId="2874"/>
    <cellStyle name="Cálculo 2 27 4 2 2" xfId="2875"/>
    <cellStyle name="Cálculo 2 27 4 2 3" xfId="2876"/>
    <cellStyle name="Cálculo 2 27 4 3" xfId="2877"/>
    <cellStyle name="Cálculo 2 27 4 4" xfId="2878"/>
    <cellStyle name="Cálculo 2 27 5" xfId="2879"/>
    <cellStyle name="Cálculo 2 27 5 2" xfId="2880"/>
    <cellStyle name="Cálculo 2 27 5 2 2" xfId="2881"/>
    <cellStyle name="Cálculo 2 27 5 2 3" xfId="2882"/>
    <cellStyle name="Cálculo 2 27 5 3" xfId="2883"/>
    <cellStyle name="Cálculo 2 27 5 4" xfId="2884"/>
    <cellStyle name="Cálculo 2 27 6" xfId="2885"/>
    <cellStyle name="Cálculo 2 27 6 2" xfId="2886"/>
    <cellStyle name="Cálculo 2 27 6 2 2" xfId="2887"/>
    <cellStyle name="Cálculo 2 27 6 2 3" xfId="2888"/>
    <cellStyle name="Cálculo 2 27 6 3" xfId="2889"/>
    <cellStyle name="Cálculo 2 27 6 4" xfId="2890"/>
    <cellStyle name="Cálculo 2 27 7" xfId="2891"/>
    <cellStyle name="Cálculo 2 27 7 2" xfId="2892"/>
    <cellStyle name="Cálculo 2 27 7 2 2" xfId="2893"/>
    <cellStyle name="Cálculo 2 27 7 2 3" xfId="2894"/>
    <cellStyle name="Cálculo 2 27 7 3" xfId="2895"/>
    <cellStyle name="Cálculo 2 27 7 4" xfId="2896"/>
    <cellStyle name="Cálculo 2 27 8" xfId="2897"/>
    <cellStyle name="Cálculo 2 27 8 2" xfId="2898"/>
    <cellStyle name="Cálculo 2 27 8 2 2" xfId="2899"/>
    <cellStyle name="Cálculo 2 27 8 2 3" xfId="2900"/>
    <cellStyle name="Cálculo 2 27 8 3" xfId="2901"/>
    <cellStyle name="Cálculo 2 27 8 4" xfId="2902"/>
    <cellStyle name="Cálculo 2 27 9" xfId="2903"/>
    <cellStyle name="Cálculo 2 27 9 2" xfId="2904"/>
    <cellStyle name="Cálculo 2 27 9 2 2" xfId="2905"/>
    <cellStyle name="Cálculo 2 27 9 2 3" xfId="2906"/>
    <cellStyle name="Cálculo 2 27 9 3" xfId="2907"/>
    <cellStyle name="Cálculo 2 27 9 4" xfId="2908"/>
    <cellStyle name="Cálculo 2 28" xfId="2909"/>
    <cellStyle name="Cálculo 2 28 10" xfId="2910"/>
    <cellStyle name="Cálculo 2 28 10 2" xfId="2911"/>
    <cellStyle name="Cálculo 2 28 10 2 2" xfId="2912"/>
    <cellStyle name="Cálculo 2 28 10 2 3" xfId="2913"/>
    <cellStyle name="Cálculo 2 28 10 3" xfId="2914"/>
    <cellStyle name="Cálculo 2 28 10 4" xfId="2915"/>
    <cellStyle name="Cálculo 2 28 11" xfId="2916"/>
    <cellStyle name="Cálculo 2 28 11 2" xfId="2917"/>
    <cellStyle name="Cálculo 2 28 11 2 2" xfId="2918"/>
    <cellStyle name="Cálculo 2 28 11 2 3" xfId="2919"/>
    <cellStyle name="Cálculo 2 28 11 3" xfId="2920"/>
    <cellStyle name="Cálculo 2 28 11 4" xfId="2921"/>
    <cellStyle name="Cálculo 2 28 12" xfId="2922"/>
    <cellStyle name="Cálculo 2 28 12 2" xfId="2923"/>
    <cellStyle name="Cálculo 2 28 12 2 2" xfId="2924"/>
    <cellStyle name="Cálculo 2 28 12 2 3" xfId="2925"/>
    <cellStyle name="Cálculo 2 28 12 3" xfId="2926"/>
    <cellStyle name="Cálculo 2 28 12 4" xfId="2927"/>
    <cellStyle name="Cálculo 2 28 13" xfId="2928"/>
    <cellStyle name="Cálculo 2 28 13 2" xfId="2929"/>
    <cellStyle name="Cálculo 2 28 13 2 2" xfId="2930"/>
    <cellStyle name="Cálculo 2 28 13 2 3" xfId="2931"/>
    <cellStyle name="Cálculo 2 28 13 3" xfId="2932"/>
    <cellStyle name="Cálculo 2 28 13 4" xfId="2933"/>
    <cellStyle name="Cálculo 2 28 14" xfId="2934"/>
    <cellStyle name="Cálculo 2 28 14 2" xfId="2935"/>
    <cellStyle name="Cálculo 2 28 14 2 2" xfId="2936"/>
    <cellStyle name="Cálculo 2 28 14 2 3" xfId="2937"/>
    <cellStyle name="Cálculo 2 28 14 3" xfId="2938"/>
    <cellStyle name="Cálculo 2 28 14 4" xfId="2939"/>
    <cellStyle name="Cálculo 2 28 15" xfId="2940"/>
    <cellStyle name="Cálculo 2 28 15 2" xfId="2941"/>
    <cellStyle name="Cálculo 2 28 15 2 2" xfId="2942"/>
    <cellStyle name="Cálculo 2 28 15 2 3" xfId="2943"/>
    <cellStyle name="Cálculo 2 28 15 3" xfId="2944"/>
    <cellStyle name="Cálculo 2 28 15 4" xfId="2945"/>
    <cellStyle name="Cálculo 2 28 16" xfId="2946"/>
    <cellStyle name="Cálculo 2 28 16 2" xfId="2947"/>
    <cellStyle name="Cálculo 2 28 16 2 2" xfId="2948"/>
    <cellStyle name="Cálculo 2 28 16 2 3" xfId="2949"/>
    <cellStyle name="Cálculo 2 28 16 3" xfId="2950"/>
    <cellStyle name="Cálculo 2 28 16 4" xfId="2951"/>
    <cellStyle name="Cálculo 2 28 17" xfId="2952"/>
    <cellStyle name="Cálculo 2 28 17 2" xfId="2953"/>
    <cellStyle name="Cálculo 2 28 17 2 2" xfId="2954"/>
    <cellStyle name="Cálculo 2 28 17 2 3" xfId="2955"/>
    <cellStyle name="Cálculo 2 28 17 3" xfId="2956"/>
    <cellStyle name="Cálculo 2 28 17 4" xfId="2957"/>
    <cellStyle name="Cálculo 2 28 18" xfId="2958"/>
    <cellStyle name="Cálculo 2 28 18 2" xfId="2959"/>
    <cellStyle name="Cálculo 2 28 18 2 2" xfId="2960"/>
    <cellStyle name="Cálculo 2 28 18 2 3" xfId="2961"/>
    <cellStyle name="Cálculo 2 28 18 3" xfId="2962"/>
    <cellStyle name="Cálculo 2 28 18 4" xfId="2963"/>
    <cellStyle name="Cálculo 2 28 19" xfId="2964"/>
    <cellStyle name="Cálculo 2 28 19 2" xfId="2965"/>
    <cellStyle name="Cálculo 2 28 19 2 2" xfId="2966"/>
    <cellStyle name="Cálculo 2 28 19 2 3" xfId="2967"/>
    <cellStyle name="Cálculo 2 28 19 3" xfId="2968"/>
    <cellStyle name="Cálculo 2 28 19 4" xfId="2969"/>
    <cellStyle name="Cálculo 2 28 2" xfId="2970"/>
    <cellStyle name="Cálculo 2 28 2 2" xfId="2971"/>
    <cellStyle name="Cálculo 2 28 2 2 2" xfId="2972"/>
    <cellStyle name="Cálculo 2 28 2 2 3" xfId="2973"/>
    <cellStyle name="Cálculo 2 28 2 3" xfId="2974"/>
    <cellStyle name="Cálculo 2 28 2 4" xfId="2975"/>
    <cellStyle name="Cálculo 2 28 20" xfId="2976"/>
    <cellStyle name="Cálculo 2 28 20 2" xfId="2977"/>
    <cellStyle name="Cálculo 2 28 20 2 2" xfId="2978"/>
    <cellStyle name="Cálculo 2 28 20 2 3" xfId="2979"/>
    <cellStyle name="Cálculo 2 28 20 3" xfId="2980"/>
    <cellStyle name="Cálculo 2 28 20 4" xfId="2981"/>
    <cellStyle name="Cálculo 2 28 21" xfId="2982"/>
    <cellStyle name="Cálculo 2 28 21 2" xfId="2983"/>
    <cellStyle name="Cálculo 2 28 21 2 2" xfId="2984"/>
    <cellStyle name="Cálculo 2 28 21 2 3" xfId="2985"/>
    <cellStyle name="Cálculo 2 28 21 3" xfId="2986"/>
    <cellStyle name="Cálculo 2 28 21 4" xfId="2987"/>
    <cellStyle name="Cálculo 2 28 22" xfId="2988"/>
    <cellStyle name="Cálculo 2 28 22 2" xfId="2989"/>
    <cellStyle name="Cálculo 2 28 22 2 2" xfId="2990"/>
    <cellStyle name="Cálculo 2 28 22 2 3" xfId="2991"/>
    <cellStyle name="Cálculo 2 28 22 3" xfId="2992"/>
    <cellStyle name="Cálculo 2 28 22 4" xfId="2993"/>
    <cellStyle name="Cálculo 2 28 23" xfId="2994"/>
    <cellStyle name="Cálculo 2 28 23 2" xfId="2995"/>
    <cellStyle name="Cálculo 2 28 23 2 2" xfId="2996"/>
    <cellStyle name="Cálculo 2 28 23 2 3" xfId="2997"/>
    <cellStyle name="Cálculo 2 28 23 3" xfId="2998"/>
    <cellStyle name="Cálculo 2 28 23 4" xfId="2999"/>
    <cellStyle name="Cálculo 2 28 24" xfId="3000"/>
    <cellStyle name="Cálculo 2 28 24 2" xfId="3001"/>
    <cellStyle name="Cálculo 2 28 24 2 2" xfId="3002"/>
    <cellStyle name="Cálculo 2 28 24 2 3" xfId="3003"/>
    <cellStyle name="Cálculo 2 28 24 3" xfId="3004"/>
    <cellStyle name="Cálculo 2 28 24 4" xfId="3005"/>
    <cellStyle name="Cálculo 2 28 25" xfId="3006"/>
    <cellStyle name="Cálculo 2 28 25 2" xfId="3007"/>
    <cellStyle name="Cálculo 2 28 25 2 2" xfId="3008"/>
    <cellStyle name="Cálculo 2 28 25 2 3" xfId="3009"/>
    <cellStyle name="Cálculo 2 28 25 3" xfId="3010"/>
    <cellStyle name="Cálculo 2 28 25 4" xfId="3011"/>
    <cellStyle name="Cálculo 2 28 26" xfId="3012"/>
    <cellStyle name="Cálculo 2 28 26 2" xfId="3013"/>
    <cellStyle name="Cálculo 2 28 26 3" xfId="3014"/>
    <cellStyle name="Cálculo 2 28 27" xfId="3015"/>
    <cellStyle name="Cálculo 2 28 28" xfId="3016"/>
    <cellStyle name="Cálculo 2 28 3" xfId="3017"/>
    <cellStyle name="Cálculo 2 28 3 2" xfId="3018"/>
    <cellStyle name="Cálculo 2 28 3 2 2" xfId="3019"/>
    <cellStyle name="Cálculo 2 28 3 2 3" xfId="3020"/>
    <cellStyle name="Cálculo 2 28 3 3" xfId="3021"/>
    <cellStyle name="Cálculo 2 28 3 4" xfId="3022"/>
    <cellStyle name="Cálculo 2 28 4" xfId="3023"/>
    <cellStyle name="Cálculo 2 28 4 2" xfId="3024"/>
    <cellStyle name="Cálculo 2 28 4 2 2" xfId="3025"/>
    <cellStyle name="Cálculo 2 28 4 2 3" xfId="3026"/>
    <cellStyle name="Cálculo 2 28 4 3" xfId="3027"/>
    <cellStyle name="Cálculo 2 28 4 4" xfId="3028"/>
    <cellStyle name="Cálculo 2 28 5" xfId="3029"/>
    <cellStyle name="Cálculo 2 28 5 2" xfId="3030"/>
    <cellStyle name="Cálculo 2 28 5 2 2" xfId="3031"/>
    <cellStyle name="Cálculo 2 28 5 2 3" xfId="3032"/>
    <cellStyle name="Cálculo 2 28 5 3" xfId="3033"/>
    <cellStyle name="Cálculo 2 28 5 4" xfId="3034"/>
    <cellStyle name="Cálculo 2 28 6" xfId="3035"/>
    <cellStyle name="Cálculo 2 28 6 2" xfId="3036"/>
    <cellStyle name="Cálculo 2 28 6 2 2" xfId="3037"/>
    <cellStyle name="Cálculo 2 28 6 2 3" xfId="3038"/>
    <cellStyle name="Cálculo 2 28 6 3" xfId="3039"/>
    <cellStyle name="Cálculo 2 28 6 4" xfId="3040"/>
    <cellStyle name="Cálculo 2 28 7" xfId="3041"/>
    <cellStyle name="Cálculo 2 28 7 2" xfId="3042"/>
    <cellStyle name="Cálculo 2 28 7 2 2" xfId="3043"/>
    <cellStyle name="Cálculo 2 28 7 2 3" xfId="3044"/>
    <cellStyle name="Cálculo 2 28 7 3" xfId="3045"/>
    <cellStyle name="Cálculo 2 28 7 4" xfId="3046"/>
    <cellStyle name="Cálculo 2 28 8" xfId="3047"/>
    <cellStyle name="Cálculo 2 28 8 2" xfId="3048"/>
    <cellStyle name="Cálculo 2 28 8 2 2" xfId="3049"/>
    <cellStyle name="Cálculo 2 28 8 2 3" xfId="3050"/>
    <cellStyle name="Cálculo 2 28 8 3" xfId="3051"/>
    <cellStyle name="Cálculo 2 28 8 4" xfId="3052"/>
    <cellStyle name="Cálculo 2 28 9" xfId="3053"/>
    <cellStyle name="Cálculo 2 28 9 2" xfId="3054"/>
    <cellStyle name="Cálculo 2 28 9 2 2" xfId="3055"/>
    <cellStyle name="Cálculo 2 28 9 2 3" xfId="3056"/>
    <cellStyle name="Cálculo 2 28 9 3" xfId="3057"/>
    <cellStyle name="Cálculo 2 28 9 4" xfId="3058"/>
    <cellStyle name="Cálculo 2 29" xfId="3059"/>
    <cellStyle name="Cálculo 2 29 10" xfId="3060"/>
    <cellStyle name="Cálculo 2 29 10 2" xfId="3061"/>
    <cellStyle name="Cálculo 2 29 10 2 2" xfId="3062"/>
    <cellStyle name="Cálculo 2 29 10 2 3" xfId="3063"/>
    <cellStyle name="Cálculo 2 29 10 3" xfId="3064"/>
    <cellStyle name="Cálculo 2 29 10 4" xfId="3065"/>
    <cellStyle name="Cálculo 2 29 11" xfId="3066"/>
    <cellStyle name="Cálculo 2 29 11 2" xfId="3067"/>
    <cellStyle name="Cálculo 2 29 11 2 2" xfId="3068"/>
    <cellStyle name="Cálculo 2 29 11 2 3" xfId="3069"/>
    <cellStyle name="Cálculo 2 29 11 3" xfId="3070"/>
    <cellStyle name="Cálculo 2 29 11 4" xfId="3071"/>
    <cellStyle name="Cálculo 2 29 12" xfId="3072"/>
    <cellStyle name="Cálculo 2 29 12 2" xfId="3073"/>
    <cellStyle name="Cálculo 2 29 12 2 2" xfId="3074"/>
    <cellStyle name="Cálculo 2 29 12 2 3" xfId="3075"/>
    <cellStyle name="Cálculo 2 29 12 3" xfId="3076"/>
    <cellStyle name="Cálculo 2 29 12 4" xfId="3077"/>
    <cellStyle name="Cálculo 2 29 13" xfId="3078"/>
    <cellStyle name="Cálculo 2 29 13 2" xfId="3079"/>
    <cellStyle name="Cálculo 2 29 13 2 2" xfId="3080"/>
    <cellStyle name="Cálculo 2 29 13 2 3" xfId="3081"/>
    <cellStyle name="Cálculo 2 29 13 3" xfId="3082"/>
    <cellStyle name="Cálculo 2 29 13 4" xfId="3083"/>
    <cellStyle name="Cálculo 2 29 14" xfId="3084"/>
    <cellStyle name="Cálculo 2 29 14 2" xfId="3085"/>
    <cellStyle name="Cálculo 2 29 14 2 2" xfId="3086"/>
    <cellStyle name="Cálculo 2 29 14 2 3" xfId="3087"/>
    <cellStyle name="Cálculo 2 29 14 3" xfId="3088"/>
    <cellStyle name="Cálculo 2 29 14 4" xfId="3089"/>
    <cellStyle name="Cálculo 2 29 15" xfId="3090"/>
    <cellStyle name="Cálculo 2 29 15 2" xfId="3091"/>
    <cellStyle name="Cálculo 2 29 15 2 2" xfId="3092"/>
    <cellStyle name="Cálculo 2 29 15 2 3" xfId="3093"/>
    <cellStyle name="Cálculo 2 29 15 3" xfId="3094"/>
    <cellStyle name="Cálculo 2 29 15 4" xfId="3095"/>
    <cellStyle name="Cálculo 2 29 16" xfId="3096"/>
    <cellStyle name="Cálculo 2 29 16 2" xfId="3097"/>
    <cellStyle name="Cálculo 2 29 16 2 2" xfId="3098"/>
    <cellStyle name="Cálculo 2 29 16 2 3" xfId="3099"/>
    <cellStyle name="Cálculo 2 29 16 3" xfId="3100"/>
    <cellStyle name="Cálculo 2 29 16 4" xfId="3101"/>
    <cellStyle name="Cálculo 2 29 17" xfId="3102"/>
    <cellStyle name="Cálculo 2 29 17 2" xfId="3103"/>
    <cellStyle name="Cálculo 2 29 17 2 2" xfId="3104"/>
    <cellStyle name="Cálculo 2 29 17 2 3" xfId="3105"/>
    <cellStyle name="Cálculo 2 29 17 3" xfId="3106"/>
    <cellStyle name="Cálculo 2 29 17 4" xfId="3107"/>
    <cellStyle name="Cálculo 2 29 18" xfId="3108"/>
    <cellStyle name="Cálculo 2 29 18 2" xfId="3109"/>
    <cellStyle name="Cálculo 2 29 18 2 2" xfId="3110"/>
    <cellStyle name="Cálculo 2 29 18 2 3" xfId="3111"/>
    <cellStyle name="Cálculo 2 29 18 3" xfId="3112"/>
    <cellStyle name="Cálculo 2 29 18 4" xfId="3113"/>
    <cellStyle name="Cálculo 2 29 19" xfId="3114"/>
    <cellStyle name="Cálculo 2 29 19 2" xfId="3115"/>
    <cellStyle name="Cálculo 2 29 19 2 2" xfId="3116"/>
    <cellStyle name="Cálculo 2 29 19 2 3" xfId="3117"/>
    <cellStyle name="Cálculo 2 29 19 3" xfId="3118"/>
    <cellStyle name="Cálculo 2 29 19 4" xfId="3119"/>
    <cellStyle name="Cálculo 2 29 2" xfId="3120"/>
    <cellStyle name="Cálculo 2 29 2 2" xfId="3121"/>
    <cellStyle name="Cálculo 2 29 2 2 2" xfId="3122"/>
    <cellStyle name="Cálculo 2 29 2 2 3" xfId="3123"/>
    <cellStyle name="Cálculo 2 29 2 3" xfId="3124"/>
    <cellStyle name="Cálculo 2 29 2 4" xfId="3125"/>
    <cellStyle name="Cálculo 2 29 20" xfId="3126"/>
    <cellStyle name="Cálculo 2 29 20 2" xfId="3127"/>
    <cellStyle name="Cálculo 2 29 20 2 2" xfId="3128"/>
    <cellStyle name="Cálculo 2 29 20 2 3" xfId="3129"/>
    <cellStyle name="Cálculo 2 29 20 3" xfId="3130"/>
    <cellStyle name="Cálculo 2 29 20 4" xfId="3131"/>
    <cellStyle name="Cálculo 2 29 21" xfId="3132"/>
    <cellStyle name="Cálculo 2 29 21 2" xfId="3133"/>
    <cellStyle name="Cálculo 2 29 21 2 2" xfId="3134"/>
    <cellStyle name="Cálculo 2 29 21 2 3" xfId="3135"/>
    <cellStyle name="Cálculo 2 29 21 3" xfId="3136"/>
    <cellStyle name="Cálculo 2 29 21 4" xfId="3137"/>
    <cellStyle name="Cálculo 2 29 22" xfId="3138"/>
    <cellStyle name="Cálculo 2 29 22 2" xfId="3139"/>
    <cellStyle name="Cálculo 2 29 22 2 2" xfId="3140"/>
    <cellStyle name="Cálculo 2 29 22 2 3" xfId="3141"/>
    <cellStyle name="Cálculo 2 29 22 3" xfId="3142"/>
    <cellStyle name="Cálculo 2 29 22 4" xfId="3143"/>
    <cellStyle name="Cálculo 2 29 23" xfId="3144"/>
    <cellStyle name="Cálculo 2 29 23 2" xfId="3145"/>
    <cellStyle name="Cálculo 2 29 23 2 2" xfId="3146"/>
    <cellStyle name="Cálculo 2 29 23 2 3" xfId="3147"/>
    <cellStyle name="Cálculo 2 29 23 3" xfId="3148"/>
    <cellStyle name="Cálculo 2 29 23 4" xfId="3149"/>
    <cellStyle name="Cálculo 2 29 24" xfId="3150"/>
    <cellStyle name="Cálculo 2 29 24 2" xfId="3151"/>
    <cellStyle name="Cálculo 2 29 24 2 2" xfId="3152"/>
    <cellStyle name="Cálculo 2 29 24 2 3" xfId="3153"/>
    <cellStyle name="Cálculo 2 29 24 3" xfId="3154"/>
    <cellStyle name="Cálculo 2 29 24 4" xfId="3155"/>
    <cellStyle name="Cálculo 2 29 25" xfId="3156"/>
    <cellStyle name="Cálculo 2 29 25 2" xfId="3157"/>
    <cellStyle name="Cálculo 2 29 25 2 2" xfId="3158"/>
    <cellStyle name="Cálculo 2 29 25 2 3" xfId="3159"/>
    <cellStyle name="Cálculo 2 29 25 3" xfId="3160"/>
    <cellStyle name="Cálculo 2 29 25 4" xfId="3161"/>
    <cellStyle name="Cálculo 2 29 26" xfId="3162"/>
    <cellStyle name="Cálculo 2 29 26 2" xfId="3163"/>
    <cellStyle name="Cálculo 2 29 26 3" xfId="3164"/>
    <cellStyle name="Cálculo 2 29 27" xfId="3165"/>
    <cellStyle name="Cálculo 2 29 28" xfId="3166"/>
    <cellStyle name="Cálculo 2 29 3" xfId="3167"/>
    <cellStyle name="Cálculo 2 29 3 2" xfId="3168"/>
    <cellStyle name="Cálculo 2 29 3 2 2" xfId="3169"/>
    <cellStyle name="Cálculo 2 29 3 2 3" xfId="3170"/>
    <cellStyle name="Cálculo 2 29 3 3" xfId="3171"/>
    <cellStyle name="Cálculo 2 29 3 4" xfId="3172"/>
    <cellStyle name="Cálculo 2 29 4" xfId="3173"/>
    <cellStyle name="Cálculo 2 29 4 2" xfId="3174"/>
    <cellStyle name="Cálculo 2 29 4 2 2" xfId="3175"/>
    <cellStyle name="Cálculo 2 29 4 2 3" xfId="3176"/>
    <cellStyle name="Cálculo 2 29 4 3" xfId="3177"/>
    <cellStyle name="Cálculo 2 29 4 4" xfId="3178"/>
    <cellStyle name="Cálculo 2 29 5" xfId="3179"/>
    <cellStyle name="Cálculo 2 29 5 2" xfId="3180"/>
    <cellStyle name="Cálculo 2 29 5 2 2" xfId="3181"/>
    <cellStyle name="Cálculo 2 29 5 2 3" xfId="3182"/>
    <cellStyle name="Cálculo 2 29 5 3" xfId="3183"/>
    <cellStyle name="Cálculo 2 29 5 4" xfId="3184"/>
    <cellStyle name="Cálculo 2 29 6" xfId="3185"/>
    <cellStyle name="Cálculo 2 29 6 2" xfId="3186"/>
    <cellStyle name="Cálculo 2 29 6 2 2" xfId="3187"/>
    <cellStyle name="Cálculo 2 29 6 2 3" xfId="3188"/>
    <cellStyle name="Cálculo 2 29 6 3" xfId="3189"/>
    <cellStyle name="Cálculo 2 29 6 4" xfId="3190"/>
    <cellStyle name="Cálculo 2 29 7" xfId="3191"/>
    <cellStyle name="Cálculo 2 29 7 2" xfId="3192"/>
    <cellStyle name="Cálculo 2 29 7 2 2" xfId="3193"/>
    <cellStyle name="Cálculo 2 29 7 2 3" xfId="3194"/>
    <cellStyle name="Cálculo 2 29 7 3" xfId="3195"/>
    <cellStyle name="Cálculo 2 29 7 4" xfId="3196"/>
    <cellStyle name="Cálculo 2 29 8" xfId="3197"/>
    <cellStyle name="Cálculo 2 29 8 2" xfId="3198"/>
    <cellStyle name="Cálculo 2 29 8 2 2" xfId="3199"/>
    <cellStyle name="Cálculo 2 29 8 2 3" xfId="3200"/>
    <cellStyle name="Cálculo 2 29 8 3" xfId="3201"/>
    <cellStyle name="Cálculo 2 29 8 4" xfId="3202"/>
    <cellStyle name="Cálculo 2 29 9" xfId="3203"/>
    <cellStyle name="Cálculo 2 29 9 2" xfId="3204"/>
    <cellStyle name="Cálculo 2 29 9 2 2" xfId="3205"/>
    <cellStyle name="Cálculo 2 29 9 2 3" xfId="3206"/>
    <cellStyle name="Cálculo 2 29 9 3" xfId="3207"/>
    <cellStyle name="Cálculo 2 29 9 4" xfId="3208"/>
    <cellStyle name="Cálculo 2 3" xfId="3209"/>
    <cellStyle name="Cálculo 2 3 10" xfId="3210"/>
    <cellStyle name="Cálculo 2 3 10 2" xfId="3211"/>
    <cellStyle name="Cálculo 2 3 10 2 2" xfId="3212"/>
    <cellStyle name="Cálculo 2 3 10 2 3" xfId="3213"/>
    <cellStyle name="Cálculo 2 3 10 3" xfId="3214"/>
    <cellStyle name="Cálculo 2 3 10 4" xfId="3215"/>
    <cellStyle name="Cálculo 2 3 11" xfId="3216"/>
    <cellStyle name="Cálculo 2 3 11 2" xfId="3217"/>
    <cellStyle name="Cálculo 2 3 11 2 2" xfId="3218"/>
    <cellStyle name="Cálculo 2 3 11 2 3" xfId="3219"/>
    <cellStyle name="Cálculo 2 3 11 3" xfId="3220"/>
    <cellStyle name="Cálculo 2 3 11 4" xfId="3221"/>
    <cellStyle name="Cálculo 2 3 12" xfId="3222"/>
    <cellStyle name="Cálculo 2 3 12 2" xfId="3223"/>
    <cellStyle name="Cálculo 2 3 12 2 2" xfId="3224"/>
    <cellStyle name="Cálculo 2 3 12 2 3" xfId="3225"/>
    <cellStyle name="Cálculo 2 3 12 3" xfId="3226"/>
    <cellStyle name="Cálculo 2 3 12 4" xfId="3227"/>
    <cellStyle name="Cálculo 2 3 13" xfId="3228"/>
    <cellStyle name="Cálculo 2 3 13 2" xfId="3229"/>
    <cellStyle name="Cálculo 2 3 13 2 2" xfId="3230"/>
    <cellStyle name="Cálculo 2 3 13 2 3" xfId="3231"/>
    <cellStyle name="Cálculo 2 3 13 3" xfId="3232"/>
    <cellStyle name="Cálculo 2 3 13 4" xfId="3233"/>
    <cellStyle name="Cálculo 2 3 14" xfId="3234"/>
    <cellStyle name="Cálculo 2 3 14 2" xfId="3235"/>
    <cellStyle name="Cálculo 2 3 14 2 2" xfId="3236"/>
    <cellStyle name="Cálculo 2 3 14 2 3" xfId="3237"/>
    <cellStyle name="Cálculo 2 3 14 3" xfId="3238"/>
    <cellStyle name="Cálculo 2 3 14 4" xfId="3239"/>
    <cellStyle name="Cálculo 2 3 15" xfId="3240"/>
    <cellStyle name="Cálculo 2 3 15 2" xfId="3241"/>
    <cellStyle name="Cálculo 2 3 15 2 2" xfId="3242"/>
    <cellStyle name="Cálculo 2 3 15 2 3" xfId="3243"/>
    <cellStyle name="Cálculo 2 3 15 3" xfId="3244"/>
    <cellStyle name="Cálculo 2 3 15 4" xfId="3245"/>
    <cellStyle name="Cálculo 2 3 16" xfId="3246"/>
    <cellStyle name="Cálculo 2 3 16 2" xfId="3247"/>
    <cellStyle name="Cálculo 2 3 16 2 2" xfId="3248"/>
    <cellStyle name="Cálculo 2 3 16 2 3" xfId="3249"/>
    <cellStyle name="Cálculo 2 3 16 3" xfId="3250"/>
    <cellStyle name="Cálculo 2 3 16 4" xfId="3251"/>
    <cellStyle name="Cálculo 2 3 17" xfId="3252"/>
    <cellStyle name="Cálculo 2 3 17 2" xfId="3253"/>
    <cellStyle name="Cálculo 2 3 17 2 2" xfId="3254"/>
    <cellStyle name="Cálculo 2 3 17 2 3" xfId="3255"/>
    <cellStyle name="Cálculo 2 3 17 3" xfId="3256"/>
    <cellStyle name="Cálculo 2 3 17 4" xfId="3257"/>
    <cellStyle name="Cálculo 2 3 18" xfId="3258"/>
    <cellStyle name="Cálculo 2 3 18 2" xfId="3259"/>
    <cellStyle name="Cálculo 2 3 18 2 2" xfId="3260"/>
    <cellStyle name="Cálculo 2 3 18 2 3" xfId="3261"/>
    <cellStyle name="Cálculo 2 3 18 3" xfId="3262"/>
    <cellStyle name="Cálculo 2 3 18 4" xfId="3263"/>
    <cellStyle name="Cálculo 2 3 19" xfId="3264"/>
    <cellStyle name="Cálculo 2 3 19 2" xfId="3265"/>
    <cellStyle name="Cálculo 2 3 19 2 2" xfId="3266"/>
    <cellStyle name="Cálculo 2 3 19 2 3" xfId="3267"/>
    <cellStyle name="Cálculo 2 3 19 3" xfId="3268"/>
    <cellStyle name="Cálculo 2 3 19 4" xfId="3269"/>
    <cellStyle name="Cálculo 2 3 2" xfId="3270"/>
    <cellStyle name="Cálculo 2 3 2 2" xfId="3271"/>
    <cellStyle name="Cálculo 2 3 2 2 2" xfId="3272"/>
    <cellStyle name="Cálculo 2 3 2 2 3" xfId="3273"/>
    <cellStyle name="Cálculo 2 3 2 3" xfId="3274"/>
    <cellStyle name="Cálculo 2 3 2 4" xfId="3275"/>
    <cellStyle name="Cálculo 2 3 20" xfId="3276"/>
    <cellStyle name="Cálculo 2 3 20 2" xfId="3277"/>
    <cellStyle name="Cálculo 2 3 20 2 2" xfId="3278"/>
    <cellStyle name="Cálculo 2 3 20 2 3" xfId="3279"/>
    <cellStyle name="Cálculo 2 3 20 3" xfId="3280"/>
    <cellStyle name="Cálculo 2 3 20 4" xfId="3281"/>
    <cellStyle name="Cálculo 2 3 21" xfId="3282"/>
    <cellStyle name="Cálculo 2 3 21 2" xfId="3283"/>
    <cellStyle name="Cálculo 2 3 21 2 2" xfId="3284"/>
    <cellStyle name="Cálculo 2 3 21 2 3" xfId="3285"/>
    <cellStyle name="Cálculo 2 3 21 3" xfId="3286"/>
    <cellStyle name="Cálculo 2 3 21 4" xfId="3287"/>
    <cellStyle name="Cálculo 2 3 22" xfId="3288"/>
    <cellStyle name="Cálculo 2 3 22 2" xfId="3289"/>
    <cellStyle name="Cálculo 2 3 22 2 2" xfId="3290"/>
    <cellStyle name="Cálculo 2 3 22 2 3" xfId="3291"/>
    <cellStyle name="Cálculo 2 3 22 3" xfId="3292"/>
    <cellStyle name="Cálculo 2 3 22 4" xfId="3293"/>
    <cellStyle name="Cálculo 2 3 23" xfId="3294"/>
    <cellStyle name="Cálculo 2 3 23 2" xfId="3295"/>
    <cellStyle name="Cálculo 2 3 23 2 2" xfId="3296"/>
    <cellStyle name="Cálculo 2 3 23 2 3" xfId="3297"/>
    <cellStyle name="Cálculo 2 3 23 3" xfId="3298"/>
    <cellStyle name="Cálculo 2 3 23 4" xfId="3299"/>
    <cellStyle name="Cálculo 2 3 24" xfId="3300"/>
    <cellStyle name="Cálculo 2 3 24 2" xfId="3301"/>
    <cellStyle name="Cálculo 2 3 24 2 2" xfId="3302"/>
    <cellStyle name="Cálculo 2 3 24 2 3" xfId="3303"/>
    <cellStyle name="Cálculo 2 3 24 3" xfId="3304"/>
    <cellStyle name="Cálculo 2 3 24 4" xfId="3305"/>
    <cellStyle name="Cálculo 2 3 25" xfId="3306"/>
    <cellStyle name="Cálculo 2 3 25 2" xfId="3307"/>
    <cellStyle name="Cálculo 2 3 25 2 2" xfId="3308"/>
    <cellStyle name="Cálculo 2 3 25 2 3" xfId="3309"/>
    <cellStyle name="Cálculo 2 3 25 3" xfId="3310"/>
    <cellStyle name="Cálculo 2 3 25 4" xfId="3311"/>
    <cellStyle name="Cálculo 2 3 26" xfId="3312"/>
    <cellStyle name="Cálculo 2 3 26 2" xfId="3313"/>
    <cellStyle name="Cálculo 2 3 26 3" xfId="3314"/>
    <cellStyle name="Cálculo 2 3 27" xfId="3315"/>
    <cellStyle name="Cálculo 2 3 28" xfId="3316"/>
    <cellStyle name="Cálculo 2 3 3" xfId="3317"/>
    <cellStyle name="Cálculo 2 3 3 2" xfId="3318"/>
    <cellStyle name="Cálculo 2 3 3 2 2" xfId="3319"/>
    <cellStyle name="Cálculo 2 3 3 2 3" xfId="3320"/>
    <cellStyle name="Cálculo 2 3 3 3" xfId="3321"/>
    <cellStyle name="Cálculo 2 3 3 4" xfId="3322"/>
    <cellStyle name="Cálculo 2 3 4" xfId="3323"/>
    <cellStyle name="Cálculo 2 3 4 2" xfId="3324"/>
    <cellStyle name="Cálculo 2 3 4 2 2" xfId="3325"/>
    <cellStyle name="Cálculo 2 3 4 2 3" xfId="3326"/>
    <cellStyle name="Cálculo 2 3 4 3" xfId="3327"/>
    <cellStyle name="Cálculo 2 3 4 4" xfId="3328"/>
    <cellStyle name="Cálculo 2 3 5" xfId="3329"/>
    <cellStyle name="Cálculo 2 3 5 2" xfId="3330"/>
    <cellStyle name="Cálculo 2 3 5 2 2" xfId="3331"/>
    <cellStyle name="Cálculo 2 3 5 2 3" xfId="3332"/>
    <cellStyle name="Cálculo 2 3 5 3" xfId="3333"/>
    <cellStyle name="Cálculo 2 3 5 4" xfId="3334"/>
    <cellStyle name="Cálculo 2 3 6" xfId="3335"/>
    <cellStyle name="Cálculo 2 3 6 2" xfId="3336"/>
    <cellStyle name="Cálculo 2 3 6 2 2" xfId="3337"/>
    <cellStyle name="Cálculo 2 3 6 2 3" xfId="3338"/>
    <cellStyle name="Cálculo 2 3 6 3" xfId="3339"/>
    <cellStyle name="Cálculo 2 3 6 4" xfId="3340"/>
    <cellStyle name="Cálculo 2 3 7" xfId="3341"/>
    <cellStyle name="Cálculo 2 3 7 2" xfId="3342"/>
    <cellStyle name="Cálculo 2 3 7 2 2" xfId="3343"/>
    <cellStyle name="Cálculo 2 3 7 2 3" xfId="3344"/>
    <cellStyle name="Cálculo 2 3 7 3" xfId="3345"/>
    <cellStyle name="Cálculo 2 3 7 4" xfId="3346"/>
    <cellStyle name="Cálculo 2 3 8" xfId="3347"/>
    <cellStyle name="Cálculo 2 3 8 2" xfId="3348"/>
    <cellStyle name="Cálculo 2 3 8 2 2" xfId="3349"/>
    <cellStyle name="Cálculo 2 3 8 2 3" xfId="3350"/>
    <cellStyle name="Cálculo 2 3 8 3" xfId="3351"/>
    <cellStyle name="Cálculo 2 3 8 4" xfId="3352"/>
    <cellStyle name="Cálculo 2 3 9" xfId="3353"/>
    <cellStyle name="Cálculo 2 3 9 2" xfId="3354"/>
    <cellStyle name="Cálculo 2 3 9 2 2" xfId="3355"/>
    <cellStyle name="Cálculo 2 3 9 2 3" xfId="3356"/>
    <cellStyle name="Cálculo 2 3 9 3" xfId="3357"/>
    <cellStyle name="Cálculo 2 3 9 4" xfId="3358"/>
    <cellStyle name="Cálculo 2 30" xfId="3359"/>
    <cellStyle name="Cálculo 2 30 10" xfId="3360"/>
    <cellStyle name="Cálculo 2 30 10 2" xfId="3361"/>
    <cellStyle name="Cálculo 2 30 10 2 2" xfId="3362"/>
    <cellStyle name="Cálculo 2 30 10 2 3" xfId="3363"/>
    <cellStyle name="Cálculo 2 30 10 3" xfId="3364"/>
    <cellStyle name="Cálculo 2 30 10 4" xfId="3365"/>
    <cellStyle name="Cálculo 2 30 11" xfId="3366"/>
    <cellStyle name="Cálculo 2 30 11 2" xfId="3367"/>
    <cellStyle name="Cálculo 2 30 11 2 2" xfId="3368"/>
    <cellStyle name="Cálculo 2 30 11 2 3" xfId="3369"/>
    <cellStyle name="Cálculo 2 30 11 3" xfId="3370"/>
    <cellStyle name="Cálculo 2 30 11 4" xfId="3371"/>
    <cellStyle name="Cálculo 2 30 12" xfId="3372"/>
    <cellStyle name="Cálculo 2 30 12 2" xfId="3373"/>
    <cellStyle name="Cálculo 2 30 12 2 2" xfId="3374"/>
    <cellStyle name="Cálculo 2 30 12 2 3" xfId="3375"/>
    <cellStyle name="Cálculo 2 30 12 3" xfId="3376"/>
    <cellStyle name="Cálculo 2 30 12 4" xfId="3377"/>
    <cellStyle name="Cálculo 2 30 13" xfId="3378"/>
    <cellStyle name="Cálculo 2 30 13 2" xfId="3379"/>
    <cellStyle name="Cálculo 2 30 13 2 2" xfId="3380"/>
    <cellStyle name="Cálculo 2 30 13 2 3" xfId="3381"/>
    <cellStyle name="Cálculo 2 30 13 3" xfId="3382"/>
    <cellStyle name="Cálculo 2 30 13 4" xfId="3383"/>
    <cellStyle name="Cálculo 2 30 14" xfId="3384"/>
    <cellStyle name="Cálculo 2 30 14 2" xfId="3385"/>
    <cellStyle name="Cálculo 2 30 14 2 2" xfId="3386"/>
    <cellStyle name="Cálculo 2 30 14 2 3" xfId="3387"/>
    <cellStyle name="Cálculo 2 30 14 3" xfId="3388"/>
    <cellStyle name="Cálculo 2 30 14 4" xfId="3389"/>
    <cellStyle name="Cálculo 2 30 15" xfId="3390"/>
    <cellStyle name="Cálculo 2 30 15 2" xfId="3391"/>
    <cellStyle name="Cálculo 2 30 15 2 2" xfId="3392"/>
    <cellStyle name="Cálculo 2 30 15 2 3" xfId="3393"/>
    <cellStyle name="Cálculo 2 30 15 3" xfId="3394"/>
    <cellStyle name="Cálculo 2 30 15 4" xfId="3395"/>
    <cellStyle name="Cálculo 2 30 16" xfId="3396"/>
    <cellStyle name="Cálculo 2 30 16 2" xfId="3397"/>
    <cellStyle name="Cálculo 2 30 16 2 2" xfId="3398"/>
    <cellStyle name="Cálculo 2 30 16 2 3" xfId="3399"/>
    <cellStyle name="Cálculo 2 30 16 3" xfId="3400"/>
    <cellStyle name="Cálculo 2 30 16 4" xfId="3401"/>
    <cellStyle name="Cálculo 2 30 17" xfId="3402"/>
    <cellStyle name="Cálculo 2 30 17 2" xfId="3403"/>
    <cellStyle name="Cálculo 2 30 17 2 2" xfId="3404"/>
    <cellStyle name="Cálculo 2 30 17 2 3" xfId="3405"/>
    <cellStyle name="Cálculo 2 30 17 3" xfId="3406"/>
    <cellStyle name="Cálculo 2 30 17 4" xfId="3407"/>
    <cellStyle name="Cálculo 2 30 18" xfId="3408"/>
    <cellStyle name="Cálculo 2 30 18 2" xfId="3409"/>
    <cellStyle name="Cálculo 2 30 18 2 2" xfId="3410"/>
    <cellStyle name="Cálculo 2 30 18 2 3" xfId="3411"/>
    <cellStyle name="Cálculo 2 30 18 3" xfId="3412"/>
    <cellStyle name="Cálculo 2 30 18 4" xfId="3413"/>
    <cellStyle name="Cálculo 2 30 19" xfId="3414"/>
    <cellStyle name="Cálculo 2 30 19 2" xfId="3415"/>
    <cellStyle name="Cálculo 2 30 19 2 2" xfId="3416"/>
    <cellStyle name="Cálculo 2 30 19 2 3" xfId="3417"/>
    <cellStyle name="Cálculo 2 30 19 3" xfId="3418"/>
    <cellStyle name="Cálculo 2 30 19 4" xfId="3419"/>
    <cellStyle name="Cálculo 2 30 2" xfId="3420"/>
    <cellStyle name="Cálculo 2 30 2 2" xfId="3421"/>
    <cellStyle name="Cálculo 2 30 2 2 2" xfId="3422"/>
    <cellStyle name="Cálculo 2 30 2 2 3" xfId="3423"/>
    <cellStyle name="Cálculo 2 30 2 3" xfId="3424"/>
    <cellStyle name="Cálculo 2 30 2 4" xfId="3425"/>
    <cellStyle name="Cálculo 2 30 20" xfId="3426"/>
    <cellStyle name="Cálculo 2 30 20 2" xfId="3427"/>
    <cellStyle name="Cálculo 2 30 20 2 2" xfId="3428"/>
    <cellStyle name="Cálculo 2 30 20 2 3" xfId="3429"/>
    <cellStyle name="Cálculo 2 30 20 3" xfId="3430"/>
    <cellStyle name="Cálculo 2 30 20 4" xfId="3431"/>
    <cellStyle name="Cálculo 2 30 21" xfId="3432"/>
    <cellStyle name="Cálculo 2 30 21 2" xfId="3433"/>
    <cellStyle name="Cálculo 2 30 21 2 2" xfId="3434"/>
    <cellStyle name="Cálculo 2 30 21 2 3" xfId="3435"/>
    <cellStyle name="Cálculo 2 30 21 3" xfId="3436"/>
    <cellStyle name="Cálculo 2 30 21 4" xfId="3437"/>
    <cellStyle name="Cálculo 2 30 22" xfId="3438"/>
    <cellStyle name="Cálculo 2 30 22 2" xfId="3439"/>
    <cellStyle name="Cálculo 2 30 22 2 2" xfId="3440"/>
    <cellStyle name="Cálculo 2 30 22 2 3" xfId="3441"/>
    <cellStyle name="Cálculo 2 30 22 3" xfId="3442"/>
    <cellStyle name="Cálculo 2 30 22 4" xfId="3443"/>
    <cellStyle name="Cálculo 2 30 23" xfId="3444"/>
    <cellStyle name="Cálculo 2 30 23 2" xfId="3445"/>
    <cellStyle name="Cálculo 2 30 23 2 2" xfId="3446"/>
    <cellStyle name="Cálculo 2 30 23 2 3" xfId="3447"/>
    <cellStyle name="Cálculo 2 30 23 3" xfId="3448"/>
    <cellStyle name="Cálculo 2 30 23 4" xfId="3449"/>
    <cellStyle name="Cálculo 2 30 24" xfId="3450"/>
    <cellStyle name="Cálculo 2 30 24 2" xfId="3451"/>
    <cellStyle name="Cálculo 2 30 24 2 2" xfId="3452"/>
    <cellStyle name="Cálculo 2 30 24 2 3" xfId="3453"/>
    <cellStyle name="Cálculo 2 30 24 3" xfId="3454"/>
    <cellStyle name="Cálculo 2 30 24 4" xfId="3455"/>
    <cellStyle name="Cálculo 2 30 25" xfId="3456"/>
    <cellStyle name="Cálculo 2 30 25 2" xfId="3457"/>
    <cellStyle name="Cálculo 2 30 25 2 2" xfId="3458"/>
    <cellStyle name="Cálculo 2 30 25 2 3" xfId="3459"/>
    <cellStyle name="Cálculo 2 30 25 3" xfId="3460"/>
    <cellStyle name="Cálculo 2 30 25 4" xfId="3461"/>
    <cellStyle name="Cálculo 2 30 26" xfId="3462"/>
    <cellStyle name="Cálculo 2 30 26 2" xfId="3463"/>
    <cellStyle name="Cálculo 2 30 26 3" xfId="3464"/>
    <cellStyle name="Cálculo 2 30 27" xfId="3465"/>
    <cellStyle name="Cálculo 2 30 28" xfId="3466"/>
    <cellStyle name="Cálculo 2 30 3" xfId="3467"/>
    <cellStyle name="Cálculo 2 30 3 2" xfId="3468"/>
    <cellStyle name="Cálculo 2 30 3 2 2" xfId="3469"/>
    <cellStyle name="Cálculo 2 30 3 2 3" xfId="3470"/>
    <cellStyle name="Cálculo 2 30 3 3" xfId="3471"/>
    <cellStyle name="Cálculo 2 30 3 4" xfId="3472"/>
    <cellStyle name="Cálculo 2 30 4" xfId="3473"/>
    <cellStyle name="Cálculo 2 30 4 2" xfId="3474"/>
    <cellStyle name="Cálculo 2 30 4 2 2" xfId="3475"/>
    <cellStyle name="Cálculo 2 30 4 2 3" xfId="3476"/>
    <cellStyle name="Cálculo 2 30 4 3" xfId="3477"/>
    <cellStyle name="Cálculo 2 30 4 4" xfId="3478"/>
    <cellStyle name="Cálculo 2 30 5" xfId="3479"/>
    <cellStyle name="Cálculo 2 30 5 2" xfId="3480"/>
    <cellStyle name="Cálculo 2 30 5 2 2" xfId="3481"/>
    <cellStyle name="Cálculo 2 30 5 2 3" xfId="3482"/>
    <cellStyle name="Cálculo 2 30 5 3" xfId="3483"/>
    <cellStyle name="Cálculo 2 30 5 4" xfId="3484"/>
    <cellStyle name="Cálculo 2 30 6" xfId="3485"/>
    <cellStyle name="Cálculo 2 30 6 2" xfId="3486"/>
    <cellStyle name="Cálculo 2 30 6 2 2" xfId="3487"/>
    <cellStyle name="Cálculo 2 30 6 2 3" xfId="3488"/>
    <cellStyle name="Cálculo 2 30 6 3" xfId="3489"/>
    <cellStyle name="Cálculo 2 30 6 4" xfId="3490"/>
    <cellStyle name="Cálculo 2 30 7" xfId="3491"/>
    <cellStyle name="Cálculo 2 30 7 2" xfId="3492"/>
    <cellStyle name="Cálculo 2 30 7 2 2" xfId="3493"/>
    <cellStyle name="Cálculo 2 30 7 2 3" xfId="3494"/>
    <cellStyle name="Cálculo 2 30 7 3" xfId="3495"/>
    <cellStyle name="Cálculo 2 30 7 4" xfId="3496"/>
    <cellStyle name="Cálculo 2 30 8" xfId="3497"/>
    <cellStyle name="Cálculo 2 30 8 2" xfId="3498"/>
    <cellStyle name="Cálculo 2 30 8 2 2" xfId="3499"/>
    <cellStyle name="Cálculo 2 30 8 2 3" xfId="3500"/>
    <cellStyle name="Cálculo 2 30 8 3" xfId="3501"/>
    <cellStyle name="Cálculo 2 30 8 4" xfId="3502"/>
    <cellStyle name="Cálculo 2 30 9" xfId="3503"/>
    <cellStyle name="Cálculo 2 30 9 2" xfId="3504"/>
    <cellStyle name="Cálculo 2 30 9 2 2" xfId="3505"/>
    <cellStyle name="Cálculo 2 30 9 2 3" xfId="3506"/>
    <cellStyle name="Cálculo 2 30 9 3" xfId="3507"/>
    <cellStyle name="Cálculo 2 30 9 4" xfId="3508"/>
    <cellStyle name="Cálculo 2 31" xfId="3509"/>
    <cellStyle name="Cálculo 2 31 10" xfId="3510"/>
    <cellStyle name="Cálculo 2 31 10 2" xfId="3511"/>
    <cellStyle name="Cálculo 2 31 10 2 2" xfId="3512"/>
    <cellStyle name="Cálculo 2 31 10 2 3" xfId="3513"/>
    <cellStyle name="Cálculo 2 31 10 3" xfId="3514"/>
    <cellStyle name="Cálculo 2 31 10 4" xfId="3515"/>
    <cellStyle name="Cálculo 2 31 11" xfId="3516"/>
    <cellStyle name="Cálculo 2 31 11 2" xfId="3517"/>
    <cellStyle name="Cálculo 2 31 11 2 2" xfId="3518"/>
    <cellStyle name="Cálculo 2 31 11 2 3" xfId="3519"/>
    <cellStyle name="Cálculo 2 31 11 3" xfId="3520"/>
    <cellStyle name="Cálculo 2 31 11 4" xfId="3521"/>
    <cellStyle name="Cálculo 2 31 12" xfId="3522"/>
    <cellStyle name="Cálculo 2 31 12 2" xfId="3523"/>
    <cellStyle name="Cálculo 2 31 12 2 2" xfId="3524"/>
    <cellStyle name="Cálculo 2 31 12 2 3" xfId="3525"/>
    <cellStyle name="Cálculo 2 31 12 3" xfId="3526"/>
    <cellStyle name="Cálculo 2 31 12 4" xfId="3527"/>
    <cellStyle name="Cálculo 2 31 13" xfId="3528"/>
    <cellStyle name="Cálculo 2 31 13 2" xfId="3529"/>
    <cellStyle name="Cálculo 2 31 13 2 2" xfId="3530"/>
    <cellStyle name="Cálculo 2 31 13 2 3" xfId="3531"/>
    <cellStyle name="Cálculo 2 31 13 3" xfId="3532"/>
    <cellStyle name="Cálculo 2 31 13 4" xfId="3533"/>
    <cellStyle name="Cálculo 2 31 14" xfId="3534"/>
    <cellStyle name="Cálculo 2 31 14 2" xfId="3535"/>
    <cellStyle name="Cálculo 2 31 14 2 2" xfId="3536"/>
    <cellStyle name="Cálculo 2 31 14 2 3" xfId="3537"/>
    <cellStyle name="Cálculo 2 31 14 3" xfId="3538"/>
    <cellStyle name="Cálculo 2 31 14 4" xfId="3539"/>
    <cellStyle name="Cálculo 2 31 15" xfId="3540"/>
    <cellStyle name="Cálculo 2 31 15 2" xfId="3541"/>
    <cellStyle name="Cálculo 2 31 15 2 2" xfId="3542"/>
    <cellStyle name="Cálculo 2 31 15 2 3" xfId="3543"/>
    <cellStyle name="Cálculo 2 31 15 3" xfId="3544"/>
    <cellStyle name="Cálculo 2 31 15 4" xfId="3545"/>
    <cellStyle name="Cálculo 2 31 16" xfId="3546"/>
    <cellStyle name="Cálculo 2 31 16 2" xfId="3547"/>
    <cellStyle name="Cálculo 2 31 16 2 2" xfId="3548"/>
    <cellStyle name="Cálculo 2 31 16 2 3" xfId="3549"/>
    <cellStyle name="Cálculo 2 31 16 3" xfId="3550"/>
    <cellStyle name="Cálculo 2 31 16 4" xfId="3551"/>
    <cellStyle name="Cálculo 2 31 17" xfId="3552"/>
    <cellStyle name="Cálculo 2 31 17 2" xfId="3553"/>
    <cellStyle name="Cálculo 2 31 17 2 2" xfId="3554"/>
    <cellStyle name="Cálculo 2 31 17 2 3" xfId="3555"/>
    <cellStyle name="Cálculo 2 31 17 3" xfId="3556"/>
    <cellStyle name="Cálculo 2 31 17 4" xfId="3557"/>
    <cellStyle name="Cálculo 2 31 18" xfId="3558"/>
    <cellStyle name="Cálculo 2 31 18 2" xfId="3559"/>
    <cellStyle name="Cálculo 2 31 18 2 2" xfId="3560"/>
    <cellStyle name="Cálculo 2 31 18 2 3" xfId="3561"/>
    <cellStyle name="Cálculo 2 31 18 3" xfId="3562"/>
    <cellStyle name="Cálculo 2 31 18 4" xfId="3563"/>
    <cellStyle name="Cálculo 2 31 19" xfId="3564"/>
    <cellStyle name="Cálculo 2 31 19 2" xfId="3565"/>
    <cellStyle name="Cálculo 2 31 19 2 2" xfId="3566"/>
    <cellStyle name="Cálculo 2 31 19 2 3" xfId="3567"/>
    <cellStyle name="Cálculo 2 31 19 3" xfId="3568"/>
    <cellStyle name="Cálculo 2 31 19 4" xfId="3569"/>
    <cellStyle name="Cálculo 2 31 2" xfId="3570"/>
    <cellStyle name="Cálculo 2 31 2 2" xfId="3571"/>
    <cellStyle name="Cálculo 2 31 2 2 2" xfId="3572"/>
    <cellStyle name="Cálculo 2 31 2 2 3" xfId="3573"/>
    <cellStyle name="Cálculo 2 31 2 3" xfId="3574"/>
    <cellStyle name="Cálculo 2 31 2 4" xfId="3575"/>
    <cellStyle name="Cálculo 2 31 20" xfId="3576"/>
    <cellStyle name="Cálculo 2 31 20 2" xfId="3577"/>
    <cellStyle name="Cálculo 2 31 20 2 2" xfId="3578"/>
    <cellStyle name="Cálculo 2 31 20 2 3" xfId="3579"/>
    <cellStyle name="Cálculo 2 31 20 3" xfId="3580"/>
    <cellStyle name="Cálculo 2 31 20 4" xfId="3581"/>
    <cellStyle name="Cálculo 2 31 21" xfId="3582"/>
    <cellStyle name="Cálculo 2 31 21 2" xfId="3583"/>
    <cellStyle name="Cálculo 2 31 21 2 2" xfId="3584"/>
    <cellStyle name="Cálculo 2 31 21 2 3" xfId="3585"/>
    <cellStyle name="Cálculo 2 31 21 3" xfId="3586"/>
    <cellStyle name="Cálculo 2 31 21 4" xfId="3587"/>
    <cellStyle name="Cálculo 2 31 22" xfId="3588"/>
    <cellStyle name="Cálculo 2 31 22 2" xfId="3589"/>
    <cellStyle name="Cálculo 2 31 22 2 2" xfId="3590"/>
    <cellStyle name="Cálculo 2 31 22 2 3" xfId="3591"/>
    <cellStyle name="Cálculo 2 31 22 3" xfId="3592"/>
    <cellStyle name="Cálculo 2 31 22 4" xfId="3593"/>
    <cellStyle name="Cálculo 2 31 23" xfId="3594"/>
    <cellStyle name="Cálculo 2 31 23 2" xfId="3595"/>
    <cellStyle name="Cálculo 2 31 23 2 2" xfId="3596"/>
    <cellStyle name="Cálculo 2 31 23 2 3" xfId="3597"/>
    <cellStyle name="Cálculo 2 31 23 3" xfId="3598"/>
    <cellStyle name="Cálculo 2 31 23 4" xfId="3599"/>
    <cellStyle name="Cálculo 2 31 24" xfId="3600"/>
    <cellStyle name="Cálculo 2 31 24 2" xfId="3601"/>
    <cellStyle name="Cálculo 2 31 24 2 2" xfId="3602"/>
    <cellStyle name="Cálculo 2 31 24 2 3" xfId="3603"/>
    <cellStyle name="Cálculo 2 31 24 3" xfId="3604"/>
    <cellStyle name="Cálculo 2 31 24 4" xfId="3605"/>
    <cellStyle name="Cálculo 2 31 25" xfId="3606"/>
    <cellStyle name="Cálculo 2 31 25 2" xfId="3607"/>
    <cellStyle name="Cálculo 2 31 25 2 2" xfId="3608"/>
    <cellStyle name="Cálculo 2 31 25 2 3" xfId="3609"/>
    <cellStyle name="Cálculo 2 31 25 3" xfId="3610"/>
    <cellStyle name="Cálculo 2 31 25 4" xfId="3611"/>
    <cellStyle name="Cálculo 2 31 26" xfId="3612"/>
    <cellStyle name="Cálculo 2 31 26 2" xfId="3613"/>
    <cellStyle name="Cálculo 2 31 26 3" xfId="3614"/>
    <cellStyle name="Cálculo 2 31 27" xfId="3615"/>
    <cellStyle name="Cálculo 2 31 28" xfId="3616"/>
    <cellStyle name="Cálculo 2 31 3" xfId="3617"/>
    <cellStyle name="Cálculo 2 31 3 2" xfId="3618"/>
    <cellStyle name="Cálculo 2 31 3 2 2" xfId="3619"/>
    <cellStyle name="Cálculo 2 31 3 2 3" xfId="3620"/>
    <cellStyle name="Cálculo 2 31 3 3" xfId="3621"/>
    <cellStyle name="Cálculo 2 31 3 4" xfId="3622"/>
    <cellStyle name="Cálculo 2 31 4" xfId="3623"/>
    <cellStyle name="Cálculo 2 31 4 2" xfId="3624"/>
    <cellStyle name="Cálculo 2 31 4 2 2" xfId="3625"/>
    <cellStyle name="Cálculo 2 31 4 2 3" xfId="3626"/>
    <cellStyle name="Cálculo 2 31 4 3" xfId="3627"/>
    <cellStyle name="Cálculo 2 31 4 4" xfId="3628"/>
    <cellStyle name="Cálculo 2 31 5" xfId="3629"/>
    <cellStyle name="Cálculo 2 31 5 2" xfId="3630"/>
    <cellStyle name="Cálculo 2 31 5 2 2" xfId="3631"/>
    <cellStyle name="Cálculo 2 31 5 2 3" xfId="3632"/>
    <cellStyle name="Cálculo 2 31 5 3" xfId="3633"/>
    <cellStyle name="Cálculo 2 31 5 4" xfId="3634"/>
    <cellStyle name="Cálculo 2 31 6" xfId="3635"/>
    <cellStyle name="Cálculo 2 31 6 2" xfId="3636"/>
    <cellStyle name="Cálculo 2 31 6 2 2" xfId="3637"/>
    <cellStyle name="Cálculo 2 31 6 2 3" xfId="3638"/>
    <cellStyle name="Cálculo 2 31 6 3" xfId="3639"/>
    <cellStyle name="Cálculo 2 31 6 4" xfId="3640"/>
    <cellStyle name="Cálculo 2 31 7" xfId="3641"/>
    <cellStyle name="Cálculo 2 31 7 2" xfId="3642"/>
    <cellStyle name="Cálculo 2 31 7 2 2" xfId="3643"/>
    <cellStyle name="Cálculo 2 31 7 2 3" xfId="3644"/>
    <cellStyle name="Cálculo 2 31 7 3" xfId="3645"/>
    <cellStyle name="Cálculo 2 31 7 4" xfId="3646"/>
    <cellStyle name="Cálculo 2 31 8" xfId="3647"/>
    <cellStyle name="Cálculo 2 31 8 2" xfId="3648"/>
    <cellStyle name="Cálculo 2 31 8 2 2" xfId="3649"/>
    <cellStyle name="Cálculo 2 31 8 2 3" xfId="3650"/>
    <cellStyle name="Cálculo 2 31 8 3" xfId="3651"/>
    <cellStyle name="Cálculo 2 31 8 4" xfId="3652"/>
    <cellStyle name="Cálculo 2 31 9" xfId="3653"/>
    <cellStyle name="Cálculo 2 31 9 2" xfId="3654"/>
    <cellStyle name="Cálculo 2 31 9 2 2" xfId="3655"/>
    <cellStyle name="Cálculo 2 31 9 2 3" xfId="3656"/>
    <cellStyle name="Cálculo 2 31 9 3" xfId="3657"/>
    <cellStyle name="Cálculo 2 31 9 4" xfId="3658"/>
    <cellStyle name="Cálculo 2 32" xfId="3659"/>
    <cellStyle name="Cálculo 2 32 10" xfId="3660"/>
    <cellStyle name="Cálculo 2 32 10 2" xfId="3661"/>
    <cellStyle name="Cálculo 2 32 10 2 2" xfId="3662"/>
    <cellStyle name="Cálculo 2 32 10 2 3" xfId="3663"/>
    <cellStyle name="Cálculo 2 32 10 3" xfId="3664"/>
    <cellStyle name="Cálculo 2 32 10 4" xfId="3665"/>
    <cellStyle name="Cálculo 2 32 11" xfId="3666"/>
    <cellStyle name="Cálculo 2 32 11 2" xfId="3667"/>
    <cellStyle name="Cálculo 2 32 11 2 2" xfId="3668"/>
    <cellStyle name="Cálculo 2 32 11 2 3" xfId="3669"/>
    <cellStyle name="Cálculo 2 32 11 3" xfId="3670"/>
    <cellStyle name="Cálculo 2 32 11 4" xfId="3671"/>
    <cellStyle name="Cálculo 2 32 12" xfId="3672"/>
    <cellStyle name="Cálculo 2 32 12 2" xfId="3673"/>
    <cellStyle name="Cálculo 2 32 12 2 2" xfId="3674"/>
    <cellStyle name="Cálculo 2 32 12 2 3" xfId="3675"/>
    <cellStyle name="Cálculo 2 32 12 3" xfId="3676"/>
    <cellStyle name="Cálculo 2 32 12 4" xfId="3677"/>
    <cellStyle name="Cálculo 2 32 13" xfId="3678"/>
    <cellStyle name="Cálculo 2 32 13 2" xfId="3679"/>
    <cellStyle name="Cálculo 2 32 13 2 2" xfId="3680"/>
    <cellStyle name="Cálculo 2 32 13 2 3" xfId="3681"/>
    <cellStyle name="Cálculo 2 32 13 3" xfId="3682"/>
    <cellStyle name="Cálculo 2 32 13 4" xfId="3683"/>
    <cellStyle name="Cálculo 2 32 14" xfId="3684"/>
    <cellStyle name="Cálculo 2 32 14 2" xfId="3685"/>
    <cellStyle name="Cálculo 2 32 14 2 2" xfId="3686"/>
    <cellStyle name="Cálculo 2 32 14 2 3" xfId="3687"/>
    <cellStyle name="Cálculo 2 32 14 3" xfId="3688"/>
    <cellStyle name="Cálculo 2 32 14 4" xfId="3689"/>
    <cellStyle name="Cálculo 2 32 15" xfId="3690"/>
    <cellStyle name="Cálculo 2 32 15 2" xfId="3691"/>
    <cellStyle name="Cálculo 2 32 15 2 2" xfId="3692"/>
    <cellStyle name="Cálculo 2 32 15 2 3" xfId="3693"/>
    <cellStyle name="Cálculo 2 32 15 3" xfId="3694"/>
    <cellStyle name="Cálculo 2 32 15 4" xfId="3695"/>
    <cellStyle name="Cálculo 2 32 16" xfId="3696"/>
    <cellStyle name="Cálculo 2 32 16 2" xfId="3697"/>
    <cellStyle name="Cálculo 2 32 16 2 2" xfId="3698"/>
    <cellStyle name="Cálculo 2 32 16 2 3" xfId="3699"/>
    <cellStyle name="Cálculo 2 32 16 3" xfId="3700"/>
    <cellStyle name="Cálculo 2 32 16 4" xfId="3701"/>
    <cellStyle name="Cálculo 2 32 17" xfId="3702"/>
    <cellStyle name="Cálculo 2 32 17 2" xfId="3703"/>
    <cellStyle name="Cálculo 2 32 17 2 2" xfId="3704"/>
    <cellStyle name="Cálculo 2 32 17 2 3" xfId="3705"/>
    <cellStyle name="Cálculo 2 32 17 3" xfId="3706"/>
    <cellStyle name="Cálculo 2 32 17 4" xfId="3707"/>
    <cellStyle name="Cálculo 2 32 18" xfId="3708"/>
    <cellStyle name="Cálculo 2 32 18 2" xfId="3709"/>
    <cellStyle name="Cálculo 2 32 18 2 2" xfId="3710"/>
    <cellStyle name="Cálculo 2 32 18 2 3" xfId="3711"/>
    <cellStyle name="Cálculo 2 32 18 3" xfId="3712"/>
    <cellStyle name="Cálculo 2 32 18 4" xfId="3713"/>
    <cellStyle name="Cálculo 2 32 19" xfId="3714"/>
    <cellStyle name="Cálculo 2 32 19 2" xfId="3715"/>
    <cellStyle name="Cálculo 2 32 19 2 2" xfId="3716"/>
    <cellStyle name="Cálculo 2 32 19 2 3" xfId="3717"/>
    <cellStyle name="Cálculo 2 32 19 3" xfId="3718"/>
    <cellStyle name="Cálculo 2 32 19 4" xfId="3719"/>
    <cellStyle name="Cálculo 2 32 2" xfId="3720"/>
    <cellStyle name="Cálculo 2 32 2 2" xfId="3721"/>
    <cellStyle name="Cálculo 2 32 2 2 2" xfId="3722"/>
    <cellStyle name="Cálculo 2 32 2 2 3" xfId="3723"/>
    <cellStyle name="Cálculo 2 32 2 3" xfId="3724"/>
    <cellStyle name="Cálculo 2 32 2 4" xfId="3725"/>
    <cellStyle name="Cálculo 2 32 20" xfId="3726"/>
    <cellStyle name="Cálculo 2 32 20 2" xfId="3727"/>
    <cellStyle name="Cálculo 2 32 20 2 2" xfId="3728"/>
    <cellStyle name="Cálculo 2 32 20 2 3" xfId="3729"/>
    <cellStyle name="Cálculo 2 32 20 3" xfId="3730"/>
    <cellStyle name="Cálculo 2 32 20 4" xfId="3731"/>
    <cellStyle name="Cálculo 2 32 21" xfId="3732"/>
    <cellStyle name="Cálculo 2 32 21 2" xfId="3733"/>
    <cellStyle name="Cálculo 2 32 21 2 2" xfId="3734"/>
    <cellStyle name="Cálculo 2 32 21 2 3" xfId="3735"/>
    <cellStyle name="Cálculo 2 32 21 3" xfId="3736"/>
    <cellStyle name="Cálculo 2 32 21 4" xfId="3737"/>
    <cellStyle name="Cálculo 2 32 22" xfId="3738"/>
    <cellStyle name="Cálculo 2 32 22 2" xfId="3739"/>
    <cellStyle name="Cálculo 2 32 22 2 2" xfId="3740"/>
    <cellStyle name="Cálculo 2 32 22 2 3" xfId="3741"/>
    <cellStyle name="Cálculo 2 32 22 3" xfId="3742"/>
    <cellStyle name="Cálculo 2 32 22 4" xfId="3743"/>
    <cellStyle name="Cálculo 2 32 23" xfId="3744"/>
    <cellStyle name="Cálculo 2 32 23 2" xfId="3745"/>
    <cellStyle name="Cálculo 2 32 23 2 2" xfId="3746"/>
    <cellStyle name="Cálculo 2 32 23 2 3" xfId="3747"/>
    <cellStyle name="Cálculo 2 32 23 3" xfId="3748"/>
    <cellStyle name="Cálculo 2 32 23 4" xfId="3749"/>
    <cellStyle name="Cálculo 2 32 24" xfId="3750"/>
    <cellStyle name="Cálculo 2 32 24 2" xfId="3751"/>
    <cellStyle name="Cálculo 2 32 24 2 2" xfId="3752"/>
    <cellStyle name="Cálculo 2 32 24 2 3" xfId="3753"/>
    <cellStyle name="Cálculo 2 32 24 3" xfId="3754"/>
    <cellStyle name="Cálculo 2 32 24 4" xfId="3755"/>
    <cellStyle name="Cálculo 2 32 25" xfId="3756"/>
    <cellStyle name="Cálculo 2 32 25 2" xfId="3757"/>
    <cellStyle name="Cálculo 2 32 25 2 2" xfId="3758"/>
    <cellStyle name="Cálculo 2 32 25 2 3" xfId="3759"/>
    <cellStyle name="Cálculo 2 32 25 3" xfId="3760"/>
    <cellStyle name="Cálculo 2 32 25 4" xfId="3761"/>
    <cellStyle name="Cálculo 2 32 26" xfId="3762"/>
    <cellStyle name="Cálculo 2 32 26 2" xfId="3763"/>
    <cellStyle name="Cálculo 2 32 26 3" xfId="3764"/>
    <cellStyle name="Cálculo 2 32 27" xfId="3765"/>
    <cellStyle name="Cálculo 2 32 28" xfId="3766"/>
    <cellStyle name="Cálculo 2 32 3" xfId="3767"/>
    <cellStyle name="Cálculo 2 32 3 2" xfId="3768"/>
    <cellStyle name="Cálculo 2 32 3 2 2" xfId="3769"/>
    <cellStyle name="Cálculo 2 32 3 2 3" xfId="3770"/>
    <cellStyle name="Cálculo 2 32 3 3" xfId="3771"/>
    <cellStyle name="Cálculo 2 32 3 4" xfId="3772"/>
    <cellStyle name="Cálculo 2 32 4" xfId="3773"/>
    <cellStyle name="Cálculo 2 32 4 2" xfId="3774"/>
    <cellStyle name="Cálculo 2 32 4 2 2" xfId="3775"/>
    <cellStyle name="Cálculo 2 32 4 2 3" xfId="3776"/>
    <cellStyle name="Cálculo 2 32 4 3" xfId="3777"/>
    <cellStyle name="Cálculo 2 32 4 4" xfId="3778"/>
    <cellStyle name="Cálculo 2 32 5" xfId="3779"/>
    <cellStyle name="Cálculo 2 32 5 2" xfId="3780"/>
    <cellStyle name="Cálculo 2 32 5 2 2" xfId="3781"/>
    <cellStyle name="Cálculo 2 32 5 2 3" xfId="3782"/>
    <cellStyle name="Cálculo 2 32 5 3" xfId="3783"/>
    <cellStyle name="Cálculo 2 32 5 4" xfId="3784"/>
    <cellStyle name="Cálculo 2 32 6" xfId="3785"/>
    <cellStyle name="Cálculo 2 32 6 2" xfId="3786"/>
    <cellStyle name="Cálculo 2 32 6 2 2" xfId="3787"/>
    <cellStyle name="Cálculo 2 32 6 2 3" xfId="3788"/>
    <cellStyle name="Cálculo 2 32 6 3" xfId="3789"/>
    <cellStyle name="Cálculo 2 32 6 4" xfId="3790"/>
    <cellStyle name="Cálculo 2 32 7" xfId="3791"/>
    <cellStyle name="Cálculo 2 32 7 2" xfId="3792"/>
    <cellStyle name="Cálculo 2 32 7 2 2" xfId="3793"/>
    <cellStyle name="Cálculo 2 32 7 2 3" xfId="3794"/>
    <cellStyle name="Cálculo 2 32 7 3" xfId="3795"/>
    <cellStyle name="Cálculo 2 32 7 4" xfId="3796"/>
    <cellStyle name="Cálculo 2 32 8" xfId="3797"/>
    <cellStyle name="Cálculo 2 32 8 2" xfId="3798"/>
    <cellStyle name="Cálculo 2 32 8 2 2" xfId="3799"/>
    <cellStyle name="Cálculo 2 32 8 2 3" xfId="3800"/>
    <cellStyle name="Cálculo 2 32 8 3" xfId="3801"/>
    <cellStyle name="Cálculo 2 32 8 4" xfId="3802"/>
    <cellStyle name="Cálculo 2 32 9" xfId="3803"/>
    <cellStyle name="Cálculo 2 32 9 2" xfId="3804"/>
    <cellStyle name="Cálculo 2 32 9 2 2" xfId="3805"/>
    <cellStyle name="Cálculo 2 32 9 2 3" xfId="3806"/>
    <cellStyle name="Cálculo 2 32 9 3" xfId="3807"/>
    <cellStyle name="Cálculo 2 32 9 4" xfId="3808"/>
    <cellStyle name="Cálculo 2 33" xfId="3809"/>
    <cellStyle name="Cálculo 2 33 10" xfId="3810"/>
    <cellStyle name="Cálculo 2 33 10 2" xfId="3811"/>
    <cellStyle name="Cálculo 2 33 10 2 2" xfId="3812"/>
    <cellStyle name="Cálculo 2 33 10 2 3" xfId="3813"/>
    <cellStyle name="Cálculo 2 33 10 3" xfId="3814"/>
    <cellStyle name="Cálculo 2 33 10 4" xfId="3815"/>
    <cellStyle name="Cálculo 2 33 11" xfId="3816"/>
    <cellStyle name="Cálculo 2 33 11 2" xfId="3817"/>
    <cellStyle name="Cálculo 2 33 11 2 2" xfId="3818"/>
    <cellStyle name="Cálculo 2 33 11 2 3" xfId="3819"/>
    <cellStyle name="Cálculo 2 33 11 3" xfId="3820"/>
    <cellStyle name="Cálculo 2 33 11 4" xfId="3821"/>
    <cellStyle name="Cálculo 2 33 12" xfId="3822"/>
    <cellStyle name="Cálculo 2 33 12 2" xfId="3823"/>
    <cellStyle name="Cálculo 2 33 12 2 2" xfId="3824"/>
    <cellStyle name="Cálculo 2 33 12 2 3" xfId="3825"/>
    <cellStyle name="Cálculo 2 33 12 3" xfId="3826"/>
    <cellStyle name="Cálculo 2 33 12 4" xfId="3827"/>
    <cellStyle name="Cálculo 2 33 13" xfId="3828"/>
    <cellStyle name="Cálculo 2 33 13 2" xfId="3829"/>
    <cellStyle name="Cálculo 2 33 13 2 2" xfId="3830"/>
    <cellStyle name="Cálculo 2 33 13 2 3" xfId="3831"/>
    <cellStyle name="Cálculo 2 33 13 3" xfId="3832"/>
    <cellStyle name="Cálculo 2 33 13 4" xfId="3833"/>
    <cellStyle name="Cálculo 2 33 14" xfId="3834"/>
    <cellStyle name="Cálculo 2 33 14 2" xfId="3835"/>
    <cellStyle name="Cálculo 2 33 14 2 2" xfId="3836"/>
    <cellStyle name="Cálculo 2 33 14 2 3" xfId="3837"/>
    <cellStyle name="Cálculo 2 33 14 3" xfId="3838"/>
    <cellStyle name="Cálculo 2 33 14 4" xfId="3839"/>
    <cellStyle name="Cálculo 2 33 15" xfId="3840"/>
    <cellStyle name="Cálculo 2 33 15 2" xfId="3841"/>
    <cellStyle name="Cálculo 2 33 15 2 2" xfId="3842"/>
    <cellStyle name="Cálculo 2 33 15 2 3" xfId="3843"/>
    <cellStyle name="Cálculo 2 33 15 3" xfId="3844"/>
    <cellStyle name="Cálculo 2 33 15 4" xfId="3845"/>
    <cellStyle name="Cálculo 2 33 16" xfId="3846"/>
    <cellStyle name="Cálculo 2 33 16 2" xfId="3847"/>
    <cellStyle name="Cálculo 2 33 16 2 2" xfId="3848"/>
    <cellStyle name="Cálculo 2 33 16 2 3" xfId="3849"/>
    <cellStyle name="Cálculo 2 33 16 3" xfId="3850"/>
    <cellStyle name="Cálculo 2 33 16 4" xfId="3851"/>
    <cellStyle name="Cálculo 2 33 17" xfId="3852"/>
    <cellStyle name="Cálculo 2 33 17 2" xfId="3853"/>
    <cellStyle name="Cálculo 2 33 17 2 2" xfId="3854"/>
    <cellStyle name="Cálculo 2 33 17 2 3" xfId="3855"/>
    <cellStyle name="Cálculo 2 33 17 3" xfId="3856"/>
    <cellStyle name="Cálculo 2 33 17 4" xfId="3857"/>
    <cellStyle name="Cálculo 2 33 18" xfId="3858"/>
    <cellStyle name="Cálculo 2 33 18 2" xfId="3859"/>
    <cellStyle name="Cálculo 2 33 18 2 2" xfId="3860"/>
    <cellStyle name="Cálculo 2 33 18 2 3" xfId="3861"/>
    <cellStyle name="Cálculo 2 33 18 3" xfId="3862"/>
    <cellStyle name="Cálculo 2 33 18 4" xfId="3863"/>
    <cellStyle name="Cálculo 2 33 19" xfId="3864"/>
    <cellStyle name="Cálculo 2 33 19 2" xfId="3865"/>
    <cellStyle name="Cálculo 2 33 19 2 2" xfId="3866"/>
    <cellStyle name="Cálculo 2 33 19 2 3" xfId="3867"/>
    <cellStyle name="Cálculo 2 33 19 3" xfId="3868"/>
    <cellStyle name="Cálculo 2 33 19 4" xfId="3869"/>
    <cellStyle name="Cálculo 2 33 2" xfId="3870"/>
    <cellStyle name="Cálculo 2 33 2 2" xfId="3871"/>
    <cellStyle name="Cálculo 2 33 2 2 2" xfId="3872"/>
    <cellStyle name="Cálculo 2 33 2 2 3" xfId="3873"/>
    <cellStyle name="Cálculo 2 33 2 3" xfId="3874"/>
    <cellStyle name="Cálculo 2 33 2 4" xfId="3875"/>
    <cellStyle name="Cálculo 2 33 20" xfId="3876"/>
    <cellStyle name="Cálculo 2 33 20 2" xfId="3877"/>
    <cellStyle name="Cálculo 2 33 20 2 2" xfId="3878"/>
    <cellStyle name="Cálculo 2 33 20 2 3" xfId="3879"/>
    <cellStyle name="Cálculo 2 33 20 3" xfId="3880"/>
    <cellStyle name="Cálculo 2 33 20 4" xfId="3881"/>
    <cellStyle name="Cálculo 2 33 21" xfId="3882"/>
    <cellStyle name="Cálculo 2 33 21 2" xfId="3883"/>
    <cellStyle name="Cálculo 2 33 21 2 2" xfId="3884"/>
    <cellStyle name="Cálculo 2 33 21 2 3" xfId="3885"/>
    <cellStyle name="Cálculo 2 33 21 3" xfId="3886"/>
    <cellStyle name="Cálculo 2 33 21 4" xfId="3887"/>
    <cellStyle name="Cálculo 2 33 22" xfId="3888"/>
    <cellStyle name="Cálculo 2 33 22 2" xfId="3889"/>
    <cellStyle name="Cálculo 2 33 22 2 2" xfId="3890"/>
    <cellStyle name="Cálculo 2 33 22 2 3" xfId="3891"/>
    <cellStyle name="Cálculo 2 33 22 3" xfId="3892"/>
    <cellStyle name="Cálculo 2 33 22 4" xfId="3893"/>
    <cellStyle name="Cálculo 2 33 23" xfId="3894"/>
    <cellStyle name="Cálculo 2 33 23 2" xfId="3895"/>
    <cellStyle name="Cálculo 2 33 23 2 2" xfId="3896"/>
    <cellStyle name="Cálculo 2 33 23 2 3" xfId="3897"/>
    <cellStyle name="Cálculo 2 33 23 3" xfId="3898"/>
    <cellStyle name="Cálculo 2 33 23 4" xfId="3899"/>
    <cellStyle name="Cálculo 2 33 24" xfId="3900"/>
    <cellStyle name="Cálculo 2 33 24 2" xfId="3901"/>
    <cellStyle name="Cálculo 2 33 24 2 2" xfId="3902"/>
    <cellStyle name="Cálculo 2 33 24 2 3" xfId="3903"/>
    <cellStyle name="Cálculo 2 33 24 3" xfId="3904"/>
    <cellStyle name="Cálculo 2 33 24 4" xfId="3905"/>
    <cellStyle name="Cálculo 2 33 25" xfId="3906"/>
    <cellStyle name="Cálculo 2 33 25 2" xfId="3907"/>
    <cellStyle name="Cálculo 2 33 25 2 2" xfId="3908"/>
    <cellStyle name="Cálculo 2 33 25 2 3" xfId="3909"/>
    <cellStyle name="Cálculo 2 33 25 3" xfId="3910"/>
    <cellStyle name="Cálculo 2 33 25 4" xfId="3911"/>
    <cellStyle name="Cálculo 2 33 26" xfId="3912"/>
    <cellStyle name="Cálculo 2 33 26 2" xfId="3913"/>
    <cellStyle name="Cálculo 2 33 26 3" xfId="3914"/>
    <cellStyle name="Cálculo 2 33 27" xfId="3915"/>
    <cellStyle name="Cálculo 2 33 28" xfId="3916"/>
    <cellStyle name="Cálculo 2 33 3" xfId="3917"/>
    <cellStyle name="Cálculo 2 33 3 2" xfId="3918"/>
    <cellStyle name="Cálculo 2 33 3 2 2" xfId="3919"/>
    <cellStyle name="Cálculo 2 33 3 2 3" xfId="3920"/>
    <cellStyle name="Cálculo 2 33 3 3" xfId="3921"/>
    <cellStyle name="Cálculo 2 33 3 4" xfId="3922"/>
    <cellStyle name="Cálculo 2 33 4" xfId="3923"/>
    <cellStyle name="Cálculo 2 33 4 2" xfId="3924"/>
    <cellStyle name="Cálculo 2 33 4 2 2" xfId="3925"/>
    <cellStyle name="Cálculo 2 33 4 2 3" xfId="3926"/>
    <cellStyle name="Cálculo 2 33 4 3" xfId="3927"/>
    <cellStyle name="Cálculo 2 33 4 4" xfId="3928"/>
    <cellStyle name="Cálculo 2 33 5" xfId="3929"/>
    <cellStyle name="Cálculo 2 33 5 2" xfId="3930"/>
    <cellStyle name="Cálculo 2 33 5 2 2" xfId="3931"/>
    <cellStyle name="Cálculo 2 33 5 2 3" xfId="3932"/>
    <cellStyle name="Cálculo 2 33 5 3" xfId="3933"/>
    <cellStyle name="Cálculo 2 33 5 4" xfId="3934"/>
    <cellStyle name="Cálculo 2 33 6" xfId="3935"/>
    <cellStyle name="Cálculo 2 33 6 2" xfId="3936"/>
    <cellStyle name="Cálculo 2 33 6 2 2" xfId="3937"/>
    <cellStyle name="Cálculo 2 33 6 2 3" xfId="3938"/>
    <cellStyle name="Cálculo 2 33 6 3" xfId="3939"/>
    <cellStyle name="Cálculo 2 33 6 4" xfId="3940"/>
    <cellStyle name="Cálculo 2 33 7" xfId="3941"/>
    <cellStyle name="Cálculo 2 33 7 2" xfId="3942"/>
    <cellStyle name="Cálculo 2 33 7 2 2" xfId="3943"/>
    <cellStyle name="Cálculo 2 33 7 2 3" xfId="3944"/>
    <cellStyle name="Cálculo 2 33 7 3" xfId="3945"/>
    <cellStyle name="Cálculo 2 33 7 4" xfId="3946"/>
    <cellStyle name="Cálculo 2 33 8" xfId="3947"/>
    <cellStyle name="Cálculo 2 33 8 2" xfId="3948"/>
    <cellStyle name="Cálculo 2 33 8 2 2" xfId="3949"/>
    <cellStyle name="Cálculo 2 33 8 2 3" xfId="3950"/>
    <cellStyle name="Cálculo 2 33 8 3" xfId="3951"/>
    <cellStyle name="Cálculo 2 33 8 4" xfId="3952"/>
    <cellStyle name="Cálculo 2 33 9" xfId="3953"/>
    <cellStyle name="Cálculo 2 33 9 2" xfId="3954"/>
    <cellStyle name="Cálculo 2 33 9 2 2" xfId="3955"/>
    <cellStyle name="Cálculo 2 33 9 2 3" xfId="3956"/>
    <cellStyle name="Cálculo 2 33 9 3" xfId="3957"/>
    <cellStyle name="Cálculo 2 33 9 4" xfId="3958"/>
    <cellStyle name="Cálculo 2 34" xfId="3959"/>
    <cellStyle name="Cálculo 2 34 10" xfId="3960"/>
    <cellStyle name="Cálculo 2 34 10 2" xfId="3961"/>
    <cellStyle name="Cálculo 2 34 10 2 2" xfId="3962"/>
    <cellStyle name="Cálculo 2 34 10 2 3" xfId="3963"/>
    <cellStyle name="Cálculo 2 34 10 3" xfId="3964"/>
    <cellStyle name="Cálculo 2 34 10 4" xfId="3965"/>
    <cellStyle name="Cálculo 2 34 11" xfId="3966"/>
    <cellStyle name="Cálculo 2 34 11 2" xfId="3967"/>
    <cellStyle name="Cálculo 2 34 11 2 2" xfId="3968"/>
    <cellStyle name="Cálculo 2 34 11 2 3" xfId="3969"/>
    <cellStyle name="Cálculo 2 34 11 3" xfId="3970"/>
    <cellStyle name="Cálculo 2 34 11 4" xfId="3971"/>
    <cellStyle name="Cálculo 2 34 12" xfId="3972"/>
    <cellStyle name="Cálculo 2 34 12 2" xfId="3973"/>
    <cellStyle name="Cálculo 2 34 12 2 2" xfId="3974"/>
    <cellStyle name="Cálculo 2 34 12 2 3" xfId="3975"/>
    <cellStyle name="Cálculo 2 34 12 3" xfId="3976"/>
    <cellStyle name="Cálculo 2 34 12 4" xfId="3977"/>
    <cellStyle name="Cálculo 2 34 13" xfId="3978"/>
    <cellStyle name="Cálculo 2 34 13 2" xfId="3979"/>
    <cellStyle name="Cálculo 2 34 13 2 2" xfId="3980"/>
    <cellStyle name="Cálculo 2 34 13 2 3" xfId="3981"/>
    <cellStyle name="Cálculo 2 34 13 3" xfId="3982"/>
    <cellStyle name="Cálculo 2 34 13 4" xfId="3983"/>
    <cellStyle name="Cálculo 2 34 14" xfId="3984"/>
    <cellStyle name="Cálculo 2 34 14 2" xfId="3985"/>
    <cellStyle name="Cálculo 2 34 14 2 2" xfId="3986"/>
    <cellStyle name="Cálculo 2 34 14 2 3" xfId="3987"/>
    <cellStyle name="Cálculo 2 34 14 3" xfId="3988"/>
    <cellStyle name="Cálculo 2 34 14 4" xfId="3989"/>
    <cellStyle name="Cálculo 2 34 15" xfId="3990"/>
    <cellStyle name="Cálculo 2 34 15 2" xfId="3991"/>
    <cellStyle name="Cálculo 2 34 15 2 2" xfId="3992"/>
    <cellStyle name="Cálculo 2 34 15 2 3" xfId="3993"/>
    <cellStyle name="Cálculo 2 34 15 3" xfId="3994"/>
    <cellStyle name="Cálculo 2 34 15 4" xfId="3995"/>
    <cellStyle name="Cálculo 2 34 16" xfId="3996"/>
    <cellStyle name="Cálculo 2 34 16 2" xfId="3997"/>
    <cellStyle name="Cálculo 2 34 16 2 2" xfId="3998"/>
    <cellStyle name="Cálculo 2 34 16 2 3" xfId="3999"/>
    <cellStyle name="Cálculo 2 34 16 3" xfId="4000"/>
    <cellStyle name="Cálculo 2 34 16 4" xfId="4001"/>
    <cellStyle name="Cálculo 2 34 17" xfId="4002"/>
    <cellStyle name="Cálculo 2 34 17 2" xfId="4003"/>
    <cellStyle name="Cálculo 2 34 17 2 2" xfId="4004"/>
    <cellStyle name="Cálculo 2 34 17 2 3" xfId="4005"/>
    <cellStyle name="Cálculo 2 34 17 3" xfId="4006"/>
    <cellStyle name="Cálculo 2 34 17 4" xfId="4007"/>
    <cellStyle name="Cálculo 2 34 18" xfId="4008"/>
    <cellStyle name="Cálculo 2 34 18 2" xfId="4009"/>
    <cellStyle name="Cálculo 2 34 18 2 2" xfId="4010"/>
    <cellStyle name="Cálculo 2 34 18 2 3" xfId="4011"/>
    <cellStyle name="Cálculo 2 34 18 3" xfId="4012"/>
    <cellStyle name="Cálculo 2 34 18 4" xfId="4013"/>
    <cellStyle name="Cálculo 2 34 19" xfId="4014"/>
    <cellStyle name="Cálculo 2 34 19 2" xfId="4015"/>
    <cellStyle name="Cálculo 2 34 19 2 2" xfId="4016"/>
    <cellStyle name="Cálculo 2 34 19 2 3" xfId="4017"/>
    <cellStyle name="Cálculo 2 34 19 3" xfId="4018"/>
    <cellStyle name="Cálculo 2 34 19 4" xfId="4019"/>
    <cellStyle name="Cálculo 2 34 2" xfId="4020"/>
    <cellStyle name="Cálculo 2 34 2 2" xfId="4021"/>
    <cellStyle name="Cálculo 2 34 2 2 2" xfId="4022"/>
    <cellStyle name="Cálculo 2 34 2 2 3" xfId="4023"/>
    <cellStyle name="Cálculo 2 34 2 3" xfId="4024"/>
    <cellStyle name="Cálculo 2 34 2 4" xfId="4025"/>
    <cellStyle name="Cálculo 2 34 20" xfId="4026"/>
    <cellStyle name="Cálculo 2 34 20 2" xfId="4027"/>
    <cellStyle name="Cálculo 2 34 20 2 2" xfId="4028"/>
    <cellStyle name="Cálculo 2 34 20 2 3" xfId="4029"/>
    <cellStyle name="Cálculo 2 34 20 3" xfId="4030"/>
    <cellStyle name="Cálculo 2 34 20 4" xfId="4031"/>
    <cellStyle name="Cálculo 2 34 21" xfId="4032"/>
    <cellStyle name="Cálculo 2 34 21 2" xfId="4033"/>
    <cellStyle name="Cálculo 2 34 21 2 2" xfId="4034"/>
    <cellStyle name="Cálculo 2 34 21 2 3" xfId="4035"/>
    <cellStyle name="Cálculo 2 34 21 3" xfId="4036"/>
    <cellStyle name="Cálculo 2 34 21 4" xfId="4037"/>
    <cellStyle name="Cálculo 2 34 22" xfId="4038"/>
    <cellStyle name="Cálculo 2 34 22 2" xfId="4039"/>
    <cellStyle name="Cálculo 2 34 22 2 2" xfId="4040"/>
    <cellStyle name="Cálculo 2 34 22 2 3" xfId="4041"/>
    <cellStyle name="Cálculo 2 34 22 3" xfId="4042"/>
    <cellStyle name="Cálculo 2 34 22 4" xfId="4043"/>
    <cellStyle name="Cálculo 2 34 23" xfId="4044"/>
    <cellStyle name="Cálculo 2 34 23 2" xfId="4045"/>
    <cellStyle name="Cálculo 2 34 23 2 2" xfId="4046"/>
    <cellStyle name="Cálculo 2 34 23 2 3" xfId="4047"/>
    <cellStyle name="Cálculo 2 34 23 3" xfId="4048"/>
    <cellStyle name="Cálculo 2 34 23 4" xfId="4049"/>
    <cellStyle name="Cálculo 2 34 24" xfId="4050"/>
    <cellStyle name="Cálculo 2 34 24 2" xfId="4051"/>
    <cellStyle name="Cálculo 2 34 24 2 2" xfId="4052"/>
    <cellStyle name="Cálculo 2 34 24 2 3" xfId="4053"/>
    <cellStyle name="Cálculo 2 34 24 3" xfId="4054"/>
    <cellStyle name="Cálculo 2 34 24 4" xfId="4055"/>
    <cellStyle name="Cálculo 2 34 25" xfId="4056"/>
    <cellStyle name="Cálculo 2 34 25 2" xfId="4057"/>
    <cellStyle name="Cálculo 2 34 25 2 2" xfId="4058"/>
    <cellStyle name="Cálculo 2 34 25 2 3" xfId="4059"/>
    <cellStyle name="Cálculo 2 34 25 3" xfId="4060"/>
    <cellStyle name="Cálculo 2 34 25 4" xfId="4061"/>
    <cellStyle name="Cálculo 2 34 26" xfId="4062"/>
    <cellStyle name="Cálculo 2 34 26 2" xfId="4063"/>
    <cellStyle name="Cálculo 2 34 26 3" xfId="4064"/>
    <cellStyle name="Cálculo 2 34 27" xfId="4065"/>
    <cellStyle name="Cálculo 2 34 28" xfId="4066"/>
    <cellStyle name="Cálculo 2 34 3" xfId="4067"/>
    <cellStyle name="Cálculo 2 34 3 2" xfId="4068"/>
    <cellStyle name="Cálculo 2 34 3 2 2" xfId="4069"/>
    <cellStyle name="Cálculo 2 34 3 2 3" xfId="4070"/>
    <cellStyle name="Cálculo 2 34 3 3" xfId="4071"/>
    <cellStyle name="Cálculo 2 34 3 4" xfId="4072"/>
    <cellStyle name="Cálculo 2 34 4" xfId="4073"/>
    <cellStyle name="Cálculo 2 34 4 2" xfId="4074"/>
    <cellStyle name="Cálculo 2 34 4 2 2" xfId="4075"/>
    <cellStyle name="Cálculo 2 34 4 2 3" xfId="4076"/>
    <cellStyle name="Cálculo 2 34 4 3" xfId="4077"/>
    <cellStyle name="Cálculo 2 34 4 4" xfId="4078"/>
    <cellStyle name="Cálculo 2 34 5" xfId="4079"/>
    <cellStyle name="Cálculo 2 34 5 2" xfId="4080"/>
    <cellStyle name="Cálculo 2 34 5 2 2" xfId="4081"/>
    <cellStyle name="Cálculo 2 34 5 2 3" xfId="4082"/>
    <cellStyle name="Cálculo 2 34 5 3" xfId="4083"/>
    <cellStyle name="Cálculo 2 34 5 4" xfId="4084"/>
    <cellStyle name="Cálculo 2 34 6" xfId="4085"/>
    <cellStyle name="Cálculo 2 34 6 2" xfId="4086"/>
    <cellStyle name="Cálculo 2 34 6 2 2" xfId="4087"/>
    <cellStyle name="Cálculo 2 34 6 2 3" xfId="4088"/>
    <cellStyle name="Cálculo 2 34 6 3" xfId="4089"/>
    <cellStyle name="Cálculo 2 34 6 4" xfId="4090"/>
    <cellStyle name="Cálculo 2 34 7" xfId="4091"/>
    <cellStyle name="Cálculo 2 34 7 2" xfId="4092"/>
    <cellStyle name="Cálculo 2 34 7 2 2" xfId="4093"/>
    <cellStyle name="Cálculo 2 34 7 2 3" xfId="4094"/>
    <cellStyle name="Cálculo 2 34 7 3" xfId="4095"/>
    <cellStyle name="Cálculo 2 34 7 4" xfId="4096"/>
    <cellStyle name="Cálculo 2 34 8" xfId="4097"/>
    <cellStyle name="Cálculo 2 34 8 2" xfId="4098"/>
    <cellStyle name="Cálculo 2 34 8 2 2" xfId="4099"/>
    <cellStyle name="Cálculo 2 34 8 2 3" xfId="4100"/>
    <cellStyle name="Cálculo 2 34 8 3" xfId="4101"/>
    <cellStyle name="Cálculo 2 34 8 4" xfId="4102"/>
    <cellStyle name="Cálculo 2 34 9" xfId="4103"/>
    <cellStyle name="Cálculo 2 34 9 2" xfId="4104"/>
    <cellStyle name="Cálculo 2 34 9 2 2" xfId="4105"/>
    <cellStyle name="Cálculo 2 34 9 2 3" xfId="4106"/>
    <cellStyle name="Cálculo 2 34 9 3" xfId="4107"/>
    <cellStyle name="Cálculo 2 34 9 4" xfId="4108"/>
    <cellStyle name="Cálculo 2 35" xfId="4109"/>
    <cellStyle name="Cálculo 2 35 10" xfId="4110"/>
    <cellStyle name="Cálculo 2 35 10 2" xfId="4111"/>
    <cellStyle name="Cálculo 2 35 10 2 2" xfId="4112"/>
    <cellStyle name="Cálculo 2 35 10 2 3" xfId="4113"/>
    <cellStyle name="Cálculo 2 35 10 3" xfId="4114"/>
    <cellStyle name="Cálculo 2 35 10 4" xfId="4115"/>
    <cellStyle name="Cálculo 2 35 11" xfId="4116"/>
    <cellStyle name="Cálculo 2 35 11 2" xfId="4117"/>
    <cellStyle name="Cálculo 2 35 11 2 2" xfId="4118"/>
    <cellStyle name="Cálculo 2 35 11 2 3" xfId="4119"/>
    <cellStyle name="Cálculo 2 35 11 3" xfId="4120"/>
    <cellStyle name="Cálculo 2 35 11 4" xfId="4121"/>
    <cellStyle name="Cálculo 2 35 12" xfId="4122"/>
    <cellStyle name="Cálculo 2 35 12 2" xfId="4123"/>
    <cellStyle name="Cálculo 2 35 12 2 2" xfId="4124"/>
    <cellStyle name="Cálculo 2 35 12 2 3" xfId="4125"/>
    <cellStyle name="Cálculo 2 35 12 3" xfId="4126"/>
    <cellStyle name="Cálculo 2 35 12 4" xfId="4127"/>
    <cellStyle name="Cálculo 2 35 13" xfId="4128"/>
    <cellStyle name="Cálculo 2 35 13 2" xfId="4129"/>
    <cellStyle name="Cálculo 2 35 13 2 2" xfId="4130"/>
    <cellStyle name="Cálculo 2 35 13 2 3" xfId="4131"/>
    <cellStyle name="Cálculo 2 35 13 3" xfId="4132"/>
    <cellStyle name="Cálculo 2 35 13 4" xfId="4133"/>
    <cellStyle name="Cálculo 2 35 14" xfId="4134"/>
    <cellStyle name="Cálculo 2 35 14 2" xfId="4135"/>
    <cellStyle name="Cálculo 2 35 14 2 2" xfId="4136"/>
    <cellStyle name="Cálculo 2 35 14 2 3" xfId="4137"/>
    <cellStyle name="Cálculo 2 35 14 3" xfId="4138"/>
    <cellStyle name="Cálculo 2 35 14 4" xfId="4139"/>
    <cellStyle name="Cálculo 2 35 15" xfId="4140"/>
    <cellStyle name="Cálculo 2 35 15 2" xfId="4141"/>
    <cellStyle name="Cálculo 2 35 15 2 2" xfId="4142"/>
    <cellStyle name="Cálculo 2 35 15 2 3" xfId="4143"/>
    <cellStyle name="Cálculo 2 35 15 3" xfId="4144"/>
    <cellStyle name="Cálculo 2 35 15 4" xfId="4145"/>
    <cellStyle name="Cálculo 2 35 16" xfId="4146"/>
    <cellStyle name="Cálculo 2 35 16 2" xfId="4147"/>
    <cellStyle name="Cálculo 2 35 16 2 2" xfId="4148"/>
    <cellStyle name="Cálculo 2 35 16 2 3" xfId="4149"/>
    <cellStyle name="Cálculo 2 35 16 3" xfId="4150"/>
    <cellStyle name="Cálculo 2 35 16 4" xfId="4151"/>
    <cellStyle name="Cálculo 2 35 17" xfId="4152"/>
    <cellStyle name="Cálculo 2 35 17 2" xfId="4153"/>
    <cellStyle name="Cálculo 2 35 17 2 2" xfId="4154"/>
    <cellStyle name="Cálculo 2 35 17 2 3" xfId="4155"/>
    <cellStyle name="Cálculo 2 35 17 3" xfId="4156"/>
    <cellStyle name="Cálculo 2 35 17 4" xfId="4157"/>
    <cellStyle name="Cálculo 2 35 18" xfId="4158"/>
    <cellStyle name="Cálculo 2 35 18 2" xfId="4159"/>
    <cellStyle name="Cálculo 2 35 18 2 2" xfId="4160"/>
    <cellStyle name="Cálculo 2 35 18 2 3" xfId="4161"/>
    <cellStyle name="Cálculo 2 35 18 3" xfId="4162"/>
    <cellStyle name="Cálculo 2 35 18 4" xfId="4163"/>
    <cellStyle name="Cálculo 2 35 19" xfId="4164"/>
    <cellStyle name="Cálculo 2 35 19 2" xfId="4165"/>
    <cellStyle name="Cálculo 2 35 19 2 2" xfId="4166"/>
    <cellStyle name="Cálculo 2 35 19 2 3" xfId="4167"/>
    <cellStyle name="Cálculo 2 35 19 3" xfId="4168"/>
    <cellStyle name="Cálculo 2 35 19 4" xfId="4169"/>
    <cellStyle name="Cálculo 2 35 2" xfId="4170"/>
    <cellStyle name="Cálculo 2 35 2 2" xfId="4171"/>
    <cellStyle name="Cálculo 2 35 2 2 2" xfId="4172"/>
    <cellStyle name="Cálculo 2 35 2 2 3" xfId="4173"/>
    <cellStyle name="Cálculo 2 35 2 3" xfId="4174"/>
    <cellStyle name="Cálculo 2 35 2 4" xfId="4175"/>
    <cellStyle name="Cálculo 2 35 20" xfId="4176"/>
    <cellStyle name="Cálculo 2 35 20 2" xfId="4177"/>
    <cellStyle name="Cálculo 2 35 20 2 2" xfId="4178"/>
    <cellStyle name="Cálculo 2 35 20 2 3" xfId="4179"/>
    <cellStyle name="Cálculo 2 35 20 3" xfId="4180"/>
    <cellStyle name="Cálculo 2 35 20 4" xfId="4181"/>
    <cellStyle name="Cálculo 2 35 21" xfId="4182"/>
    <cellStyle name="Cálculo 2 35 21 2" xfId="4183"/>
    <cellStyle name="Cálculo 2 35 21 2 2" xfId="4184"/>
    <cellStyle name="Cálculo 2 35 21 2 3" xfId="4185"/>
    <cellStyle name="Cálculo 2 35 21 3" xfId="4186"/>
    <cellStyle name="Cálculo 2 35 21 4" xfId="4187"/>
    <cellStyle name="Cálculo 2 35 22" xfId="4188"/>
    <cellStyle name="Cálculo 2 35 22 2" xfId="4189"/>
    <cellStyle name="Cálculo 2 35 22 2 2" xfId="4190"/>
    <cellStyle name="Cálculo 2 35 22 2 3" xfId="4191"/>
    <cellStyle name="Cálculo 2 35 22 3" xfId="4192"/>
    <cellStyle name="Cálculo 2 35 22 4" xfId="4193"/>
    <cellStyle name="Cálculo 2 35 23" xfId="4194"/>
    <cellStyle name="Cálculo 2 35 23 2" xfId="4195"/>
    <cellStyle name="Cálculo 2 35 23 2 2" xfId="4196"/>
    <cellStyle name="Cálculo 2 35 23 2 3" xfId="4197"/>
    <cellStyle name="Cálculo 2 35 23 3" xfId="4198"/>
    <cellStyle name="Cálculo 2 35 23 4" xfId="4199"/>
    <cellStyle name="Cálculo 2 35 24" xfId="4200"/>
    <cellStyle name="Cálculo 2 35 24 2" xfId="4201"/>
    <cellStyle name="Cálculo 2 35 24 2 2" xfId="4202"/>
    <cellStyle name="Cálculo 2 35 24 2 3" xfId="4203"/>
    <cellStyle name="Cálculo 2 35 24 3" xfId="4204"/>
    <cellStyle name="Cálculo 2 35 24 4" xfId="4205"/>
    <cellStyle name="Cálculo 2 35 25" xfId="4206"/>
    <cellStyle name="Cálculo 2 35 25 2" xfId="4207"/>
    <cellStyle name="Cálculo 2 35 25 2 2" xfId="4208"/>
    <cellStyle name="Cálculo 2 35 25 2 3" xfId="4209"/>
    <cellStyle name="Cálculo 2 35 25 3" xfId="4210"/>
    <cellStyle name="Cálculo 2 35 25 4" xfId="4211"/>
    <cellStyle name="Cálculo 2 35 26" xfId="4212"/>
    <cellStyle name="Cálculo 2 35 26 2" xfId="4213"/>
    <cellStyle name="Cálculo 2 35 26 3" xfId="4214"/>
    <cellStyle name="Cálculo 2 35 27" xfId="4215"/>
    <cellStyle name="Cálculo 2 35 28" xfId="4216"/>
    <cellStyle name="Cálculo 2 35 3" xfId="4217"/>
    <cellStyle name="Cálculo 2 35 3 2" xfId="4218"/>
    <cellStyle name="Cálculo 2 35 3 2 2" xfId="4219"/>
    <cellStyle name="Cálculo 2 35 3 2 3" xfId="4220"/>
    <cellStyle name="Cálculo 2 35 3 3" xfId="4221"/>
    <cellStyle name="Cálculo 2 35 3 4" xfId="4222"/>
    <cellStyle name="Cálculo 2 35 4" xfId="4223"/>
    <cellStyle name="Cálculo 2 35 4 2" xfId="4224"/>
    <cellStyle name="Cálculo 2 35 4 2 2" xfId="4225"/>
    <cellStyle name="Cálculo 2 35 4 2 3" xfId="4226"/>
    <cellStyle name="Cálculo 2 35 4 3" xfId="4227"/>
    <cellStyle name="Cálculo 2 35 4 4" xfId="4228"/>
    <cellStyle name="Cálculo 2 35 5" xfId="4229"/>
    <cellStyle name="Cálculo 2 35 5 2" xfId="4230"/>
    <cellStyle name="Cálculo 2 35 5 2 2" xfId="4231"/>
    <cellStyle name="Cálculo 2 35 5 2 3" xfId="4232"/>
    <cellStyle name="Cálculo 2 35 5 3" xfId="4233"/>
    <cellStyle name="Cálculo 2 35 5 4" xfId="4234"/>
    <cellStyle name="Cálculo 2 35 6" xfId="4235"/>
    <cellStyle name="Cálculo 2 35 6 2" xfId="4236"/>
    <cellStyle name="Cálculo 2 35 6 2 2" xfId="4237"/>
    <cellStyle name="Cálculo 2 35 6 2 3" xfId="4238"/>
    <cellStyle name="Cálculo 2 35 6 3" xfId="4239"/>
    <cellStyle name="Cálculo 2 35 6 4" xfId="4240"/>
    <cellStyle name="Cálculo 2 35 7" xfId="4241"/>
    <cellStyle name="Cálculo 2 35 7 2" xfId="4242"/>
    <cellStyle name="Cálculo 2 35 7 2 2" xfId="4243"/>
    <cellStyle name="Cálculo 2 35 7 2 3" xfId="4244"/>
    <cellStyle name="Cálculo 2 35 7 3" xfId="4245"/>
    <cellStyle name="Cálculo 2 35 7 4" xfId="4246"/>
    <cellStyle name="Cálculo 2 35 8" xfId="4247"/>
    <cellStyle name="Cálculo 2 35 8 2" xfId="4248"/>
    <cellStyle name="Cálculo 2 35 8 2 2" xfId="4249"/>
    <cellStyle name="Cálculo 2 35 8 2 3" xfId="4250"/>
    <cellStyle name="Cálculo 2 35 8 3" xfId="4251"/>
    <cellStyle name="Cálculo 2 35 8 4" xfId="4252"/>
    <cellStyle name="Cálculo 2 35 9" xfId="4253"/>
    <cellStyle name="Cálculo 2 35 9 2" xfId="4254"/>
    <cellStyle name="Cálculo 2 35 9 2 2" xfId="4255"/>
    <cellStyle name="Cálculo 2 35 9 2 3" xfId="4256"/>
    <cellStyle name="Cálculo 2 35 9 3" xfId="4257"/>
    <cellStyle name="Cálculo 2 35 9 4" xfId="4258"/>
    <cellStyle name="Cálculo 2 36" xfId="4259"/>
    <cellStyle name="Cálculo 2 36 10" xfId="4260"/>
    <cellStyle name="Cálculo 2 36 10 2" xfId="4261"/>
    <cellStyle name="Cálculo 2 36 10 2 2" xfId="4262"/>
    <cellStyle name="Cálculo 2 36 10 2 3" xfId="4263"/>
    <cellStyle name="Cálculo 2 36 10 3" xfId="4264"/>
    <cellStyle name="Cálculo 2 36 10 4" xfId="4265"/>
    <cellStyle name="Cálculo 2 36 11" xfId="4266"/>
    <cellStyle name="Cálculo 2 36 11 2" xfId="4267"/>
    <cellStyle name="Cálculo 2 36 11 2 2" xfId="4268"/>
    <cellStyle name="Cálculo 2 36 11 2 3" xfId="4269"/>
    <cellStyle name="Cálculo 2 36 11 3" xfId="4270"/>
    <cellStyle name="Cálculo 2 36 11 4" xfId="4271"/>
    <cellStyle name="Cálculo 2 36 12" xfId="4272"/>
    <cellStyle name="Cálculo 2 36 12 2" xfId="4273"/>
    <cellStyle name="Cálculo 2 36 12 2 2" xfId="4274"/>
    <cellStyle name="Cálculo 2 36 12 2 3" xfId="4275"/>
    <cellStyle name="Cálculo 2 36 12 3" xfId="4276"/>
    <cellStyle name="Cálculo 2 36 12 4" xfId="4277"/>
    <cellStyle name="Cálculo 2 36 13" xfId="4278"/>
    <cellStyle name="Cálculo 2 36 13 2" xfId="4279"/>
    <cellStyle name="Cálculo 2 36 13 2 2" xfId="4280"/>
    <cellStyle name="Cálculo 2 36 13 2 3" xfId="4281"/>
    <cellStyle name="Cálculo 2 36 13 3" xfId="4282"/>
    <cellStyle name="Cálculo 2 36 13 4" xfId="4283"/>
    <cellStyle name="Cálculo 2 36 14" xfId="4284"/>
    <cellStyle name="Cálculo 2 36 14 2" xfId="4285"/>
    <cellStyle name="Cálculo 2 36 14 2 2" xfId="4286"/>
    <cellStyle name="Cálculo 2 36 14 2 3" xfId="4287"/>
    <cellStyle name="Cálculo 2 36 14 3" xfId="4288"/>
    <cellStyle name="Cálculo 2 36 14 4" xfId="4289"/>
    <cellStyle name="Cálculo 2 36 15" xfId="4290"/>
    <cellStyle name="Cálculo 2 36 15 2" xfId="4291"/>
    <cellStyle name="Cálculo 2 36 15 2 2" xfId="4292"/>
    <cellStyle name="Cálculo 2 36 15 2 3" xfId="4293"/>
    <cellStyle name="Cálculo 2 36 15 3" xfId="4294"/>
    <cellStyle name="Cálculo 2 36 15 4" xfId="4295"/>
    <cellStyle name="Cálculo 2 36 16" xfId="4296"/>
    <cellStyle name="Cálculo 2 36 16 2" xfId="4297"/>
    <cellStyle name="Cálculo 2 36 16 2 2" xfId="4298"/>
    <cellStyle name="Cálculo 2 36 16 2 3" xfId="4299"/>
    <cellStyle name="Cálculo 2 36 16 3" xfId="4300"/>
    <cellStyle name="Cálculo 2 36 16 4" xfId="4301"/>
    <cellStyle name="Cálculo 2 36 17" xfId="4302"/>
    <cellStyle name="Cálculo 2 36 17 2" xfId="4303"/>
    <cellStyle name="Cálculo 2 36 17 2 2" xfId="4304"/>
    <cellStyle name="Cálculo 2 36 17 2 3" xfId="4305"/>
    <cellStyle name="Cálculo 2 36 17 3" xfId="4306"/>
    <cellStyle name="Cálculo 2 36 17 4" xfId="4307"/>
    <cellStyle name="Cálculo 2 36 18" xfId="4308"/>
    <cellStyle name="Cálculo 2 36 18 2" xfId="4309"/>
    <cellStyle name="Cálculo 2 36 18 2 2" xfId="4310"/>
    <cellStyle name="Cálculo 2 36 18 2 3" xfId="4311"/>
    <cellStyle name="Cálculo 2 36 18 3" xfId="4312"/>
    <cellStyle name="Cálculo 2 36 18 4" xfId="4313"/>
    <cellStyle name="Cálculo 2 36 19" xfId="4314"/>
    <cellStyle name="Cálculo 2 36 19 2" xfId="4315"/>
    <cellStyle name="Cálculo 2 36 19 2 2" xfId="4316"/>
    <cellStyle name="Cálculo 2 36 19 2 3" xfId="4317"/>
    <cellStyle name="Cálculo 2 36 19 3" xfId="4318"/>
    <cellStyle name="Cálculo 2 36 19 4" xfId="4319"/>
    <cellStyle name="Cálculo 2 36 2" xfId="4320"/>
    <cellStyle name="Cálculo 2 36 2 2" xfId="4321"/>
    <cellStyle name="Cálculo 2 36 2 2 2" xfId="4322"/>
    <cellStyle name="Cálculo 2 36 2 2 3" xfId="4323"/>
    <cellStyle name="Cálculo 2 36 2 3" xfId="4324"/>
    <cellStyle name="Cálculo 2 36 2 4" xfId="4325"/>
    <cellStyle name="Cálculo 2 36 20" xfId="4326"/>
    <cellStyle name="Cálculo 2 36 20 2" xfId="4327"/>
    <cellStyle name="Cálculo 2 36 20 2 2" xfId="4328"/>
    <cellStyle name="Cálculo 2 36 20 2 3" xfId="4329"/>
    <cellStyle name="Cálculo 2 36 20 3" xfId="4330"/>
    <cellStyle name="Cálculo 2 36 20 4" xfId="4331"/>
    <cellStyle name="Cálculo 2 36 21" xfId="4332"/>
    <cellStyle name="Cálculo 2 36 21 2" xfId="4333"/>
    <cellStyle name="Cálculo 2 36 21 2 2" xfId="4334"/>
    <cellStyle name="Cálculo 2 36 21 2 3" xfId="4335"/>
    <cellStyle name="Cálculo 2 36 21 3" xfId="4336"/>
    <cellStyle name="Cálculo 2 36 21 4" xfId="4337"/>
    <cellStyle name="Cálculo 2 36 22" xfId="4338"/>
    <cellStyle name="Cálculo 2 36 22 2" xfId="4339"/>
    <cellStyle name="Cálculo 2 36 22 2 2" xfId="4340"/>
    <cellStyle name="Cálculo 2 36 22 2 3" xfId="4341"/>
    <cellStyle name="Cálculo 2 36 22 3" xfId="4342"/>
    <cellStyle name="Cálculo 2 36 22 4" xfId="4343"/>
    <cellStyle name="Cálculo 2 36 23" xfId="4344"/>
    <cellStyle name="Cálculo 2 36 23 2" xfId="4345"/>
    <cellStyle name="Cálculo 2 36 23 2 2" xfId="4346"/>
    <cellStyle name="Cálculo 2 36 23 2 3" xfId="4347"/>
    <cellStyle name="Cálculo 2 36 23 3" xfId="4348"/>
    <cellStyle name="Cálculo 2 36 23 4" xfId="4349"/>
    <cellStyle name="Cálculo 2 36 24" xfId="4350"/>
    <cellStyle name="Cálculo 2 36 24 2" xfId="4351"/>
    <cellStyle name="Cálculo 2 36 24 2 2" xfId="4352"/>
    <cellStyle name="Cálculo 2 36 24 2 3" xfId="4353"/>
    <cellStyle name="Cálculo 2 36 24 3" xfId="4354"/>
    <cellStyle name="Cálculo 2 36 24 4" xfId="4355"/>
    <cellStyle name="Cálculo 2 36 25" xfId="4356"/>
    <cellStyle name="Cálculo 2 36 25 2" xfId="4357"/>
    <cellStyle name="Cálculo 2 36 25 2 2" xfId="4358"/>
    <cellStyle name="Cálculo 2 36 25 2 3" xfId="4359"/>
    <cellStyle name="Cálculo 2 36 25 3" xfId="4360"/>
    <cellStyle name="Cálculo 2 36 25 4" xfId="4361"/>
    <cellStyle name="Cálculo 2 36 26" xfId="4362"/>
    <cellStyle name="Cálculo 2 36 26 2" xfId="4363"/>
    <cellStyle name="Cálculo 2 36 26 3" xfId="4364"/>
    <cellStyle name="Cálculo 2 36 27" xfId="4365"/>
    <cellStyle name="Cálculo 2 36 28" xfId="4366"/>
    <cellStyle name="Cálculo 2 36 3" xfId="4367"/>
    <cellStyle name="Cálculo 2 36 3 2" xfId="4368"/>
    <cellStyle name="Cálculo 2 36 3 2 2" xfId="4369"/>
    <cellStyle name="Cálculo 2 36 3 2 3" xfId="4370"/>
    <cellStyle name="Cálculo 2 36 3 3" xfId="4371"/>
    <cellStyle name="Cálculo 2 36 3 4" xfId="4372"/>
    <cellStyle name="Cálculo 2 36 4" xfId="4373"/>
    <cellStyle name="Cálculo 2 36 4 2" xfId="4374"/>
    <cellStyle name="Cálculo 2 36 4 2 2" xfId="4375"/>
    <cellStyle name="Cálculo 2 36 4 2 3" xfId="4376"/>
    <cellStyle name="Cálculo 2 36 4 3" xfId="4377"/>
    <cellStyle name="Cálculo 2 36 4 4" xfId="4378"/>
    <cellStyle name="Cálculo 2 36 5" xfId="4379"/>
    <cellStyle name="Cálculo 2 36 5 2" xfId="4380"/>
    <cellStyle name="Cálculo 2 36 5 2 2" xfId="4381"/>
    <cellStyle name="Cálculo 2 36 5 2 3" xfId="4382"/>
    <cellStyle name="Cálculo 2 36 5 3" xfId="4383"/>
    <cellStyle name="Cálculo 2 36 5 4" xfId="4384"/>
    <cellStyle name="Cálculo 2 36 6" xfId="4385"/>
    <cellStyle name="Cálculo 2 36 6 2" xfId="4386"/>
    <cellStyle name="Cálculo 2 36 6 2 2" xfId="4387"/>
    <cellStyle name="Cálculo 2 36 6 2 3" xfId="4388"/>
    <cellStyle name="Cálculo 2 36 6 3" xfId="4389"/>
    <cellStyle name="Cálculo 2 36 6 4" xfId="4390"/>
    <cellStyle name="Cálculo 2 36 7" xfId="4391"/>
    <cellStyle name="Cálculo 2 36 7 2" xfId="4392"/>
    <cellStyle name="Cálculo 2 36 7 2 2" xfId="4393"/>
    <cellStyle name="Cálculo 2 36 7 2 3" xfId="4394"/>
    <cellStyle name="Cálculo 2 36 7 3" xfId="4395"/>
    <cellStyle name="Cálculo 2 36 7 4" xfId="4396"/>
    <cellStyle name="Cálculo 2 36 8" xfId="4397"/>
    <cellStyle name="Cálculo 2 36 8 2" xfId="4398"/>
    <cellStyle name="Cálculo 2 36 8 2 2" xfId="4399"/>
    <cellStyle name="Cálculo 2 36 8 2 3" xfId="4400"/>
    <cellStyle name="Cálculo 2 36 8 3" xfId="4401"/>
    <cellStyle name="Cálculo 2 36 8 4" xfId="4402"/>
    <cellStyle name="Cálculo 2 36 9" xfId="4403"/>
    <cellStyle name="Cálculo 2 36 9 2" xfId="4404"/>
    <cellStyle name="Cálculo 2 36 9 2 2" xfId="4405"/>
    <cellStyle name="Cálculo 2 36 9 2 3" xfId="4406"/>
    <cellStyle name="Cálculo 2 36 9 3" xfId="4407"/>
    <cellStyle name="Cálculo 2 36 9 4" xfId="4408"/>
    <cellStyle name="Cálculo 2 37" xfId="4409"/>
    <cellStyle name="Cálculo 2 37 10" xfId="4410"/>
    <cellStyle name="Cálculo 2 37 10 2" xfId="4411"/>
    <cellStyle name="Cálculo 2 37 10 2 2" xfId="4412"/>
    <cellStyle name="Cálculo 2 37 10 2 3" xfId="4413"/>
    <cellStyle name="Cálculo 2 37 10 3" xfId="4414"/>
    <cellStyle name="Cálculo 2 37 10 4" xfId="4415"/>
    <cellStyle name="Cálculo 2 37 11" xfId="4416"/>
    <cellStyle name="Cálculo 2 37 11 2" xfId="4417"/>
    <cellStyle name="Cálculo 2 37 11 2 2" xfId="4418"/>
    <cellStyle name="Cálculo 2 37 11 2 3" xfId="4419"/>
    <cellStyle name="Cálculo 2 37 11 3" xfId="4420"/>
    <cellStyle name="Cálculo 2 37 11 4" xfId="4421"/>
    <cellStyle name="Cálculo 2 37 12" xfId="4422"/>
    <cellStyle name="Cálculo 2 37 12 2" xfId="4423"/>
    <cellStyle name="Cálculo 2 37 12 2 2" xfId="4424"/>
    <cellStyle name="Cálculo 2 37 12 2 3" xfId="4425"/>
    <cellStyle name="Cálculo 2 37 12 3" xfId="4426"/>
    <cellStyle name="Cálculo 2 37 12 4" xfId="4427"/>
    <cellStyle name="Cálculo 2 37 13" xfId="4428"/>
    <cellStyle name="Cálculo 2 37 13 2" xfId="4429"/>
    <cellStyle name="Cálculo 2 37 13 2 2" xfId="4430"/>
    <cellStyle name="Cálculo 2 37 13 2 3" xfId="4431"/>
    <cellStyle name="Cálculo 2 37 13 3" xfId="4432"/>
    <cellStyle name="Cálculo 2 37 13 4" xfId="4433"/>
    <cellStyle name="Cálculo 2 37 14" xfId="4434"/>
    <cellStyle name="Cálculo 2 37 14 2" xfId="4435"/>
    <cellStyle name="Cálculo 2 37 14 2 2" xfId="4436"/>
    <cellStyle name="Cálculo 2 37 14 2 3" xfId="4437"/>
    <cellStyle name="Cálculo 2 37 14 3" xfId="4438"/>
    <cellStyle name="Cálculo 2 37 14 4" xfId="4439"/>
    <cellStyle name="Cálculo 2 37 15" xfId="4440"/>
    <cellStyle name="Cálculo 2 37 15 2" xfId="4441"/>
    <cellStyle name="Cálculo 2 37 15 2 2" xfId="4442"/>
    <cellStyle name="Cálculo 2 37 15 2 3" xfId="4443"/>
    <cellStyle name="Cálculo 2 37 15 3" xfId="4444"/>
    <cellStyle name="Cálculo 2 37 15 4" xfId="4445"/>
    <cellStyle name="Cálculo 2 37 16" xfId="4446"/>
    <cellStyle name="Cálculo 2 37 16 2" xfId="4447"/>
    <cellStyle name="Cálculo 2 37 16 2 2" xfId="4448"/>
    <cellStyle name="Cálculo 2 37 16 2 3" xfId="4449"/>
    <cellStyle name="Cálculo 2 37 16 3" xfId="4450"/>
    <cellStyle name="Cálculo 2 37 16 4" xfId="4451"/>
    <cellStyle name="Cálculo 2 37 17" xfId="4452"/>
    <cellStyle name="Cálculo 2 37 17 2" xfId="4453"/>
    <cellStyle name="Cálculo 2 37 17 2 2" xfId="4454"/>
    <cellStyle name="Cálculo 2 37 17 2 3" xfId="4455"/>
    <cellStyle name="Cálculo 2 37 17 3" xfId="4456"/>
    <cellStyle name="Cálculo 2 37 17 4" xfId="4457"/>
    <cellStyle name="Cálculo 2 37 18" xfId="4458"/>
    <cellStyle name="Cálculo 2 37 18 2" xfId="4459"/>
    <cellStyle name="Cálculo 2 37 18 2 2" xfId="4460"/>
    <cellStyle name="Cálculo 2 37 18 2 3" xfId="4461"/>
    <cellStyle name="Cálculo 2 37 18 3" xfId="4462"/>
    <cellStyle name="Cálculo 2 37 18 4" xfId="4463"/>
    <cellStyle name="Cálculo 2 37 19" xfId="4464"/>
    <cellStyle name="Cálculo 2 37 19 2" xfId="4465"/>
    <cellStyle name="Cálculo 2 37 19 2 2" xfId="4466"/>
    <cellStyle name="Cálculo 2 37 19 2 3" xfId="4467"/>
    <cellStyle name="Cálculo 2 37 19 3" xfId="4468"/>
    <cellStyle name="Cálculo 2 37 19 4" xfId="4469"/>
    <cellStyle name="Cálculo 2 37 2" xfId="4470"/>
    <cellStyle name="Cálculo 2 37 2 2" xfId="4471"/>
    <cellStyle name="Cálculo 2 37 2 2 2" xfId="4472"/>
    <cellStyle name="Cálculo 2 37 2 2 3" xfId="4473"/>
    <cellStyle name="Cálculo 2 37 2 3" xfId="4474"/>
    <cellStyle name="Cálculo 2 37 2 4" xfId="4475"/>
    <cellStyle name="Cálculo 2 37 20" xfId="4476"/>
    <cellStyle name="Cálculo 2 37 20 2" xfId="4477"/>
    <cellStyle name="Cálculo 2 37 20 2 2" xfId="4478"/>
    <cellStyle name="Cálculo 2 37 20 2 3" xfId="4479"/>
    <cellStyle name="Cálculo 2 37 20 3" xfId="4480"/>
    <cellStyle name="Cálculo 2 37 20 4" xfId="4481"/>
    <cellStyle name="Cálculo 2 37 21" xfId="4482"/>
    <cellStyle name="Cálculo 2 37 21 2" xfId="4483"/>
    <cellStyle name="Cálculo 2 37 21 2 2" xfId="4484"/>
    <cellStyle name="Cálculo 2 37 21 2 3" xfId="4485"/>
    <cellStyle name="Cálculo 2 37 21 3" xfId="4486"/>
    <cellStyle name="Cálculo 2 37 21 4" xfId="4487"/>
    <cellStyle name="Cálculo 2 37 22" xfId="4488"/>
    <cellStyle name="Cálculo 2 37 22 2" xfId="4489"/>
    <cellStyle name="Cálculo 2 37 22 2 2" xfId="4490"/>
    <cellStyle name="Cálculo 2 37 22 2 3" xfId="4491"/>
    <cellStyle name="Cálculo 2 37 22 3" xfId="4492"/>
    <cellStyle name="Cálculo 2 37 22 4" xfId="4493"/>
    <cellStyle name="Cálculo 2 37 23" xfId="4494"/>
    <cellStyle name="Cálculo 2 37 23 2" xfId="4495"/>
    <cellStyle name="Cálculo 2 37 23 2 2" xfId="4496"/>
    <cellStyle name="Cálculo 2 37 23 2 3" xfId="4497"/>
    <cellStyle name="Cálculo 2 37 23 3" xfId="4498"/>
    <cellStyle name="Cálculo 2 37 23 4" xfId="4499"/>
    <cellStyle name="Cálculo 2 37 24" xfId="4500"/>
    <cellStyle name="Cálculo 2 37 24 2" xfId="4501"/>
    <cellStyle name="Cálculo 2 37 24 2 2" xfId="4502"/>
    <cellStyle name="Cálculo 2 37 24 2 3" xfId="4503"/>
    <cellStyle name="Cálculo 2 37 24 3" xfId="4504"/>
    <cellStyle name="Cálculo 2 37 24 4" xfId="4505"/>
    <cellStyle name="Cálculo 2 37 25" xfId="4506"/>
    <cellStyle name="Cálculo 2 37 25 2" xfId="4507"/>
    <cellStyle name="Cálculo 2 37 25 2 2" xfId="4508"/>
    <cellStyle name="Cálculo 2 37 25 2 3" xfId="4509"/>
    <cellStyle name="Cálculo 2 37 25 3" xfId="4510"/>
    <cellStyle name="Cálculo 2 37 25 4" xfId="4511"/>
    <cellStyle name="Cálculo 2 37 26" xfId="4512"/>
    <cellStyle name="Cálculo 2 37 26 2" xfId="4513"/>
    <cellStyle name="Cálculo 2 37 26 3" xfId="4514"/>
    <cellStyle name="Cálculo 2 37 27" xfId="4515"/>
    <cellStyle name="Cálculo 2 37 28" xfId="4516"/>
    <cellStyle name="Cálculo 2 37 3" xfId="4517"/>
    <cellStyle name="Cálculo 2 37 3 2" xfId="4518"/>
    <cellStyle name="Cálculo 2 37 3 2 2" xfId="4519"/>
    <cellStyle name="Cálculo 2 37 3 2 3" xfId="4520"/>
    <cellStyle name="Cálculo 2 37 3 3" xfId="4521"/>
    <cellStyle name="Cálculo 2 37 3 4" xfId="4522"/>
    <cellStyle name="Cálculo 2 37 4" xfId="4523"/>
    <cellStyle name="Cálculo 2 37 4 2" xfId="4524"/>
    <cellStyle name="Cálculo 2 37 4 2 2" xfId="4525"/>
    <cellStyle name="Cálculo 2 37 4 2 3" xfId="4526"/>
    <cellStyle name="Cálculo 2 37 4 3" xfId="4527"/>
    <cellStyle name="Cálculo 2 37 4 4" xfId="4528"/>
    <cellStyle name="Cálculo 2 37 5" xfId="4529"/>
    <cellStyle name="Cálculo 2 37 5 2" xfId="4530"/>
    <cellStyle name="Cálculo 2 37 5 2 2" xfId="4531"/>
    <cellStyle name="Cálculo 2 37 5 2 3" xfId="4532"/>
    <cellStyle name="Cálculo 2 37 5 3" xfId="4533"/>
    <cellStyle name="Cálculo 2 37 5 4" xfId="4534"/>
    <cellStyle name="Cálculo 2 37 6" xfId="4535"/>
    <cellStyle name="Cálculo 2 37 6 2" xfId="4536"/>
    <cellStyle name="Cálculo 2 37 6 2 2" xfId="4537"/>
    <cellStyle name="Cálculo 2 37 6 2 3" xfId="4538"/>
    <cellStyle name="Cálculo 2 37 6 3" xfId="4539"/>
    <cellStyle name="Cálculo 2 37 6 4" xfId="4540"/>
    <cellStyle name="Cálculo 2 37 7" xfId="4541"/>
    <cellStyle name="Cálculo 2 37 7 2" xfId="4542"/>
    <cellStyle name="Cálculo 2 37 7 2 2" xfId="4543"/>
    <cellStyle name="Cálculo 2 37 7 2 3" xfId="4544"/>
    <cellStyle name="Cálculo 2 37 7 3" xfId="4545"/>
    <cellStyle name="Cálculo 2 37 7 4" xfId="4546"/>
    <cellStyle name="Cálculo 2 37 8" xfId="4547"/>
    <cellStyle name="Cálculo 2 37 8 2" xfId="4548"/>
    <cellStyle name="Cálculo 2 37 8 2 2" xfId="4549"/>
    <cellStyle name="Cálculo 2 37 8 2 3" xfId="4550"/>
    <cellStyle name="Cálculo 2 37 8 3" xfId="4551"/>
    <cellStyle name="Cálculo 2 37 8 4" xfId="4552"/>
    <cellStyle name="Cálculo 2 37 9" xfId="4553"/>
    <cellStyle name="Cálculo 2 37 9 2" xfId="4554"/>
    <cellStyle name="Cálculo 2 37 9 2 2" xfId="4555"/>
    <cellStyle name="Cálculo 2 37 9 2 3" xfId="4556"/>
    <cellStyle name="Cálculo 2 37 9 3" xfId="4557"/>
    <cellStyle name="Cálculo 2 37 9 4" xfId="4558"/>
    <cellStyle name="Cálculo 2 38" xfId="4559"/>
    <cellStyle name="Cálculo 2 38 10" xfId="4560"/>
    <cellStyle name="Cálculo 2 38 10 2" xfId="4561"/>
    <cellStyle name="Cálculo 2 38 10 2 2" xfId="4562"/>
    <cellStyle name="Cálculo 2 38 10 2 3" xfId="4563"/>
    <cellStyle name="Cálculo 2 38 10 3" xfId="4564"/>
    <cellStyle name="Cálculo 2 38 10 4" xfId="4565"/>
    <cellStyle name="Cálculo 2 38 11" xfId="4566"/>
    <cellStyle name="Cálculo 2 38 11 2" xfId="4567"/>
    <cellStyle name="Cálculo 2 38 11 2 2" xfId="4568"/>
    <cellStyle name="Cálculo 2 38 11 2 3" xfId="4569"/>
    <cellStyle name="Cálculo 2 38 11 3" xfId="4570"/>
    <cellStyle name="Cálculo 2 38 11 4" xfId="4571"/>
    <cellStyle name="Cálculo 2 38 12" xfId="4572"/>
    <cellStyle name="Cálculo 2 38 12 2" xfId="4573"/>
    <cellStyle name="Cálculo 2 38 12 2 2" xfId="4574"/>
    <cellStyle name="Cálculo 2 38 12 2 3" xfId="4575"/>
    <cellStyle name="Cálculo 2 38 12 3" xfId="4576"/>
    <cellStyle name="Cálculo 2 38 12 4" xfId="4577"/>
    <cellStyle name="Cálculo 2 38 13" xfId="4578"/>
    <cellStyle name="Cálculo 2 38 13 2" xfId="4579"/>
    <cellStyle name="Cálculo 2 38 13 2 2" xfId="4580"/>
    <cellStyle name="Cálculo 2 38 13 2 3" xfId="4581"/>
    <cellStyle name="Cálculo 2 38 13 3" xfId="4582"/>
    <cellStyle name="Cálculo 2 38 13 4" xfId="4583"/>
    <cellStyle name="Cálculo 2 38 14" xfId="4584"/>
    <cellStyle name="Cálculo 2 38 14 2" xfId="4585"/>
    <cellStyle name="Cálculo 2 38 14 2 2" xfId="4586"/>
    <cellStyle name="Cálculo 2 38 14 2 3" xfId="4587"/>
    <cellStyle name="Cálculo 2 38 14 3" xfId="4588"/>
    <cellStyle name="Cálculo 2 38 14 4" xfId="4589"/>
    <cellStyle name="Cálculo 2 38 15" xfId="4590"/>
    <cellStyle name="Cálculo 2 38 15 2" xfId="4591"/>
    <cellStyle name="Cálculo 2 38 15 2 2" xfId="4592"/>
    <cellStyle name="Cálculo 2 38 15 2 3" xfId="4593"/>
    <cellStyle name="Cálculo 2 38 15 3" xfId="4594"/>
    <cellStyle name="Cálculo 2 38 15 4" xfId="4595"/>
    <cellStyle name="Cálculo 2 38 16" xfId="4596"/>
    <cellStyle name="Cálculo 2 38 16 2" xfId="4597"/>
    <cellStyle name="Cálculo 2 38 16 2 2" xfId="4598"/>
    <cellStyle name="Cálculo 2 38 16 2 3" xfId="4599"/>
    <cellStyle name="Cálculo 2 38 16 3" xfId="4600"/>
    <cellStyle name="Cálculo 2 38 16 4" xfId="4601"/>
    <cellStyle name="Cálculo 2 38 17" xfId="4602"/>
    <cellStyle name="Cálculo 2 38 17 2" xfId="4603"/>
    <cellStyle name="Cálculo 2 38 17 2 2" xfId="4604"/>
    <cellStyle name="Cálculo 2 38 17 2 3" xfId="4605"/>
    <cellStyle name="Cálculo 2 38 17 3" xfId="4606"/>
    <cellStyle name="Cálculo 2 38 17 4" xfId="4607"/>
    <cellStyle name="Cálculo 2 38 18" xfId="4608"/>
    <cellStyle name="Cálculo 2 38 18 2" xfId="4609"/>
    <cellStyle name="Cálculo 2 38 18 2 2" xfId="4610"/>
    <cellStyle name="Cálculo 2 38 18 2 3" xfId="4611"/>
    <cellStyle name="Cálculo 2 38 18 3" xfId="4612"/>
    <cellStyle name="Cálculo 2 38 18 4" xfId="4613"/>
    <cellStyle name="Cálculo 2 38 19" xfId="4614"/>
    <cellStyle name="Cálculo 2 38 19 2" xfId="4615"/>
    <cellStyle name="Cálculo 2 38 19 2 2" xfId="4616"/>
    <cellStyle name="Cálculo 2 38 19 2 3" xfId="4617"/>
    <cellStyle name="Cálculo 2 38 19 3" xfId="4618"/>
    <cellStyle name="Cálculo 2 38 19 4" xfId="4619"/>
    <cellStyle name="Cálculo 2 38 2" xfId="4620"/>
    <cellStyle name="Cálculo 2 38 2 2" xfId="4621"/>
    <cellStyle name="Cálculo 2 38 2 2 2" xfId="4622"/>
    <cellStyle name="Cálculo 2 38 2 2 3" xfId="4623"/>
    <cellStyle name="Cálculo 2 38 2 3" xfId="4624"/>
    <cellStyle name="Cálculo 2 38 2 4" xfId="4625"/>
    <cellStyle name="Cálculo 2 38 20" xfId="4626"/>
    <cellStyle name="Cálculo 2 38 20 2" xfId="4627"/>
    <cellStyle name="Cálculo 2 38 20 2 2" xfId="4628"/>
    <cellStyle name="Cálculo 2 38 20 2 3" xfId="4629"/>
    <cellStyle name="Cálculo 2 38 20 3" xfId="4630"/>
    <cellStyle name="Cálculo 2 38 20 4" xfId="4631"/>
    <cellStyle name="Cálculo 2 38 21" xfId="4632"/>
    <cellStyle name="Cálculo 2 38 21 2" xfId="4633"/>
    <cellStyle name="Cálculo 2 38 21 2 2" xfId="4634"/>
    <cellStyle name="Cálculo 2 38 21 2 3" xfId="4635"/>
    <cellStyle name="Cálculo 2 38 21 3" xfId="4636"/>
    <cellStyle name="Cálculo 2 38 21 4" xfId="4637"/>
    <cellStyle name="Cálculo 2 38 22" xfId="4638"/>
    <cellStyle name="Cálculo 2 38 22 2" xfId="4639"/>
    <cellStyle name="Cálculo 2 38 22 2 2" xfId="4640"/>
    <cellStyle name="Cálculo 2 38 22 2 3" xfId="4641"/>
    <cellStyle name="Cálculo 2 38 22 3" xfId="4642"/>
    <cellStyle name="Cálculo 2 38 22 4" xfId="4643"/>
    <cellStyle name="Cálculo 2 38 23" xfId="4644"/>
    <cellStyle name="Cálculo 2 38 23 2" xfId="4645"/>
    <cellStyle name="Cálculo 2 38 23 2 2" xfId="4646"/>
    <cellStyle name="Cálculo 2 38 23 2 3" xfId="4647"/>
    <cellStyle name="Cálculo 2 38 23 3" xfId="4648"/>
    <cellStyle name="Cálculo 2 38 23 4" xfId="4649"/>
    <cellStyle name="Cálculo 2 38 24" xfId="4650"/>
    <cellStyle name="Cálculo 2 38 24 2" xfId="4651"/>
    <cellStyle name="Cálculo 2 38 24 2 2" xfId="4652"/>
    <cellStyle name="Cálculo 2 38 24 2 3" xfId="4653"/>
    <cellStyle name="Cálculo 2 38 24 3" xfId="4654"/>
    <cellStyle name="Cálculo 2 38 24 4" xfId="4655"/>
    <cellStyle name="Cálculo 2 38 25" xfId="4656"/>
    <cellStyle name="Cálculo 2 38 25 2" xfId="4657"/>
    <cellStyle name="Cálculo 2 38 25 2 2" xfId="4658"/>
    <cellStyle name="Cálculo 2 38 25 2 3" xfId="4659"/>
    <cellStyle name="Cálculo 2 38 25 3" xfId="4660"/>
    <cellStyle name="Cálculo 2 38 25 4" xfId="4661"/>
    <cellStyle name="Cálculo 2 38 26" xfId="4662"/>
    <cellStyle name="Cálculo 2 38 26 2" xfId="4663"/>
    <cellStyle name="Cálculo 2 38 26 3" xfId="4664"/>
    <cellStyle name="Cálculo 2 38 27" xfId="4665"/>
    <cellStyle name="Cálculo 2 38 28" xfId="4666"/>
    <cellStyle name="Cálculo 2 38 3" xfId="4667"/>
    <cellStyle name="Cálculo 2 38 3 2" xfId="4668"/>
    <cellStyle name="Cálculo 2 38 3 2 2" xfId="4669"/>
    <cellStyle name="Cálculo 2 38 3 2 3" xfId="4670"/>
    <cellStyle name="Cálculo 2 38 3 3" xfId="4671"/>
    <cellStyle name="Cálculo 2 38 3 4" xfId="4672"/>
    <cellStyle name="Cálculo 2 38 4" xfId="4673"/>
    <cellStyle name="Cálculo 2 38 4 2" xfId="4674"/>
    <cellStyle name="Cálculo 2 38 4 2 2" xfId="4675"/>
    <cellStyle name="Cálculo 2 38 4 2 3" xfId="4676"/>
    <cellStyle name="Cálculo 2 38 4 3" xfId="4677"/>
    <cellStyle name="Cálculo 2 38 4 4" xfId="4678"/>
    <cellStyle name="Cálculo 2 38 5" xfId="4679"/>
    <cellStyle name="Cálculo 2 38 5 2" xfId="4680"/>
    <cellStyle name="Cálculo 2 38 5 2 2" xfId="4681"/>
    <cellStyle name="Cálculo 2 38 5 2 3" xfId="4682"/>
    <cellStyle name="Cálculo 2 38 5 3" xfId="4683"/>
    <cellStyle name="Cálculo 2 38 5 4" xfId="4684"/>
    <cellStyle name="Cálculo 2 38 6" xfId="4685"/>
    <cellStyle name="Cálculo 2 38 6 2" xfId="4686"/>
    <cellStyle name="Cálculo 2 38 6 2 2" xfId="4687"/>
    <cellStyle name="Cálculo 2 38 6 2 3" xfId="4688"/>
    <cellStyle name="Cálculo 2 38 6 3" xfId="4689"/>
    <cellStyle name="Cálculo 2 38 6 4" xfId="4690"/>
    <cellStyle name="Cálculo 2 38 7" xfId="4691"/>
    <cellStyle name="Cálculo 2 38 7 2" xfId="4692"/>
    <cellStyle name="Cálculo 2 38 7 2 2" xfId="4693"/>
    <cellStyle name="Cálculo 2 38 7 2 3" xfId="4694"/>
    <cellStyle name="Cálculo 2 38 7 3" xfId="4695"/>
    <cellStyle name="Cálculo 2 38 7 4" xfId="4696"/>
    <cellStyle name="Cálculo 2 38 8" xfId="4697"/>
    <cellStyle name="Cálculo 2 38 8 2" xfId="4698"/>
    <cellStyle name="Cálculo 2 38 8 2 2" xfId="4699"/>
    <cellStyle name="Cálculo 2 38 8 2 3" xfId="4700"/>
    <cellStyle name="Cálculo 2 38 8 3" xfId="4701"/>
    <cellStyle name="Cálculo 2 38 8 4" xfId="4702"/>
    <cellStyle name="Cálculo 2 38 9" xfId="4703"/>
    <cellStyle name="Cálculo 2 38 9 2" xfId="4704"/>
    <cellStyle name="Cálculo 2 38 9 2 2" xfId="4705"/>
    <cellStyle name="Cálculo 2 38 9 2 3" xfId="4706"/>
    <cellStyle name="Cálculo 2 38 9 3" xfId="4707"/>
    <cellStyle name="Cálculo 2 38 9 4" xfId="4708"/>
    <cellStyle name="Cálculo 2 39" xfId="4709"/>
    <cellStyle name="Cálculo 2 39 10" xfId="4710"/>
    <cellStyle name="Cálculo 2 39 10 2" xfId="4711"/>
    <cellStyle name="Cálculo 2 39 10 2 2" xfId="4712"/>
    <cellStyle name="Cálculo 2 39 10 2 3" xfId="4713"/>
    <cellStyle name="Cálculo 2 39 10 3" xfId="4714"/>
    <cellStyle name="Cálculo 2 39 10 4" xfId="4715"/>
    <cellStyle name="Cálculo 2 39 11" xfId="4716"/>
    <cellStyle name="Cálculo 2 39 11 2" xfId="4717"/>
    <cellStyle name="Cálculo 2 39 11 2 2" xfId="4718"/>
    <cellStyle name="Cálculo 2 39 11 2 3" xfId="4719"/>
    <cellStyle name="Cálculo 2 39 11 3" xfId="4720"/>
    <cellStyle name="Cálculo 2 39 11 4" xfId="4721"/>
    <cellStyle name="Cálculo 2 39 12" xfId="4722"/>
    <cellStyle name="Cálculo 2 39 12 2" xfId="4723"/>
    <cellStyle name="Cálculo 2 39 12 2 2" xfId="4724"/>
    <cellStyle name="Cálculo 2 39 12 2 3" xfId="4725"/>
    <cellStyle name="Cálculo 2 39 12 3" xfId="4726"/>
    <cellStyle name="Cálculo 2 39 12 4" xfId="4727"/>
    <cellStyle name="Cálculo 2 39 13" xfId="4728"/>
    <cellStyle name="Cálculo 2 39 13 2" xfId="4729"/>
    <cellStyle name="Cálculo 2 39 13 2 2" xfId="4730"/>
    <cellStyle name="Cálculo 2 39 13 2 3" xfId="4731"/>
    <cellStyle name="Cálculo 2 39 13 3" xfId="4732"/>
    <cellStyle name="Cálculo 2 39 13 4" xfId="4733"/>
    <cellStyle name="Cálculo 2 39 14" xfId="4734"/>
    <cellStyle name="Cálculo 2 39 14 2" xfId="4735"/>
    <cellStyle name="Cálculo 2 39 14 2 2" xfId="4736"/>
    <cellStyle name="Cálculo 2 39 14 2 3" xfId="4737"/>
    <cellStyle name="Cálculo 2 39 14 3" xfId="4738"/>
    <cellStyle name="Cálculo 2 39 14 4" xfId="4739"/>
    <cellStyle name="Cálculo 2 39 15" xfId="4740"/>
    <cellStyle name="Cálculo 2 39 15 2" xfId="4741"/>
    <cellStyle name="Cálculo 2 39 15 2 2" xfId="4742"/>
    <cellStyle name="Cálculo 2 39 15 2 3" xfId="4743"/>
    <cellStyle name="Cálculo 2 39 15 3" xfId="4744"/>
    <cellStyle name="Cálculo 2 39 15 4" xfId="4745"/>
    <cellStyle name="Cálculo 2 39 16" xfId="4746"/>
    <cellStyle name="Cálculo 2 39 16 2" xfId="4747"/>
    <cellStyle name="Cálculo 2 39 16 2 2" xfId="4748"/>
    <cellStyle name="Cálculo 2 39 16 2 3" xfId="4749"/>
    <cellStyle name="Cálculo 2 39 16 3" xfId="4750"/>
    <cellStyle name="Cálculo 2 39 16 4" xfId="4751"/>
    <cellStyle name="Cálculo 2 39 17" xfId="4752"/>
    <cellStyle name="Cálculo 2 39 17 2" xfId="4753"/>
    <cellStyle name="Cálculo 2 39 17 2 2" xfId="4754"/>
    <cellStyle name="Cálculo 2 39 17 2 3" xfId="4755"/>
    <cellStyle name="Cálculo 2 39 17 3" xfId="4756"/>
    <cellStyle name="Cálculo 2 39 17 4" xfId="4757"/>
    <cellStyle name="Cálculo 2 39 18" xfId="4758"/>
    <cellStyle name="Cálculo 2 39 18 2" xfId="4759"/>
    <cellStyle name="Cálculo 2 39 18 2 2" xfId="4760"/>
    <cellStyle name="Cálculo 2 39 18 2 3" xfId="4761"/>
    <cellStyle name="Cálculo 2 39 18 3" xfId="4762"/>
    <cellStyle name="Cálculo 2 39 18 4" xfId="4763"/>
    <cellStyle name="Cálculo 2 39 19" xfId="4764"/>
    <cellStyle name="Cálculo 2 39 19 2" xfId="4765"/>
    <cellStyle name="Cálculo 2 39 19 2 2" xfId="4766"/>
    <cellStyle name="Cálculo 2 39 19 2 3" xfId="4767"/>
    <cellStyle name="Cálculo 2 39 19 3" xfId="4768"/>
    <cellStyle name="Cálculo 2 39 19 4" xfId="4769"/>
    <cellStyle name="Cálculo 2 39 2" xfId="4770"/>
    <cellStyle name="Cálculo 2 39 2 2" xfId="4771"/>
    <cellStyle name="Cálculo 2 39 2 2 2" xfId="4772"/>
    <cellStyle name="Cálculo 2 39 2 2 3" xfId="4773"/>
    <cellStyle name="Cálculo 2 39 2 3" xfId="4774"/>
    <cellStyle name="Cálculo 2 39 2 4" xfId="4775"/>
    <cellStyle name="Cálculo 2 39 20" xfId="4776"/>
    <cellStyle name="Cálculo 2 39 20 2" xfId="4777"/>
    <cellStyle name="Cálculo 2 39 20 2 2" xfId="4778"/>
    <cellStyle name="Cálculo 2 39 20 2 3" xfId="4779"/>
    <cellStyle name="Cálculo 2 39 20 3" xfId="4780"/>
    <cellStyle name="Cálculo 2 39 20 4" xfId="4781"/>
    <cellStyle name="Cálculo 2 39 21" xfId="4782"/>
    <cellStyle name="Cálculo 2 39 21 2" xfId="4783"/>
    <cellStyle name="Cálculo 2 39 21 2 2" xfId="4784"/>
    <cellStyle name="Cálculo 2 39 21 2 3" xfId="4785"/>
    <cellStyle name="Cálculo 2 39 21 3" xfId="4786"/>
    <cellStyle name="Cálculo 2 39 21 4" xfId="4787"/>
    <cellStyle name="Cálculo 2 39 22" xfId="4788"/>
    <cellStyle name="Cálculo 2 39 22 2" xfId="4789"/>
    <cellStyle name="Cálculo 2 39 22 2 2" xfId="4790"/>
    <cellStyle name="Cálculo 2 39 22 2 3" xfId="4791"/>
    <cellStyle name="Cálculo 2 39 22 3" xfId="4792"/>
    <cellStyle name="Cálculo 2 39 22 4" xfId="4793"/>
    <cellStyle name="Cálculo 2 39 23" xfId="4794"/>
    <cellStyle name="Cálculo 2 39 23 2" xfId="4795"/>
    <cellStyle name="Cálculo 2 39 23 2 2" xfId="4796"/>
    <cellStyle name="Cálculo 2 39 23 2 3" xfId="4797"/>
    <cellStyle name="Cálculo 2 39 23 3" xfId="4798"/>
    <cellStyle name="Cálculo 2 39 23 4" xfId="4799"/>
    <cellStyle name="Cálculo 2 39 24" xfId="4800"/>
    <cellStyle name="Cálculo 2 39 24 2" xfId="4801"/>
    <cellStyle name="Cálculo 2 39 24 2 2" xfId="4802"/>
    <cellStyle name="Cálculo 2 39 24 2 3" xfId="4803"/>
    <cellStyle name="Cálculo 2 39 24 3" xfId="4804"/>
    <cellStyle name="Cálculo 2 39 24 4" xfId="4805"/>
    <cellStyle name="Cálculo 2 39 25" xfId="4806"/>
    <cellStyle name="Cálculo 2 39 25 2" xfId="4807"/>
    <cellStyle name="Cálculo 2 39 25 2 2" xfId="4808"/>
    <cellStyle name="Cálculo 2 39 25 2 3" xfId="4809"/>
    <cellStyle name="Cálculo 2 39 25 3" xfId="4810"/>
    <cellStyle name="Cálculo 2 39 25 4" xfId="4811"/>
    <cellStyle name="Cálculo 2 39 26" xfId="4812"/>
    <cellStyle name="Cálculo 2 39 26 2" xfId="4813"/>
    <cellStyle name="Cálculo 2 39 26 3" xfId="4814"/>
    <cellStyle name="Cálculo 2 39 27" xfId="4815"/>
    <cellStyle name="Cálculo 2 39 28" xfId="4816"/>
    <cellStyle name="Cálculo 2 39 3" xfId="4817"/>
    <cellStyle name="Cálculo 2 39 3 2" xfId="4818"/>
    <cellStyle name="Cálculo 2 39 3 2 2" xfId="4819"/>
    <cellStyle name="Cálculo 2 39 3 2 3" xfId="4820"/>
    <cellStyle name="Cálculo 2 39 3 3" xfId="4821"/>
    <cellStyle name="Cálculo 2 39 3 4" xfId="4822"/>
    <cellStyle name="Cálculo 2 39 4" xfId="4823"/>
    <cellStyle name="Cálculo 2 39 4 2" xfId="4824"/>
    <cellStyle name="Cálculo 2 39 4 2 2" xfId="4825"/>
    <cellStyle name="Cálculo 2 39 4 2 3" xfId="4826"/>
    <cellStyle name="Cálculo 2 39 4 3" xfId="4827"/>
    <cellStyle name="Cálculo 2 39 4 4" xfId="4828"/>
    <cellStyle name="Cálculo 2 39 5" xfId="4829"/>
    <cellStyle name="Cálculo 2 39 5 2" xfId="4830"/>
    <cellStyle name="Cálculo 2 39 5 2 2" xfId="4831"/>
    <cellStyle name="Cálculo 2 39 5 2 3" xfId="4832"/>
    <cellStyle name="Cálculo 2 39 5 3" xfId="4833"/>
    <cellStyle name="Cálculo 2 39 5 4" xfId="4834"/>
    <cellStyle name="Cálculo 2 39 6" xfId="4835"/>
    <cellStyle name="Cálculo 2 39 6 2" xfId="4836"/>
    <cellStyle name="Cálculo 2 39 6 2 2" xfId="4837"/>
    <cellStyle name="Cálculo 2 39 6 2 3" xfId="4838"/>
    <cellStyle name="Cálculo 2 39 6 3" xfId="4839"/>
    <cellStyle name="Cálculo 2 39 6 4" xfId="4840"/>
    <cellStyle name="Cálculo 2 39 7" xfId="4841"/>
    <cellStyle name="Cálculo 2 39 7 2" xfId="4842"/>
    <cellStyle name="Cálculo 2 39 7 2 2" xfId="4843"/>
    <cellStyle name="Cálculo 2 39 7 2 3" xfId="4844"/>
    <cellStyle name="Cálculo 2 39 7 3" xfId="4845"/>
    <cellStyle name="Cálculo 2 39 7 4" xfId="4846"/>
    <cellStyle name="Cálculo 2 39 8" xfId="4847"/>
    <cellStyle name="Cálculo 2 39 8 2" xfId="4848"/>
    <cellStyle name="Cálculo 2 39 8 2 2" xfId="4849"/>
    <cellStyle name="Cálculo 2 39 8 2 3" xfId="4850"/>
    <cellStyle name="Cálculo 2 39 8 3" xfId="4851"/>
    <cellStyle name="Cálculo 2 39 8 4" xfId="4852"/>
    <cellStyle name="Cálculo 2 39 9" xfId="4853"/>
    <cellStyle name="Cálculo 2 39 9 2" xfId="4854"/>
    <cellStyle name="Cálculo 2 39 9 2 2" xfId="4855"/>
    <cellStyle name="Cálculo 2 39 9 2 3" xfId="4856"/>
    <cellStyle name="Cálculo 2 39 9 3" xfId="4857"/>
    <cellStyle name="Cálculo 2 39 9 4" xfId="4858"/>
    <cellStyle name="Cálculo 2 4" xfId="4859"/>
    <cellStyle name="Cálculo 2 4 10" xfId="4860"/>
    <cellStyle name="Cálculo 2 4 10 2" xfId="4861"/>
    <cellStyle name="Cálculo 2 4 10 2 2" xfId="4862"/>
    <cellStyle name="Cálculo 2 4 10 2 3" xfId="4863"/>
    <cellStyle name="Cálculo 2 4 10 3" xfId="4864"/>
    <cellStyle name="Cálculo 2 4 10 4" xfId="4865"/>
    <cellStyle name="Cálculo 2 4 11" xfId="4866"/>
    <cellStyle name="Cálculo 2 4 11 2" xfId="4867"/>
    <cellStyle name="Cálculo 2 4 11 2 2" xfId="4868"/>
    <cellStyle name="Cálculo 2 4 11 2 3" xfId="4869"/>
    <cellStyle name="Cálculo 2 4 11 3" xfId="4870"/>
    <cellStyle name="Cálculo 2 4 11 4" xfId="4871"/>
    <cellStyle name="Cálculo 2 4 12" xfId="4872"/>
    <cellStyle name="Cálculo 2 4 12 2" xfId="4873"/>
    <cellStyle name="Cálculo 2 4 12 2 2" xfId="4874"/>
    <cellStyle name="Cálculo 2 4 12 2 3" xfId="4875"/>
    <cellStyle name="Cálculo 2 4 12 3" xfId="4876"/>
    <cellStyle name="Cálculo 2 4 12 4" xfId="4877"/>
    <cellStyle name="Cálculo 2 4 13" xfId="4878"/>
    <cellStyle name="Cálculo 2 4 13 2" xfId="4879"/>
    <cellStyle name="Cálculo 2 4 13 2 2" xfId="4880"/>
    <cellStyle name="Cálculo 2 4 13 2 3" xfId="4881"/>
    <cellStyle name="Cálculo 2 4 13 3" xfId="4882"/>
    <cellStyle name="Cálculo 2 4 13 4" xfId="4883"/>
    <cellStyle name="Cálculo 2 4 14" xfId="4884"/>
    <cellStyle name="Cálculo 2 4 14 2" xfId="4885"/>
    <cellStyle name="Cálculo 2 4 14 2 2" xfId="4886"/>
    <cellStyle name="Cálculo 2 4 14 2 3" xfId="4887"/>
    <cellStyle name="Cálculo 2 4 14 3" xfId="4888"/>
    <cellStyle name="Cálculo 2 4 14 4" xfId="4889"/>
    <cellStyle name="Cálculo 2 4 15" xfId="4890"/>
    <cellStyle name="Cálculo 2 4 15 2" xfId="4891"/>
    <cellStyle name="Cálculo 2 4 15 2 2" xfId="4892"/>
    <cellStyle name="Cálculo 2 4 15 2 3" xfId="4893"/>
    <cellStyle name="Cálculo 2 4 15 3" xfId="4894"/>
    <cellStyle name="Cálculo 2 4 15 4" xfId="4895"/>
    <cellStyle name="Cálculo 2 4 16" xfId="4896"/>
    <cellStyle name="Cálculo 2 4 16 2" xfId="4897"/>
    <cellStyle name="Cálculo 2 4 16 2 2" xfId="4898"/>
    <cellStyle name="Cálculo 2 4 16 2 3" xfId="4899"/>
    <cellStyle name="Cálculo 2 4 16 3" xfId="4900"/>
    <cellStyle name="Cálculo 2 4 16 4" xfId="4901"/>
    <cellStyle name="Cálculo 2 4 17" xfId="4902"/>
    <cellStyle name="Cálculo 2 4 17 2" xfId="4903"/>
    <cellStyle name="Cálculo 2 4 17 2 2" xfId="4904"/>
    <cellStyle name="Cálculo 2 4 17 2 3" xfId="4905"/>
    <cellStyle name="Cálculo 2 4 17 3" xfId="4906"/>
    <cellStyle name="Cálculo 2 4 17 4" xfId="4907"/>
    <cellStyle name="Cálculo 2 4 18" xfId="4908"/>
    <cellStyle name="Cálculo 2 4 18 2" xfId="4909"/>
    <cellStyle name="Cálculo 2 4 18 2 2" xfId="4910"/>
    <cellStyle name="Cálculo 2 4 18 2 3" xfId="4911"/>
    <cellStyle name="Cálculo 2 4 18 3" xfId="4912"/>
    <cellStyle name="Cálculo 2 4 18 4" xfId="4913"/>
    <cellStyle name="Cálculo 2 4 19" xfId="4914"/>
    <cellStyle name="Cálculo 2 4 19 2" xfId="4915"/>
    <cellStyle name="Cálculo 2 4 19 2 2" xfId="4916"/>
    <cellStyle name="Cálculo 2 4 19 2 3" xfId="4917"/>
    <cellStyle name="Cálculo 2 4 19 3" xfId="4918"/>
    <cellStyle name="Cálculo 2 4 19 4" xfId="4919"/>
    <cellStyle name="Cálculo 2 4 2" xfId="4920"/>
    <cellStyle name="Cálculo 2 4 2 2" xfId="4921"/>
    <cellStyle name="Cálculo 2 4 2 2 2" xfId="4922"/>
    <cellStyle name="Cálculo 2 4 2 2 3" xfId="4923"/>
    <cellStyle name="Cálculo 2 4 2 3" xfId="4924"/>
    <cellStyle name="Cálculo 2 4 2 4" xfId="4925"/>
    <cellStyle name="Cálculo 2 4 20" xfId="4926"/>
    <cellStyle name="Cálculo 2 4 20 2" xfId="4927"/>
    <cellStyle name="Cálculo 2 4 20 2 2" xfId="4928"/>
    <cellStyle name="Cálculo 2 4 20 2 3" xfId="4929"/>
    <cellStyle name="Cálculo 2 4 20 3" xfId="4930"/>
    <cellStyle name="Cálculo 2 4 20 4" xfId="4931"/>
    <cellStyle name="Cálculo 2 4 21" xfId="4932"/>
    <cellStyle name="Cálculo 2 4 21 2" xfId="4933"/>
    <cellStyle name="Cálculo 2 4 21 2 2" xfId="4934"/>
    <cellStyle name="Cálculo 2 4 21 2 3" xfId="4935"/>
    <cellStyle name="Cálculo 2 4 21 3" xfId="4936"/>
    <cellStyle name="Cálculo 2 4 21 4" xfId="4937"/>
    <cellStyle name="Cálculo 2 4 22" xfId="4938"/>
    <cellStyle name="Cálculo 2 4 22 2" xfId="4939"/>
    <cellStyle name="Cálculo 2 4 22 2 2" xfId="4940"/>
    <cellStyle name="Cálculo 2 4 22 2 3" xfId="4941"/>
    <cellStyle name="Cálculo 2 4 22 3" xfId="4942"/>
    <cellStyle name="Cálculo 2 4 22 4" xfId="4943"/>
    <cellStyle name="Cálculo 2 4 23" xfId="4944"/>
    <cellStyle name="Cálculo 2 4 23 2" xfId="4945"/>
    <cellStyle name="Cálculo 2 4 23 2 2" xfId="4946"/>
    <cellStyle name="Cálculo 2 4 23 2 3" xfId="4947"/>
    <cellStyle name="Cálculo 2 4 23 3" xfId="4948"/>
    <cellStyle name="Cálculo 2 4 23 4" xfId="4949"/>
    <cellStyle name="Cálculo 2 4 24" xfId="4950"/>
    <cellStyle name="Cálculo 2 4 24 2" xfId="4951"/>
    <cellStyle name="Cálculo 2 4 24 2 2" xfId="4952"/>
    <cellStyle name="Cálculo 2 4 24 2 3" xfId="4953"/>
    <cellStyle name="Cálculo 2 4 24 3" xfId="4954"/>
    <cellStyle name="Cálculo 2 4 24 4" xfId="4955"/>
    <cellStyle name="Cálculo 2 4 25" xfId="4956"/>
    <cellStyle name="Cálculo 2 4 25 2" xfId="4957"/>
    <cellStyle name="Cálculo 2 4 25 2 2" xfId="4958"/>
    <cellStyle name="Cálculo 2 4 25 2 3" xfId="4959"/>
    <cellStyle name="Cálculo 2 4 25 3" xfId="4960"/>
    <cellStyle name="Cálculo 2 4 25 4" xfId="4961"/>
    <cellStyle name="Cálculo 2 4 26" xfId="4962"/>
    <cellStyle name="Cálculo 2 4 26 2" xfId="4963"/>
    <cellStyle name="Cálculo 2 4 26 3" xfId="4964"/>
    <cellStyle name="Cálculo 2 4 27" xfId="4965"/>
    <cellStyle name="Cálculo 2 4 28" xfId="4966"/>
    <cellStyle name="Cálculo 2 4 3" xfId="4967"/>
    <cellStyle name="Cálculo 2 4 3 2" xfId="4968"/>
    <cellStyle name="Cálculo 2 4 3 2 2" xfId="4969"/>
    <cellStyle name="Cálculo 2 4 3 2 3" xfId="4970"/>
    <cellStyle name="Cálculo 2 4 3 3" xfId="4971"/>
    <cellStyle name="Cálculo 2 4 3 4" xfId="4972"/>
    <cellStyle name="Cálculo 2 4 4" xfId="4973"/>
    <cellStyle name="Cálculo 2 4 4 2" xfId="4974"/>
    <cellStyle name="Cálculo 2 4 4 2 2" xfId="4975"/>
    <cellStyle name="Cálculo 2 4 4 2 3" xfId="4976"/>
    <cellStyle name="Cálculo 2 4 4 3" xfId="4977"/>
    <cellStyle name="Cálculo 2 4 4 4" xfId="4978"/>
    <cellStyle name="Cálculo 2 4 5" xfId="4979"/>
    <cellStyle name="Cálculo 2 4 5 2" xfId="4980"/>
    <cellStyle name="Cálculo 2 4 5 2 2" xfId="4981"/>
    <cellStyle name="Cálculo 2 4 5 2 3" xfId="4982"/>
    <cellStyle name="Cálculo 2 4 5 3" xfId="4983"/>
    <cellStyle name="Cálculo 2 4 5 4" xfId="4984"/>
    <cellStyle name="Cálculo 2 4 6" xfId="4985"/>
    <cellStyle name="Cálculo 2 4 6 2" xfId="4986"/>
    <cellStyle name="Cálculo 2 4 6 2 2" xfId="4987"/>
    <cellStyle name="Cálculo 2 4 6 2 3" xfId="4988"/>
    <cellStyle name="Cálculo 2 4 6 3" xfId="4989"/>
    <cellStyle name="Cálculo 2 4 6 4" xfId="4990"/>
    <cellStyle name="Cálculo 2 4 7" xfId="4991"/>
    <cellStyle name="Cálculo 2 4 7 2" xfId="4992"/>
    <cellStyle name="Cálculo 2 4 7 2 2" xfId="4993"/>
    <cellStyle name="Cálculo 2 4 7 2 3" xfId="4994"/>
    <cellStyle name="Cálculo 2 4 7 3" xfId="4995"/>
    <cellStyle name="Cálculo 2 4 7 4" xfId="4996"/>
    <cellStyle name="Cálculo 2 4 8" xfId="4997"/>
    <cellStyle name="Cálculo 2 4 8 2" xfId="4998"/>
    <cellStyle name="Cálculo 2 4 8 2 2" xfId="4999"/>
    <cellStyle name="Cálculo 2 4 8 2 3" xfId="5000"/>
    <cellStyle name="Cálculo 2 4 8 3" xfId="5001"/>
    <cellStyle name="Cálculo 2 4 8 4" xfId="5002"/>
    <cellStyle name="Cálculo 2 4 9" xfId="5003"/>
    <cellStyle name="Cálculo 2 4 9 2" xfId="5004"/>
    <cellStyle name="Cálculo 2 4 9 2 2" xfId="5005"/>
    <cellStyle name="Cálculo 2 4 9 2 3" xfId="5006"/>
    <cellStyle name="Cálculo 2 4 9 3" xfId="5007"/>
    <cellStyle name="Cálculo 2 4 9 4" xfId="5008"/>
    <cellStyle name="Cálculo 2 40" xfId="5009"/>
    <cellStyle name="Cálculo 2 40 10" xfId="5010"/>
    <cellStyle name="Cálculo 2 40 10 2" xfId="5011"/>
    <cellStyle name="Cálculo 2 40 10 2 2" xfId="5012"/>
    <cellStyle name="Cálculo 2 40 10 2 3" xfId="5013"/>
    <cellStyle name="Cálculo 2 40 10 3" xfId="5014"/>
    <cellStyle name="Cálculo 2 40 10 4" xfId="5015"/>
    <cellStyle name="Cálculo 2 40 11" xfId="5016"/>
    <cellStyle name="Cálculo 2 40 11 2" xfId="5017"/>
    <cellStyle name="Cálculo 2 40 11 2 2" xfId="5018"/>
    <cellStyle name="Cálculo 2 40 11 2 3" xfId="5019"/>
    <cellStyle name="Cálculo 2 40 11 3" xfId="5020"/>
    <cellStyle name="Cálculo 2 40 11 4" xfId="5021"/>
    <cellStyle name="Cálculo 2 40 12" xfId="5022"/>
    <cellStyle name="Cálculo 2 40 12 2" xfId="5023"/>
    <cellStyle name="Cálculo 2 40 12 2 2" xfId="5024"/>
    <cellStyle name="Cálculo 2 40 12 2 3" xfId="5025"/>
    <cellStyle name="Cálculo 2 40 12 3" xfId="5026"/>
    <cellStyle name="Cálculo 2 40 12 4" xfId="5027"/>
    <cellStyle name="Cálculo 2 40 13" xfId="5028"/>
    <cellStyle name="Cálculo 2 40 13 2" xfId="5029"/>
    <cellStyle name="Cálculo 2 40 13 2 2" xfId="5030"/>
    <cellStyle name="Cálculo 2 40 13 2 3" xfId="5031"/>
    <cellStyle name="Cálculo 2 40 13 3" xfId="5032"/>
    <cellStyle name="Cálculo 2 40 13 4" xfId="5033"/>
    <cellStyle name="Cálculo 2 40 14" xfId="5034"/>
    <cellStyle name="Cálculo 2 40 14 2" xfId="5035"/>
    <cellStyle name="Cálculo 2 40 14 2 2" xfId="5036"/>
    <cellStyle name="Cálculo 2 40 14 2 3" xfId="5037"/>
    <cellStyle name="Cálculo 2 40 14 3" xfId="5038"/>
    <cellStyle name="Cálculo 2 40 14 4" xfId="5039"/>
    <cellStyle name="Cálculo 2 40 15" xfId="5040"/>
    <cellStyle name="Cálculo 2 40 15 2" xfId="5041"/>
    <cellStyle name="Cálculo 2 40 15 2 2" xfId="5042"/>
    <cellStyle name="Cálculo 2 40 15 2 3" xfId="5043"/>
    <cellStyle name="Cálculo 2 40 15 3" xfId="5044"/>
    <cellStyle name="Cálculo 2 40 15 4" xfId="5045"/>
    <cellStyle name="Cálculo 2 40 16" xfId="5046"/>
    <cellStyle name="Cálculo 2 40 16 2" xfId="5047"/>
    <cellStyle name="Cálculo 2 40 16 2 2" xfId="5048"/>
    <cellStyle name="Cálculo 2 40 16 2 3" xfId="5049"/>
    <cellStyle name="Cálculo 2 40 16 3" xfId="5050"/>
    <cellStyle name="Cálculo 2 40 16 4" xfId="5051"/>
    <cellStyle name="Cálculo 2 40 17" xfId="5052"/>
    <cellStyle name="Cálculo 2 40 17 2" xfId="5053"/>
    <cellStyle name="Cálculo 2 40 17 2 2" xfId="5054"/>
    <cellStyle name="Cálculo 2 40 17 2 3" xfId="5055"/>
    <cellStyle name="Cálculo 2 40 17 3" xfId="5056"/>
    <cellStyle name="Cálculo 2 40 17 4" xfId="5057"/>
    <cellStyle name="Cálculo 2 40 18" xfId="5058"/>
    <cellStyle name="Cálculo 2 40 18 2" xfId="5059"/>
    <cellStyle name="Cálculo 2 40 18 2 2" xfId="5060"/>
    <cellStyle name="Cálculo 2 40 18 2 3" xfId="5061"/>
    <cellStyle name="Cálculo 2 40 18 3" xfId="5062"/>
    <cellStyle name="Cálculo 2 40 18 4" xfId="5063"/>
    <cellStyle name="Cálculo 2 40 19" xfId="5064"/>
    <cellStyle name="Cálculo 2 40 19 2" xfId="5065"/>
    <cellStyle name="Cálculo 2 40 19 2 2" xfId="5066"/>
    <cellStyle name="Cálculo 2 40 19 2 3" xfId="5067"/>
    <cellStyle name="Cálculo 2 40 19 3" xfId="5068"/>
    <cellStyle name="Cálculo 2 40 19 4" xfId="5069"/>
    <cellStyle name="Cálculo 2 40 2" xfId="5070"/>
    <cellStyle name="Cálculo 2 40 2 2" xfId="5071"/>
    <cellStyle name="Cálculo 2 40 2 2 2" xfId="5072"/>
    <cellStyle name="Cálculo 2 40 2 2 3" xfId="5073"/>
    <cellStyle name="Cálculo 2 40 2 3" xfId="5074"/>
    <cellStyle name="Cálculo 2 40 2 4" xfId="5075"/>
    <cellStyle name="Cálculo 2 40 20" xfId="5076"/>
    <cellStyle name="Cálculo 2 40 20 2" xfId="5077"/>
    <cellStyle name="Cálculo 2 40 20 2 2" xfId="5078"/>
    <cellStyle name="Cálculo 2 40 20 2 3" xfId="5079"/>
    <cellStyle name="Cálculo 2 40 20 3" xfId="5080"/>
    <cellStyle name="Cálculo 2 40 20 4" xfId="5081"/>
    <cellStyle name="Cálculo 2 40 21" xfId="5082"/>
    <cellStyle name="Cálculo 2 40 21 2" xfId="5083"/>
    <cellStyle name="Cálculo 2 40 21 2 2" xfId="5084"/>
    <cellStyle name="Cálculo 2 40 21 2 3" xfId="5085"/>
    <cellStyle name="Cálculo 2 40 21 3" xfId="5086"/>
    <cellStyle name="Cálculo 2 40 21 4" xfId="5087"/>
    <cellStyle name="Cálculo 2 40 22" xfId="5088"/>
    <cellStyle name="Cálculo 2 40 22 2" xfId="5089"/>
    <cellStyle name="Cálculo 2 40 22 2 2" xfId="5090"/>
    <cellStyle name="Cálculo 2 40 22 2 3" xfId="5091"/>
    <cellStyle name="Cálculo 2 40 22 3" xfId="5092"/>
    <cellStyle name="Cálculo 2 40 22 4" xfId="5093"/>
    <cellStyle name="Cálculo 2 40 23" xfId="5094"/>
    <cellStyle name="Cálculo 2 40 23 2" xfId="5095"/>
    <cellStyle name="Cálculo 2 40 23 2 2" xfId="5096"/>
    <cellStyle name="Cálculo 2 40 23 2 3" xfId="5097"/>
    <cellStyle name="Cálculo 2 40 23 3" xfId="5098"/>
    <cellStyle name="Cálculo 2 40 23 4" xfId="5099"/>
    <cellStyle name="Cálculo 2 40 24" xfId="5100"/>
    <cellStyle name="Cálculo 2 40 24 2" xfId="5101"/>
    <cellStyle name="Cálculo 2 40 24 2 2" xfId="5102"/>
    <cellStyle name="Cálculo 2 40 24 2 3" xfId="5103"/>
    <cellStyle name="Cálculo 2 40 24 3" xfId="5104"/>
    <cellStyle name="Cálculo 2 40 24 4" xfId="5105"/>
    <cellStyle name="Cálculo 2 40 25" xfId="5106"/>
    <cellStyle name="Cálculo 2 40 25 2" xfId="5107"/>
    <cellStyle name="Cálculo 2 40 25 2 2" xfId="5108"/>
    <cellStyle name="Cálculo 2 40 25 2 3" xfId="5109"/>
    <cellStyle name="Cálculo 2 40 25 3" xfId="5110"/>
    <cellStyle name="Cálculo 2 40 25 4" xfId="5111"/>
    <cellStyle name="Cálculo 2 40 26" xfId="5112"/>
    <cellStyle name="Cálculo 2 40 26 2" xfId="5113"/>
    <cellStyle name="Cálculo 2 40 26 3" xfId="5114"/>
    <cellStyle name="Cálculo 2 40 27" xfId="5115"/>
    <cellStyle name="Cálculo 2 40 28" xfId="5116"/>
    <cellStyle name="Cálculo 2 40 3" xfId="5117"/>
    <cellStyle name="Cálculo 2 40 3 2" xfId="5118"/>
    <cellStyle name="Cálculo 2 40 3 2 2" xfId="5119"/>
    <cellStyle name="Cálculo 2 40 3 2 3" xfId="5120"/>
    <cellStyle name="Cálculo 2 40 3 3" xfId="5121"/>
    <cellStyle name="Cálculo 2 40 3 4" xfId="5122"/>
    <cellStyle name="Cálculo 2 40 4" xfId="5123"/>
    <cellStyle name="Cálculo 2 40 4 2" xfId="5124"/>
    <cellStyle name="Cálculo 2 40 4 2 2" xfId="5125"/>
    <cellStyle name="Cálculo 2 40 4 2 3" xfId="5126"/>
    <cellStyle name="Cálculo 2 40 4 3" xfId="5127"/>
    <cellStyle name="Cálculo 2 40 4 4" xfId="5128"/>
    <cellStyle name="Cálculo 2 40 5" xfId="5129"/>
    <cellStyle name="Cálculo 2 40 5 2" xfId="5130"/>
    <cellStyle name="Cálculo 2 40 5 2 2" xfId="5131"/>
    <cellStyle name="Cálculo 2 40 5 2 3" xfId="5132"/>
    <cellStyle name="Cálculo 2 40 5 3" xfId="5133"/>
    <cellStyle name="Cálculo 2 40 5 4" xfId="5134"/>
    <cellStyle name="Cálculo 2 40 6" xfId="5135"/>
    <cellStyle name="Cálculo 2 40 6 2" xfId="5136"/>
    <cellStyle name="Cálculo 2 40 6 2 2" xfId="5137"/>
    <cellStyle name="Cálculo 2 40 6 2 3" xfId="5138"/>
    <cellStyle name="Cálculo 2 40 6 3" xfId="5139"/>
    <cellStyle name="Cálculo 2 40 6 4" xfId="5140"/>
    <cellStyle name="Cálculo 2 40 7" xfId="5141"/>
    <cellStyle name="Cálculo 2 40 7 2" xfId="5142"/>
    <cellStyle name="Cálculo 2 40 7 2 2" xfId="5143"/>
    <cellStyle name="Cálculo 2 40 7 2 3" xfId="5144"/>
    <cellStyle name="Cálculo 2 40 7 3" xfId="5145"/>
    <cellStyle name="Cálculo 2 40 7 4" xfId="5146"/>
    <cellStyle name="Cálculo 2 40 8" xfId="5147"/>
    <cellStyle name="Cálculo 2 40 8 2" xfId="5148"/>
    <cellStyle name="Cálculo 2 40 8 2 2" xfId="5149"/>
    <cellStyle name="Cálculo 2 40 8 2 3" xfId="5150"/>
    <cellStyle name="Cálculo 2 40 8 3" xfId="5151"/>
    <cellStyle name="Cálculo 2 40 8 4" xfId="5152"/>
    <cellStyle name="Cálculo 2 40 9" xfId="5153"/>
    <cellStyle name="Cálculo 2 40 9 2" xfId="5154"/>
    <cellStyle name="Cálculo 2 40 9 2 2" xfId="5155"/>
    <cellStyle name="Cálculo 2 40 9 2 3" xfId="5156"/>
    <cellStyle name="Cálculo 2 40 9 3" xfId="5157"/>
    <cellStyle name="Cálculo 2 40 9 4" xfId="5158"/>
    <cellStyle name="Cálculo 2 41" xfId="5159"/>
    <cellStyle name="Cálculo 2 41 10" xfId="5160"/>
    <cellStyle name="Cálculo 2 41 10 2" xfId="5161"/>
    <cellStyle name="Cálculo 2 41 10 2 2" xfId="5162"/>
    <cellStyle name="Cálculo 2 41 10 2 3" xfId="5163"/>
    <cellStyle name="Cálculo 2 41 10 3" xfId="5164"/>
    <cellStyle name="Cálculo 2 41 10 4" xfId="5165"/>
    <cellStyle name="Cálculo 2 41 11" xfId="5166"/>
    <cellStyle name="Cálculo 2 41 11 2" xfId="5167"/>
    <cellStyle name="Cálculo 2 41 11 2 2" xfId="5168"/>
    <cellStyle name="Cálculo 2 41 11 2 3" xfId="5169"/>
    <cellStyle name="Cálculo 2 41 11 3" xfId="5170"/>
    <cellStyle name="Cálculo 2 41 11 4" xfId="5171"/>
    <cellStyle name="Cálculo 2 41 12" xfId="5172"/>
    <cellStyle name="Cálculo 2 41 12 2" xfId="5173"/>
    <cellStyle name="Cálculo 2 41 12 2 2" xfId="5174"/>
    <cellStyle name="Cálculo 2 41 12 2 3" xfId="5175"/>
    <cellStyle name="Cálculo 2 41 12 3" xfId="5176"/>
    <cellStyle name="Cálculo 2 41 12 4" xfId="5177"/>
    <cellStyle name="Cálculo 2 41 13" xfId="5178"/>
    <cellStyle name="Cálculo 2 41 13 2" xfId="5179"/>
    <cellStyle name="Cálculo 2 41 13 2 2" xfId="5180"/>
    <cellStyle name="Cálculo 2 41 13 2 3" xfId="5181"/>
    <cellStyle name="Cálculo 2 41 13 3" xfId="5182"/>
    <cellStyle name="Cálculo 2 41 13 4" xfId="5183"/>
    <cellStyle name="Cálculo 2 41 14" xfId="5184"/>
    <cellStyle name="Cálculo 2 41 14 2" xfId="5185"/>
    <cellStyle name="Cálculo 2 41 14 2 2" xfId="5186"/>
    <cellStyle name="Cálculo 2 41 14 2 3" xfId="5187"/>
    <cellStyle name="Cálculo 2 41 14 3" xfId="5188"/>
    <cellStyle name="Cálculo 2 41 14 4" xfId="5189"/>
    <cellStyle name="Cálculo 2 41 15" xfId="5190"/>
    <cellStyle name="Cálculo 2 41 15 2" xfId="5191"/>
    <cellStyle name="Cálculo 2 41 15 2 2" xfId="5192"/>
    <cellStyle name="Cálculo 2 41 15 2 3" xfId="5193"/>
    <cellStyle name="Cálculo 2 41 15 3" xfId="5194"/>
    <cellStyle name="Cálculo 2 41 15 4" xfId="5195"/>
    <cellStyle name="Cálculo 2 41 16" xfId="5196"/>
    <cellStyle name="Cálculo 2 41 16 2" xfId="5197"/>
    <cellStyle name="Cálculo 2 41 16 2 2" xfId="5198"/>
    <cellStyle name="Cálculo 2 41 16 2 3" xfId="5199"/>
    <cellStyle name="Cálculo 2 41 16 3" xfId="5200"/>
    <cellStyle name="Cálculo 2 41 16 4" xfId="5201"/>
    <cellStyle name="Cálculo 2 41 17" xfId="5202"/>
    <cellStyle name="Cálculo 2 41 17 2" xfId="5203"/>
    <cellStyle name="Cálculo 2 41 17 2 2" xfId="5204"/>
    <cellStyle name="Cálculo 2 41 17 2 3" xfId="5205"/>
    <cellStyle name="Cálculo 2 41 17 3" xfId="5206"/>
    <cellStyle name="Cálculo 2 41 17 4" xfId="5207"/>
    <cellStyle name="Cálculo 2 41 18" xfId="5208"/>
    <cellStyle name="Cálculo 2 41 18 2" xfId="5209"/>
    <cellStyle name="Cálculo 2 41 18 2 2" xfId="5210"/>
    <cellStyle name="Cálculo 2 41 18 2 3" xfId="5211"/>
    <cellStyle name="Cálculo 2 41 18 3" xfId="5212"/>
    <cellStyle name="Cálculo 2 41 18 4" xfId="5213"/>
    <cellStyle name="Cálculo 2 41 19" xfId="5214"/>
    <cellStyle name="Cálculo 2 41 19 2" xfId="5215"/>
    <cellStyle name="Cálculo 2 41 19 2 2" xfId="5216"/>
    <cellStyle name="Cálculo 2 41 19 2 3" xfId="5217"/>
    <cellStyle name="Cálculo 2 41 19 3" xfId="5218"/>
    <cellStyle name="Cálculo 2 41 19 4" xfId="5219"/>
    <cellStyle name="Cálculo 2 41 2" xfId="5220"/>
    <cellStyle name="Cálculo 2 41 2 2" xfId="5221"/>
    <cellStyle name="Cálculo 2 41 2 2 2" xfId="5222"/>
    <cellStyle name="Cálculo 2 41 2 2 3" xfId="5223"/>
    <cellStyle name="Cálculo 2 41 2 3" xfId="5224"/>
    <cellStyle name="Cálculo 2 41 2 4" xfId="5225"/>
    <cellStyle name="Cálculo 2 41 20" xfId="5226"/>
    <cellStyle name="Cálculo 2 41 20 2" xfId="5227"/>
    <cellStyle name="Cálculo 2 41 20 2 2" xfId="5228"/>
    <cellStyle name="Cálculo 2 41 20 2 3" xfId="5229"/>
    <cellStyle name="Cálculo 2 41 20 3" xfId="5230"/>
    <cellStyle name="Cálculo 2 41 20 4" xfId="5231"/>
    <cellStyle name="Cálculo 2 41 21" xfId="5232"/>
    <cellStyle name="Cálculo 2 41 21 2" xfId="5233"/>
    <cellStyle name="Cálculo 2 41 21 2 2" xfId="5234"/>
    <cellStyle name="Cálculo 2 41 21 2 3" xfId="5235"/>
    <cellStyle name="Cálculo 2 41 21 3" xfId="5236"/>
    <cellStyle name="Cálculo 2 41 21 4" xfId="5237"/>
    <cellStyle name="Cálculo 2 41 22" xfId="5238"/>
    <cellStyle name="Cálculo 2 41 22 2" xfId="5239"/>
    <cellStyle name="Cálculo 2 41 22 2 2" xfId="5240"/>
    <cellStyle name="Cálculo 2 41 22 2 3" xfId="5241"/>
    <cellStyle name="Cálculo 2 41 22 3" xfId="5242"/>
    <cellStyle name="Cálculo 2 41 22 4" xfId="5243"/>
    <cellStyle name="Cálculo 2 41 23" xfId="5244"/>
    <cellStyle name="Cálculo 2 41 23 2" xfId="5245"/>
    <cellStyle name="Cálculo 2 41 23 2 2" xfId="5246"/>
    <cellStyle name="Cálculo 2 41 23 2 3" xfId="5247"/>
    <cellStyle name="Cálculo 2 41 23 3" xfId="5248"/>
    <cellStyle name="Cálculo 2 41 23 4" xfId="5249"/>
    <cellStyle name="Cálculo 2 41 24" xfId="5250"/>
    <cellStyle name="Cálculo 2 41 24 2" xfId="5251"/>
    <cellStyle name="Cálculo 2 41 24 2 2" xfId="5252"/>
    <cellStyle name="Cálculo 2 41 24 2 3" xfId="5253"/>
    <cellStyle name="Cálculo 2 41 24 3" xfId="5254"/>
    <cellStyle name="Cálculo 2 41 24 4" xfId="5255"/>
    <cellStyle name="Cálculo 2 41 25" xfId="5256"/>
    <cellStyle name="Cálculo 2 41 25 2" xfId="5257"/>
    <cellStyle name="Cálculo 2 41 25 2 2" xfId="5258"/>
    <cellStyle name="Cálculo 2 41 25 2 3" xfId="5259"/>
    <cellStyle name="Cálculo 2 41 25 3" xfId="5260"/>
    <cellStyle name="Cálculo 2 41 25 4" xfId="5261"/>
    <cellStyle name="Cálculo 2 41 26" xfId="5262"/>
    <cellStyle name="Cálculo 2 41 26 2" xfId="5263"/>
    <cellStyle name="Cálculo 2 41 26 3" xfId="5264"/>
    <cellStyle name="Cálculo 2 41 27" xfId="5265"/>
    <cellStyle name="Cálculo 2 41 28" xfId="5266"/>
    <cellStyle name="Cálculo 2 41 3" xfId="5267"/>
    <cellStyle name="Cálculo 2 41 3 2" xfId="5268"/>
    <cellStyle name="Cálculo 2 41 3 2 2" xfId="5269"/>
    <cellStyle name="Cálculo 2 41 3 2 3" xfId="5270"/>
    <cellStyle name="Cálculo 2 41 3 3" xfId="5271"/>
    <cellStyle name="Cálculo 2 41 3 4" xfId="5272"/>
    <cellStyle name="Cálculo 2 41 4" xfId="5273"/>
    <cellStyle name="Cálculo 2 41 4 2" xfId="5274"/>
    <cellStyle name="Cálculo 2 41 4 2 2" xfId="5275"/>
    <cellStyle name="Cálculo 2 41 4 2 3" xfId="5276"/>
    <cellStyle name="Cálculo 2 41 4 3" xfId="5277"/>
    <cellStyle name="Cálculo 2 41 4 4" xfId="5278"/>
    <cellStyle name="Cálculo 2 41 5" xfId="5279"/>
    <cellStyle name="Cálculo 2 41 5 2" xfId="5280"/>
    <cellStyle name="Cálculo 2 41 5 2 2" xfId="5281"/>
    <cellStyle name="Cálculo 2 41 5 2 3" xfId="5282"/>
    <cellStyle name="Cálculo 2 41 5 3" xfId="5283"/>
    <cellStyle name="Cálculo 2 41 5 4" xfId="5284"/>
    <cellStyle name="Cálculo 2 41 6" xfId="5285"/>
    <cellStyle name="Cálculo 2 41 6 2" xfId="5286"/>
    <cellStyle name="Cálculo 2 41 6 2 2" xfId="5287"/>
    <cellStyle name="Cálculo 2 41 6 2 3" xfId="5288"/>
    <cellStyle name="Cálculo 2 41 6 3" xfId="5289"/>
    <cellStyle name="Cálculo 2 41 6 4" xfId="5290"/>
    <cellStyle name="Cálculo 2 41 7" xfId="5291"/>
    <cellStyle name="Cálculo 2 41 7 2" xfId="5292"/>
    <cellStyle name="Cálculo 2 41 7 2 2" xfId="5293"/>
    <cellStyle name="Cálculo 2 41 7 2 3" xfId="5294"/>
    <cellStyle name="Cálculo 2 41 7 3" xfId="5295"/>
    <cellStyle name="Cálculo 2 41 7 4" xfId="5296"/>
    <cellStyle name="Cálculo 2 41 8" xfId="5297"/>
    <cellStyle name="Cálculo 2 41 8 2" xfId="5298"/>
    <cellStyle name="Cálculo 2 41 8 2 2" xfId="5299"/>
    <cellStyle name="Cálculo 2 41 8 2 3" xfId="5300"/>
    <cellStyle name="Cálculo 2 41 8 3" xfId="5301"/>
    <cellStyle name="Cálculo 2 41 8 4" xfId="5302"/>
    <cellStyle name="Cálculo 2 41 9" xfId="5303"/>
    <cellStyle name="Cálculo 2 41 9 2" xfId="5304"/>
    <cellStyle name="Cálculo 2 41 9 2 2" xfId="5305"/>
    <cellStyle name="Cálculo 2 41 9 2 3" xfId="5306"/>
    <cellStyle name="Cálculo 2 41 9 3" xfId="5307"/>
    <cellStyle name="Cálculo 2 41 9 4" xfId="5308"/>
    <cellStyle name="Cálculo 2 42" xfId="5309"/>
    <cellStyle name="Cálculo 2 42 10" xfId="5310"/>
    <cellStyle name="Cálculo 2 42 10 2" xfId="5311"/>
    <cellStyle name="Cálculo 2 42 10 2 2" xfId="5312"/>
    <cellStyle name="Cálculo 2 42 10 2 3" xfId="5313"/>
    <cellStyle name="Cálculo 2 42 10 3" xfId="5314"/>
    <cellStyle name="Cálculo 2 42 10 4" xfId="5315"/>
    <cellStyle name="Cálculo 2 42 11" xfId="5316"/>
    <cellStyle name="Cálculo 2 42 11 2" xfId="5317"/>
    <cellStyle name="Cálculo 2 42 11 2 2" xfId="5318"/>
    <cellStyle name="Cálculo 2 42 11 2 3" xfId="5319"/>
    <cellStyle name="Cálculo 2 42 11 3" xfId="5320"/>
    <cellStyle name="Cálculo 2 42 11 4" xfId="5321"/>
    <cellStyle name="Cálculo 2 42 12" xfId="5322"/>
    <cellStyle name="Cálculo 2 42 12 2" xfId="5323"/>
    <cellStyle name="Cálculo 2 42 12 2 2" xfId="5324"/>
    <cellStyle name="Cálculo 2 42 12 2 3" xfId="5325"/>
    <cellStyle name="Cálculo 2 42 12 3" xfId="5326"/>
    <cellStyle name="Cálculo 2 42 12 4" xfId="5327"/>
    <cellStyle name="Cálculo 2 42 13" xfId="5328"/>
    <cellStyle name="Cálculo 2 42 13 2" xfId="5329"/>
    <cellStyle name="Cálculo 2 42 13 2 2" xfId="5330"/>
    <cellStyle name="Cálculo 2 42 13 2 3" xfId="5331"/>
    <cellStyle name="Cálculo 2 42 13 3" xfId="5332"/>
    <cellStyle name="Cálculo 2 42 13 4" xfId="5333"/>
    <cellStyle name="Cálculo 2 42 14" xfId="5334"/>
    <cellStyle name="Cálculo 2 42 14 2" xfId="5335"/>
    <cellStyle name="Cálculo 2 42 14 2 2" xfId="5336"/>
    <cellStyle name="Cálculo 2 42 14 2 3" xfId="5337"/>
    <cellStyle name="Cálculo 2 42 14 3" xfId="5338"/>
    <cellStyle name="Cálculo 2 42 14 4" xfId="5339"/>
    <cellStyle name="Cálculo 2 42 15" xfId="5340"/>
    <cellStyle name="Cálculo 2 42 15 2" xfId="5341"/>
    <cellStyle name="Cálculo 2 42 15 2 2" xfId="5342"/>
    <cellStyle name="Cálculo 2 42 15 2 3" xfId="5343"/>
    <cellStyle name="Cálculo 2 42 15 3" xfId="5344"/>
    <cellStyle name="Cálculo 2 42 15 4" xfId="5345"/>
    <cellStyle name="Cálculo 2 42 16" xfId="5346"/>
    <cellStyle name="Cálculo 2 42 16 2" xfId="5347"/>
    <cellStyle name="Cálculo 2 42 16 2 2" xfId="5348"/>
    <cellStyle name="Cálculo 2 42 16 2 3" xfId="5349"/>
    <cellStyle name="Cálculo 2 42 16 3" xfId="5350"/>
    <cellStyle name="Cálculo 2 42 16 4" xfId="5351"/>
    <cellStyle name="Cálculo 2 42 17" xfId="5352"/>
    <cellStyle name="Cálculo 2 42 17 2" xfId="5353"/>
    <cellStyle name="Cálculo 2 42 17 2 2" xfId="5354"/>
    <cellStyle name="Cálculo 2 42 17 2 3" xfId="5355"/>
    <cellStyle name="Cálculo 2 42 17 3" xfId="5356"/>
    <cellStyle name="Cálculo 2 42 17 4" xfId="5357"/>
    <cellStyle name="Cálculo 2 42 18" xfId="5358"/>
    <cellStyle name="Cálculo 2 42 18 2" xfId="5359"/>
    <cellStyle name="Cálculo 2 42 18 2 2" xfId="5360"/>
    <cellStyle name="Cálculo 2 42 18 2 3" xfId="5361"/>
    <cellStyle name="Cálculo 2 42 18 3" xfId="5362"/>
    <cellStyle name="Cálculo 2 42 18 4" xfId="5363"/>
    <cellStyle name="Cálculo 2 42 19" xfId="5364"/>
    <cellStyle name="Cálculo 2 42 19 2" xfId="5365"/>
    <cellStyle name="Cálculo 2 42 19 2 2" xfId="5366"/>
    <cellStyle name="Cálculo 2 42 19 2 3" xfId="5367"/>
    <cellStyle name="Cálculo 2 42 19 3" xfId="5368"/>
    <cellStyle name="Cálculo 2 42 19 4" xfId="5369"/>
    <cellStyle name="Cálculo 2 42 2" xfId="5370"/>
    <cellStyle name="Cálculo 2 42 2 2" xfId="5371"/>
    <cellStyle name="Cálculo 2 42 2 2 2" xfId="5372"/>
    <cellStyle name="Cálculo 2 42 2 2 3" xfId="5373"/>
    <cellStyle name="Cálculo 2 42 2 3" xfId="5374"/>
    <cellStyle name="Cálculo 2 42 2 4" xfId="5375"/>
    <cellStyle name="Cálculo 2 42 20" xfId="5376"/>
    <cellStyle name="Cálculo 2 42 20 2" xfId="5377"/>
    <cellStyle name="Cálculo 2 42 20 2 2" xfId="5378"/>
    <cellStyle name="Cálculo 2 42 20 2 3" xfId="5379"/>
    <cellStyle name="Cálculo 2 42 20 3" xfId="5380"/>
    <cellStyle name="Cálculo 2 42 20 4" xfId="5381"/>
    <cellStyle name="Cálculo 2 42 21" xfId="5382"/>
    <cellStyle name="Cálculo 2 42 21 2" xfId="5383"/>
    <cellStyle name="Cálculo 2 42 21 2 2" xfId="5384"/>
    <cellStyle name="Cálculo 2 42 21 2 3" xfId="5385"/>
    <cellStyle name="Cálculo 2 42 21 3" xfId="5386"/>
    <cellStyle name="Cálculo 2 42 21 4" xfId="5387"/>
    <cellStyle name="Cálculo 2 42 22" xfId="5388"/>
    <cellStyle name="Cálculo 2 42 22 2" xfId="5389"/>
    <cellStyle name="Cálculo 2 42 22 2 2" xfId="5390"/>
    <cellStyle name="Cálculo 2 42 22 2 3" xfId="5391"/>
    <cellStyle name="Cálculo 2 42 22 3" xfId="5392"/>
    <cellStyle name="Cálculo 2 42 22 4" xfId="5393"/>
    <cellStyle name="Cálculo 2 42 23" xfId="5394"/>
    <cellStyle name="Cálculo 2 42 23 2" xfId="5395"/>
    <cellStyle name="Cálculo 2 42 23 2 2" xfId="5396"/>
    <cellStyle name="Cálculo 2 42 23 2 3" xfId="5397"/>
    <cellStyle name="Cálculo 2 42 23 3" xfId="5398"/>
    <cellStyle name="Cálculo 2 42 23 4" xfId="5399"/>
    <cellStyle name="Cálculo 2 42 24" xfId="5400"/>
    <cellStyle name="Cálculo 2 42 24 2" xfId="5401"/>
    <cellStyle name="Cálculo 2 42 24 2 2" xfId="5402"/>
    <cellStyle name="Cálculo 2 42 24 2 3" xfId="5403"/>
    <cellStyle name="Cálculo 2 42 24 3" xfId="5404"/>
    <cellStyle name="Cálculo 2 42 24 4" xfId="5405"/>
    <cellStyle name="Cálculo 2 42 25" xfId="5406"/>
    <cellStyle name="Cálculo 2 42 25 2" xfId="5407"/>
    <cellStyle name="Cálculo 2 42 25 2 2" xfId="5408"/>
    <cellStyle name="Cálculo 2 42 25 2 3" xfId="5409"/>
    <cellStyle name="Cálculo 2 42 25 3" xfId="5410"/>
    <cellStyle name="Cálculo 2 42 25 4" xfId="5411"/>
    <cellStyle name="Cálculo 2 42 26" xfId="5412"/>
    <cellStyle name="Cálculo 2 42 26 2" xfId="5413"/>
    <cellStyle name="Cálculo 2 42 26 3" xfId="5414"/>
    <cellStyle name="Cálculo 2 42 27" xfId="5415"/>
    <cellStyle name="Cálculo 2 42 28" xfId="5416"/>
    <cellStyle name="Cálculo 2 42 3" xfId="5417"/>
    <cellStyle name="Cálculo 2 42 3 2" xfId="5418"/>
    <cellStyle name="Cálculo 2 42 3 2 2" xfId="5419"/>
    <cellStyle name="Cálculo 2 42 3 2 3" xfId="5420"/>
    <cellStyle name="Cálculo 2 42 3 3" xfId="5421"/>
    <cellStyle name="Cálculo 2 42 3 4" xfId="5422"/>
    <cellStyle name="Cálculo 2 42 4" xfId="5423"/>
    <cellStyle name="Cálculo 2 42 4 2" xfId="5424"/>
    <cellStyle name="Cálculo 2 42 4 2 2" xfId="5425"/>
    <cellStyle name="Cálculo 2 42 4 2 3" xfId="5426"/>
    <cellStyle name="Cálculo 2 42 4 3" xfId="5427"/>
    <cellStyle name="Cálculo 2 42 4 4" xfId="5428"/>
    <cellStyle name="Cálculo 2 42 5" xfId="5429"/>
    <cellStyle name="Cálculo 2 42 5 2" xfId="5430"/>
    <cellStyle name="Cálculo 2 42 5 2 2" xfId="5431"/>
    <cellStyle name="Cálculo 2 42 5 2 3" xfId="5432"/>
    <cellStyle name="Cálculo 2 42 5 3" xfId="5433"/>
    <cellStyle name="Cálculo 2 42 5 4" xfId="5434"/>
    <cellStyle name="Cálculo 2 42 6" xfId="5435"/>
    <cellStyle name="Cálculo 2 42 6 2" xfId="5436"/>
    <cellStyle name="Cálculo 2 42 6 2 2" xfId="5437"/>
    <cellStyle name="Cálculo 2 42 6 2 3" xfId="5438"/>
    <cellStyle name="Cálculo 2 42 6 3" xfId="5439"/>
    <cellStyle name="Cálculo 2 42 6 4" xfId="5440"/>
    <cellStyle name="Cálculo 2 42 7" xfId="5441"/>
    <cellStyle name="Cálculo 2 42 7 2" xfId="5442"/>
    <cellStyle name="Cálculo 2 42 7 2 2" xfId="5443"/>
    <cellStyle name="Cálculo 2 42 7 2 3" xfId="5444"/>
    <cellStyle name="Cálculo 2 42 7 3" xfId="5445"/>
    <cellStyle name="Cálculo 2 42 7 4" xfId="5446"/>
    <cellStyle name="Cálculo 2 42 8" xfId="5447"/>
    <cellStyle name="Cálculo 2 42 8 2" xfId="5448"/>
    <cellStyle name="Cálculo 2 42 8 2 2" xfId="5449"/>
    <cellStyle name="Cálculo 2 42 8 2 3" xfId="5450"/>
    <cellStyle name="Cálculo 2 42 8 3" xfId="5451"/>
    <cellStyle name="Cálculo 2 42 8 4" xfId="5452"/>
    <cellStyle name="Cálculo 2 42 9" xfId="5453"/>
    <cellStyle name="Cálculo 2 42 9 2" xfId="5454"/>
    <cellStyle name="Cálculo 2 42 9 2 2" xfId="5455"/>
    <cellStyle name="Cálculo 2 42 9 2 3" xfId="5456"/>
    <cellStyle name="Cálculo 2 42 9 3" xfId="5457"/>
    <cellStyle name="Cálculo 2 42 9 4" xfId="5458"/>
    <cellStyle name="Cálculo 2 43" xfId="5459"/>
    <cellStyle name="Cálculo 2 43 10" xfId="5460"/>
    <cellStyle name="Cálculo 2 43 10 2" xfId="5461"/>
    <cellStyle name="Cálculo 2 43 10 2 2" xfId="5462"/>
    <cellStyle name="Cálculo 2 43 10 2 3" xfId="5463"/>
    <cellStyle name="Cálculo 2 43 10 3" xfId="5464"/>
    <cellStyle name="Cálculo 2 43 10 4" xfId="5465"/>
    <cellStyle name="Cálculo 2 43 11" xfId="5466"/>
    <cellStyle name="Cálculo 2 43 11 2" xfId="5467"/>
    <cellStyle name="Cálculo 2 43 11 2 2" xfId="5468"/>
    <cellStyle name="Cálculo 2 43 11 2 3" xfId="5469"/>
    <cellStyle name="Cálculo 2 43 11 3" xfId="5470"/>
    <cellStyle name="Cálculo 2 43 11 4" xfId="5471"/>
    <cellStyle name="Cálculo 2 43 12" xfId="5472"/>
    <cellStyle name="Cálculo 2 43 12 2" xfId="5473"/>
    <cellStyle name="Cálculo 2 43 12 2 2" xfId="5474"/>
    <cellStyle name="Cálculo 2 43 12 2 3" xfId="5475"/>
    <cellStyle name="Cálculo 2 43 12 3" xfId="5476"/>
    <cellStyle name="Cálculo 2 43 12 4" xfId="5477"/>
    <cellStyle name="Cálculo 2 43 13" xfId="5478"/>
    <cellStyle name="Cálculo 2 43 13 2" xfId="5479"/>
    <cellStyle name="Cálculo 2 43 13 2 2" xfId="5480"/>
    <cellStyle name="Cálculo 2 43 13 2 3" xfId="5481"/>
    <cellStyle name="Cálculo 2 43 13 3" xfId="5482"/>
    <cellStyle name="Cálculo 2 43 13 4" xfId="5483"/>
    <cellStyle name="Cálculo 2 43 14" xfId="5484"/>
    <cellStyle name="Cálculo 2 43 14 2" xfId="5485"/>
    <cellStyle name="Cálculo 2 43 14 2 2" xfId="5486"/>
    <cellStyle name="Cálculo 2 43 14 2 3" xfId="5487"/>
    <cellStyle name="Cálculo 2 43 14 3" xfId="5488"/>
    <cellStyle name="Cálculo 2 43 14 4" xfId="5489"/>
    <cellStyle name="Cálculo 2 43 15" xfId="5490"/>
    <cellStyle name="Cálculo 2 43 15 2" xfId="5491"/>
    <cellStyle name="Cálculo 2 43 15 2 2" xfId="5492"/>
    <cellStyle name="Cálculo 2 43 15 2 3" xfId="5493"/>
    <cellStyle name="Cálculo 2 43 15 3" xfId="5494"/>
    <cellStyle name="Cálculo 2 43 15 4" xfId="5495"/>
    <cellStyle name="Cálculo 2 43 16" xfId="5496"/>
    <cellStyle name="Cálculo 2 43 16 2" xfId="5497"/>
    <cellStyle name="Cálculo 2 43 16 2 2" xfId="5498"/>
    <cellStyle name="Cálculo 2 43 16 2 3" xfId="5499"/>
    <cellStyle name="Cálculo 2 43 16 3" xfId="5500"/>
    <cellStyle name="Cálculo 2 43 16 4" xfId="5501"/>
    <cellStyle name="Cálculo 2 43 17" xfId="5502"/>
    <cellStyle name="Cálculo 2 43 17 2" xfId="5503"/>
    <cellStyle name="Cálculo 2 43 17 2 2" xfId="5504"/>
    <cellStyle name="Cálculo 2 43 17 2 3" xfId="5505"/>
    <cellStyle name="Cálculo 2 43 17 3" xfId="5506"/>
    <cellStyle name="Cálculo 2 43 17 4" xfId="5507"/>
    <cellStyle name="Cálculo 2 43 18" xfId="5508"/>
    <cellStyle name="Cálculo 2 43 18 2" xfId="5509"/>
    <cellStyle name="Cálculo 2 43 18 2 2" xfId="5510"/>
    <cellStyle name="Cálculo 2 43 18 2 3" xfId="5511"/>
    <cellStyle name="Cálculo 2 43 18 3" xfId="5512"/>
    <cellStyle name="Cálculo 2 43 18 4" xfId="5513"/>
    <cellStyle name="Cálculo 2 43 19" xfId="5514"/>
    <cellStyle name="Cálculo 2 43 19 2" xfId="5515"/>
    <cellStyle name="Cálculo 2 43 19 2 2" xfId="5516"/>
    <cellStyle name="Cálculo 2 43 19 2 3" xfId="5517"/>
    <cellStyle name="Cálculo 2 43 19 3" xfId="5518"/>
    <cellStyle name="Cálculo 2 43 19 4" xfId="5519"/>
    <cellStyle name="Cálculo 2 43 2" xfId="5520"/>
    <cellStyle name="Cálculo 2 43 2 2" xfId="5521"/>
    <cellStyle name="Cálculo 2 43 2 2 2" xfId="5522"/>
    <cellStyle name="Cálculo 2 43 2 2 3" xfId="5523"/>
    <cellStyle name="Cálculo 2 43 2 3" xfId="5524"/>
    <cellStyle name="Cálculo 2 43 2 4" xfId="5525"/>
    <cellStyle name="Cálculo 2 43 20" xfId="5526"/>
    <cellStyle name="Cálculo 2 43 20 2" xfId="5527"/>
    <cellStyle name="Cálculo 2 43 20 2 2" xfId="5528"/>
    <cellStyle name="Cálculo 2 43 20 2 3" xfId="5529"/>
    <cellStyle name="Cálculo 2 43 20 3" xfId="5530"/>
    <cellStyle name="Cálculo 2 43 20 4" xfId="5531"/>
    <cellStyle name="Cálculo 2 43 21" xfId="5532"/>
    <cellStyle name="Cálculo 2 43 21 2" xfId="5533"/>
    <cellStyle name="Cálculo 2 43 21 2 2" xfId="5534"/>
    <cellStyle name="Cálculo 2 43 21 2 3" xfId="5535"/>
    <cellStyle name="Cálculo 2 43 21 3" xfId="5536"/>
    <cellStyle name="Cálculo 2 43 21 4" xfId="5537"/>
    <cellStyle name="Cálculo 2 43 22" xfId="5538"/>
    <cellStyle name="Cálculo 2 43 22 2" xfId="5539"/>
    <cellStyle name="Cálculo 2 43 22 2 2" xfId="5540"/>
    <cellStyle name="Cálculo 2 43 22 2 3" xfId="5541"/>
    <cellStyle name="Cálculo 2 43 22 3" xfId="5542"/>
    <cellStyle name="Cálculo 2 43 22 4" xfId="5543"/>
    <cellStyle name="Cálculo 2 43 23" xfId="5544"/>
    <cellStyle name="Cálculo 2 43 23 2" xfId="5545"/>
    <cellStyle name="Cálculo 2 43 23 2 2" xfId="5546"/>
    <cellStyle name="Cálculo 2 43 23 2 3" xfId="5547"/>
    <cellStyle name="Cálculo 2 43 23 3" xfId="5548"/>
    <cellStyle name="Cálculo 2 43 23 4" xfId="5549"/>
    <cellStyle name="Cálculo 2 43 24" xfId="5550"/>
    <cellStyle name="Cálculo 2 43 24 2" xfId="5551"/>
    <cellStyle name="Cálculo 2 43 24 2 2" xfId="5552"/>
    <cellStyle name="Cálculo 2 43 24 2 3" xfId="5553"/>
    <cellStyle name="Cálculo 2 43 24 3" xfId="5554"/>
    <cellStyle name="Cálculo 2 43 24 4" xfId="5555"/>
    <cellStyle name="Cálculo 2 43 25" xfId="5556"/>
    <cellStyle name="Cálculo 2 43 25 2" xfId="5557"/>
    <cellStyle name="Cálculo 2 43 25 2 2" xfId="5558"/>
    <cellStyle name="Cálculo 2 43 25 2 3" xfId="5559"/>
    <cellStyle name="Cálculo 2 43 25 3" xfId="5560"/>
    <cellStyle name="Cálculo 2 43 25 4" xfId="5561"/>
    <cellStyle name="Cálculo 2 43 26" xfId="5562"/>
    <cellStyle name="Cálculo 2 43 26 2" xfId="5563"/>
    <cellStyle name="Cálculo 2 43 26 3" xfId="5564"/>
    <cellStyle name="Cálculo 2 43 27" xfId="5565"/>
    <cellStyle name="Cálculo 2 43 28" xfId="5566"/>
    <cellStyle name="Cálculo 2 43 3" xfId="5567"/>
    <cellStyle name="Cálculo 2 43 3 2" xfId="5568"/>
    <cellStyle name="Cálculo 2 43 3 2 2" xfId="5569"/>
    <cellStyle name="Cálculo 2 43 3 2 3" xfId="5570"/>
    <cellStyle name="Cálculo 2 43 3 3" xfId="5571"/>
    <cellStyle name="Cálculo 2 43 3 4" xfId="5572"/>
    <cellStyle name="Cálculo 2 43 4" xfId="5573"/>
    <cellStyle name="Cálculo 2 43 4 2" xfId="5574"/>
    <cellStyle name="Cálculo 2 43 4 2 2" xfId="5575"/>
    <cellStyle name="Cálculo 2 43 4 2 3" xfId="5576"/>
    <cellStyle name="Cálculo 2 43 4 3" xfId="5577"/>
    <cellStyle name="Cálculo 2 43 4 4" xfId="5578"/>
    <cellStyle name="Cálculo 2 43 5" xfId="5579"/>
    <cellStyle name="Cálculo 2 43 5 2" xfId="5580"/>
    <cellStyle name="Cálculo 2 43 5 2 2" xfId="5581"/>
    <cellStyle name="Cálculo 2 43 5 2 3" xfId="5582"/>
    <cellStyle name="Cálculo 2 43 5 3" xfId="5583"/>
    <cellStyle name="Cálculo 2 43 5 4" xfId="5584"/>
    <cellStyle name="Cálculo 2 43 6" xfId="5585"/>
    <cellStyle name="Cálculo 2 43 6 2" xfId="5586"/>
    <cellStyle name="Cálculo 2 43 6 2 2" xfId="5587"/>
    <cellStyle name="Cálculo 2 43 6 2 3" xfId="5588"/>
    <cellStyle name="Cálculo 2 43 6 3" xfId="5589"/>
    <cellStyle name="Cálculo 2 43 6 4" xfId="5590"/>
    <cellStyle name="Cálculo 2 43 7" xfId="5591"/>
    <cellStyle name="Cálculo 2 43 7 2" xfId="5592"/>
    <cellStyle name="Cálculo 2 43 7 2 2" xfId="5593"/>
    <cellStyle name="Cálculo 2 43 7 2 3" xfId="5594"/>
    <cellStyle name="Cálculo 2 43 7 3" xfId="5595"/>
    <cellStyle name="Cálculo 2 43 7 4" xfId="5596"/>
    <cellStyle name="Cálculo 2 43 8" xfId="5597"/>
    <cellStyle name="Cálculo 2 43 8 2" xfId="5598"/>
    <cellStyle name="Cálculo 2 43 8 2 2" xfId="5599"/>
    <cellStyle name="Cálculo 2 43 8 2 3" xfId="5600"/>
    <cellStyle name="Cálculo 2 43 8 3" xfId="5601"/>
    <cellStyle name="Cálculo 2 43 8 4" xfId="5602"/>
    <cellStyle name="Cálculo 2 43 9" xfId="5603"/>
    <cellStyle name="Cálculo 2 43 9 2" xfId="5604"/>
    <cellStyle name="Cálculo 2 43 9 2 2" xfId="5605"/>
    <cellStyle name="Cálculo 2 43 9 2 3" xfId="5606"/>
    <cellStyle name="Cálculo 2 43 9 3" xfId="5607"/>
    <cellStyle name="Cálculo 2 43 9 4" xfId="5608"/>
    <cellStyle name="Cálculo 2 44" xfId="5609"/>
    <cellStyle name="Cálculo 2 44 10" xfId="5610"/>
    <cellStyle name="Cálculo 2 44 10 2" xfId="5611"/>
    <cellStyle name="Cálculo 2 44 10 2 2" xfId="5612"/>
    <cellStyle name="Cálculo 2 44 10 2 3" xfId="5613"/>
    <cellStyle name="Cálculo 2 44 10 3" xfId="5614"/>
    <cellStyle name="Cálculo 2 44 10 4" xfId="5615"/>
    <cellStyle name="Cálculo 2 44 11" xfId="5616"/>
    <cellStyle name="Cálculo 2 44 11 2" xfId="5617"/>
    <cellStyle name="Cálculo 2 44 11 2 2" xfId="5618"/>
    <cellStyle name="Cálculo 2 44 11 2 3" xfId="5619"/>
    <cellStyle name="Cálculo 2 44 11 3" xfId="5620"/>
    <cellStyle name="Cálculo 2 44 11 4" xfId="5621"/>
    <cellStyle name="Cálculo 2 44 12" xfId="5622"/>
    <cellStyle name="Cálculo 2 44 12 2" xfId="5623"/>
    <cellStyle name="Cálculo 2 44 12 2 2" xfId="5624"/>
    <cellStyle name="Cálculo 2 44 12 2 3" xfId="5625"/>
    <cellStyle name="Cálculo 2 44 12 3" xfId="5626"/>
    <cellStyle name="Cálculo 2 44 12 4" xfId="5627"/>
    <cellStyle name="Cálculo 2 44 13" xfId="5628"/>
    <cellStyle name="Cálculo 2 44 13 2" xfId="5629"/>
    <cellStyle name="Cálculo 2 44 13 2 2" xfId="5630"/>
    <cellStyle name="Cálculo 2 44 13 2 3" xfId="5631"/>
    <cellStyle name="Cálculo 2 44 13 3" xfId="5632"/>
    <cellStyle name="Cálculo 2 44 13 4" xfId="5633"/>
    <cellStyle name="Cálculo 2 44 14" xfId="5634"/>
    <cellStyle name="Cálculo 2 44 14 2" xfId="5635"/>
    <cellStyle name="Cálculo 2 44 14 2 2" xfId="5636"/>
    <cellStyle name="Cálculo 2 44 14 2 3" xfId="5637"/>
    <cellStyle name="Cálculo 2 44 14 3" xfId="5638"/>
    <cellStyle name="Cálculo 2 44 14 4" xfId="5639"/>
    <cellStyle name="Cálculo 2 44 15" xfId="5640"/>
    <cellStyle name="Cálculo 2 44 15 2" xfId="5641"/>
    <cellStyle name="Cálculo 2 44 15 2 2" xfId="5642"/>
    <cellStyle name="Cálculo 2 44 15 2 3" xfId="5643"/>
    <cellStyle name="Cálculo 2 44 15 3" xfId="5644"/>
    <cellStyle name="Cálculo 2 44 15 4" xfId="5645"/>
    <cellStyle name="Cálculo 2 44 16" xfId="5646"/>
    <cellStyle name="Cálculo 2 44 16 2" xfId="5647"/>
    <cellStyle name="Cálculo 2 44 16 2 2" xfId="5648"/>
    <cellStyle name="Cálculo 2 44 16 2 3" xfId="5649"/>
    <cellStyle name="Cálculo 2 44 16 3" xfId="5650"/>
    <cellStyle name="Cálculo 2 44 16 4" xfId="5651"/>
    <cellStyle name="Cálculo 2 44 17" xfId="5652"/>
    <cellStyle name="Cálculo 2 44 17 2" xfId="5653"/>
    <cellStyle name="Cálculo 2 44 17 2 2" xfId="5654"/>
    <cellStyle name="Cálculo 2 44 17 2 3" xfId="5655"/>
    <cellStyle name="Cálculo 2 44 17 3" xfId="5656"/>
    <cellStyle name="Cálculo 2 44 17 4" xfId="5657"/>
    <cellStyle name="Cálculo 2 44 18" xfId="5658"/>
    <cellStyle name="Cálculo 2 44 18 2" xfId="5659"/>
    <cellStyle name="Cálculo 2 44 18 2 2" xfId="5660"/>
    <cellStyle name="Cálculo 2 44 18 2 3" xfId="5661"/>
    <cellStyle name="Cálculo 2 44 18 3" xfId="5662"/>
    <cellStyle name="Cálculo 2 44 18 4" xfId="5663"/>
    <cellStyle name="Cálculo 2 44 19" xfId="5664"/>
    <cellStyle name="Cálculo 2 44 19 2" xfId="5665"/>
    <cellStyle name="Cálculo 2 44 19 2 2" xfId="5666"/>
    <cellStyle name="Cálculo 2 44 19 2 3" xfId="5667"/>
    <cellStyle name="Cálculo 2 44 19 3" xfId="5668"/>
    <cellStyle name="Cálculo 2 44 19 4" xfId="5669"/>
    <cellStyle name="Cálculo 2 44 2" xfId="5670"/>
    <cellStyle name="Cálculo 2 44 2 2" xfId="5671"/>
    <cellStyle name="Cálculo 2 44 2 2 2" xfId="5672"/>
    <cellStyle name="Cálculo 2 44 2 2 3" xfId="5673"/>
    <cellStyle name="Cálculo 2 44 2 3" xfId="5674"/>
    <cellStyle name="Cálculo 2 44 2 4" xfId="5675"/>
    <cellStyle name="Cálculo 2 44 20" xfId="5676"/>
    <cellStyle name="Cálculo 2 44 20 2" xfId="5677"/>
    <cellStyle name="Cálculo 2 44 20 2 2" xfId="5678"/>
    <cellStyle name="Cálculo 2 44 20 2 3" xfId="5679"/>
    <cellStyle name="Cálculo 2 44 20 3" xfId="5680"/>
    <cellStyle name="Cálculo 2 44 20 4" xfId="5681"/>
    <cellStyle name="Cálculo 2 44 21" xfId="5682"/>
    <cellStyle name="Cálculo 2 44 21 2" xfId="5683"/>
    <cellStyle name="Cálculo 2 44 21 2 2" xfId="5684"/>
    <cellStyle name="Cálculo 2 44 21 2 3" xfId="5685"/>
    <cellStyle name="Cálculo 2 44 21 3" xfId="5686"/>
    <cellStyle name="Cálculo 2 44 21 4" xfId="5687"/>
    <cellStyle name="Cálculo 2 44 22" xfId="5688"/>
    <cellStyle name="Cálculo 2 44 22 2" xfId="5689"/>
    <cellStyle name="Cálculo 2 44 22 2 2" xfId="5690"/>
    <cellStyle name="Cálculo 2 44 22 2 3" xfId="5691"/>
    <cellStyle name="Cálculo 2 44 22 3" xfId="5692"/>
    <cellStyle name="Cálculo 2 44 22 4" xfId="5693"/>
    <cellStyle name="Cálculo 2 44 23" xfId="5694"/>
    <cellStyle name="Cálculo 2 44 23 2" xfId="5695"/>
    <cellStyle name="Cálculo 2 44 23 2 2" xfId="5696"/>
    <cellStyle name="Cálculo 2 44 23 2 3" xfId="5697"/>
    <cellStyle name="Cálculo 2 44 23 3" xfId="5698"/>
    <cellStyle name="Cálculo 2 44 23 4" xfId="5699"/>
    <cellStyle name="Cálculo 2 44 24" xfId="5700"/>
    <cellStyle name="Cálculo 2 44 24 2" xfId="5701"/>
    <cellStyle name="Cálculo 2 44 24 2 2" xfId="5702"/>
    <cellStyle name="Cálculo 2 44 24 2 3" xfId="5703"/>
    <cellStyle name="Cálculo 2 44 24 3" xfId="5704"/>
    <cellStyle name="Cálculo 2 44 24 4" xfId="5705"/>
    <cellStyle name="Cálculo 2 44 25" xfId="5706"/>
    <cellStyle name="Cálculo 2 44 25 2" xfId="5707"/>
    <cellStyle name="Cálculo 2 44 25 2 2" xfId="5708"/>
    <cellStyle name="Cálculo 2 44 25 2 3" xfId="5709"/>
    <cellStyle name="Cálculo 2 44 25 3" xfId="5710"/>
    <cellStyle name="Cálculo 2 44 25 4" xfId="5711"/>
    <cellStyle name="Cálculo 2 44 26" xfId="5712"/>
    <cellStyle name="Cálculo 2 44 26 2" xfId="5713"/>
    <cellStyle name="Cálculo 2 44 26 3" xfId="5714"/>
    <cellStyle name="Cálculo 2 44 27" xfId="5715"/>
    <cellStyle name="Cálculo 2 44 28" xfId="5716"/>
    <cellStyle name="Cálculo 2 44 3" xfId="5717"/>
    <cellStyle name="Cálculo 2 44 3 2" xfId="5718"/>
    <cellStyle name="Cálculo 2 44 3 2 2" xfId="5719"/>
    <cellStyle name="Cálculo 2 44 3 2 3" xfId="5720"/>
    <cellStyle name="Cálculo 2 44 3 3" xfId="5721"/>
    <cellStyle name="Cálculo 2 44 3 4" xfId="5722"/>
    <cellStyle name="Cálculo 2 44 4" xfId="5723"/>
    <cellStyle name="Cálculo 2 44 4 2" xfId="5724"/>
    <cellStyle name="Cálculo 2 44 4 2 2" xfId="5725"/>
    <cellStyle name="Cálculo 2 44 4 2 3" xfId="5726"/>
    <cellStyle name="Cálculo 2 44 4 3" xfId="5727"/>
    <cellStyle name="Cálculo 2 44 4 4" xfId="5728"/>
    <cellStyle name="Cálculo 2 44 5" xfId="5729"/>
    <cellStyle name="Cálculo 2 44 5 2" xfId="5730"/>
    <cellStyle name="Cálculo 2 44 5 2 2" xfId="5731"/>
    <cellStyle name="Cálculo 2 44 5 2 3" xfId="5732"/>
    <cellStyle name="Cálculo 2 44 5 3" xfId="5733"/>
    <cellStyle name="Cálculo 2 44 5 4" xfId="5734"/>
    <cellStyle name="Cálculo 2 44 6" xfId="5735"/>
    <cellStyle name="Cálculo 2 44 6 2" xfId="5736"/>
    <cellStyle name="Cálculo 2 44 6 2 2" xfId="5737"/>
    <cellStyle name="Cálculo 2 44 6 2 3" xfId="5738"/>
    <cellStyle name="Cálculo 2 44 6 3" xfId="5739"/>
    <cellStyle name="Cálculo 2 44 6 4" xfId="5740"/>
    <cellStyle name="Cálculo 2 44 7" xfId="5741"/>
    <cellStyle name="Cálculo 2 44 7 2" xfId="5742"/>
    <cellStyle name="Cálculo 2 44 7 2 2" xfId="5743"/>
    <cellStyle name="Cálculo 2 44 7 2 3" xfId="5744"/>
    <cellStyle name="Cálculo 2 44 7 3" xfId="5745"/>
    <cellStyle name="Cálculo 2 44 7 4" xfId="5746"/>
    <cellStyle name="Cálculo 2 44 8" xfId="5747"/>
    <cellStyle name="Cálculo 2 44 8 2" xfId="5748"/>
    <cellStyle name="Cálculo 2 44 8 2 2" xfId="5749"/>
    <cellStyle name="Cálculo 2 44 8 2 3" xfId="5750"/>
    <cellStyle name="Cálculo 2 44 8 3" xfId="5751"/>
    <cellStyle name="Cálculo 2 44 8 4" xfId="5752"/>
    <cellStyle name="Cálculo 2 44 9" xfId="5753"/>
    <cellStyle name="Cálculo 2 44 9 2" xfId="5754"/>
    <cellStyle name="Cálculo 2 44 9 2 2" xfId="5755"/>
    <cellStyle name="Cálculo 2 44 9 2 3" xfId="5756"/>
    <cellStyle name="Cálculo 2 44 9 3" xfId="5757"/>
    <cellStyle name="Cálculo 2 44 9 4" xfId="5758"/>
    <cellStyle name="Cálculo 2 45" xfId="5759"/>
    <cellStyle name="Cálculo 2 45 10" xfId="5760"/>
    <cellStyle name="Cálculo 2 45 10 2" xfId="5761"/>
    <cellStyle name="Cálculo 2 45 10 2 2" xfId="5762"/>
    <cellStyle name="Cálculo 2 45 10 2 3" xfId="5763"/>
    <cellStyle name="Cálculo 2 45 10 3" xfId="5764"/>
    <cellStyle name="Cálculo 2 45 10 4" xfId="5765"/>
    <cellStyle name="Cálculo 2 45 11" xfId="5766"/>
    <cellStyle name="Cálculo 2 45 11 2" xfId="5767"/>
    <cellStyle name="Cálculo 2 45 11 2 2" xfId="5768"/>
    <cellStyle name="Cálculo 2 45 11 2 3" xfId="5769"/>
    <cellStyle name="Cálculo 2 45 11 3" xfId="5770"/>
    <cellStyle name="Cálculo 2 45 11 4" xfId="5771"/>
    <cellStyle name="Cálculo 2 45 12" xfId="5772"/>
    <cellStyle name="Cálculo 2 45 12 2" xfId="5773"/>
    <cellStyle name="Cálculo 2 45 12 2 2" xfId="5774"/>
    <cellStyle name="Cálculo 2 45 12 2 3" xfId="5775"/>
    <cellStyle name="Cálculo 2 45 12 3" xfId="5776"/>
    <cellStyle name="Cálculo 2 45 12 4" xfId="5777"/>
    <cellStyle name="Cálculo 2 45 13" xfId="5778"/>
    <cellStyle name="Cálculo 2 45 13 2" xfId="5779"/>
    <cellStyle name="Cálculo 2 45 13 2 2" xfId="5780"/>
    <cellStyle name="Cálculo 2 45 13 2 3" xfId="5781"/>
    <cellStyle name="Cálculo 2 45 13 3" xfId="5782"/>
    <cellStyle name="Cálculo 2 45 13 4" xfId="5783"/>
    <cellStyle name="Cálculo 2 45 14" xfId="5784"/>
    <cellStyle name="Cálculo 2 45 14 2" xfId="5785"/>
    <cellStyle name="Cálculo 2 45 14 2 2" xfId="5786"/>
    <cellStyle name="Cálculo 2 45 14 2 3" xfId="5787"/>
    <cellStyle name="Cálculo 2 45 14 3" xfId="5788"/>
    <cellStyle name="Cálculo 2 45 14 4" xfId="5789"/>
    <cellStyle name="Cálculo 2 45 15" xfId="5790"/>
    <cellStyle name="Cálculo 2 45 15 2" xfId="5791"/>
    <cellStyle name="Cálculo 2 45 15 2 2" xfId="5792"/>
    <cellStyle name="Cálculo 2 45 15 2 3" xfId="5793"/>
    <cellStyle name="Cálculo 2 45 15 3" xfId="5794"/>
    <cellStyle name="Cálculo 2 45 15 4" xfId="5795"/>
    <cellStyle name="Cálculo 2 45 16" xfId="5796"/>
    <cellStyle name="Cálculo 2 45 16 2" xfId="5797"/>
    <cellStyle name="Cálculo 2 45 16 2 2" xfId="5798"/>
    <cellStyle name="Cálculo 2 45 16 2 3" xfId="5799"/>
    <cellStyle name="Cálculo 2 45 16 3" xfId="5800"/>
    <cellStyle name="Cálculo 2 45 16 4" xfId="5801"/>
    <cellStyle name="Cálculo 2 45 17" xfId="5802"/>
    <cellStyle name="Cálculo 2 45 17 2" xfId="5803"/>
    <cellStyle name="Cálculo 2 45 17 2 2" xfId="5804"/>
    <cellStyle name="Cálculo 2 45 17 2 3" xfId="5805"/>
    <cellStyle name="Cálculo 2 45 17 3" xfId="5806"/>
    <cellStyle name="Cálculo 2 45 17 4" xfId="5807"/>
    <cellStyle name="Cálculo 2 45 18" xfId="5808"/>
    <cellStyle name="Cálculo 2 45 18 2" xfId="5809"/>
    <cellStyle name="Cálculo 2 45 18 2 2" xfId="5810"/>
    <cellStyle name="Cálculo 2 45 18 2 3" xfId="5811"/>
    <cellStyle name="Cálculo 2 45 18 3" xfId="5812"/>
    <cellStyle name="Cálculo 2 45 18 4" xfId="5813"/>
    <cellStyle name="Cálculo 2 45 19" xfId="5814"/>
    <cellStyle name="Cálculo 2 45 19 2" xfId="5815"/>
    <cellStyle name="Cálculo 2 45 19 2 2" xfId="5816"/>
    <cellStyle name="Cálculo 2 45 19 2 3" xfId="5817"/>
    <cellStyle name="Cálculo 2 45 19 3" xfId="5818"/>
    <cellStyle name="Cálculo 2 45 19 4" xfId="5819"/>
    <cellStyle name="Cálculo 2 45 2" xfId="5820"/>
    <cellStyle name="Cálculo 2 45 2 2" xfId="5821"/>
    <cellStyle name="Cálculo 2 45 2 2 2" xfId="5822"/>
    <cellStyle name="Cálculo 2 45 2 2 3" xfId="5823"/>
    <cellStyle name="Cálculo 2 45 2 3" xfId="5824"/>
    <cellStyle name="Cálculo 2 45 2 4" xfId="5825"/>
    <cellStyle name="Cálculo 2 45 20" xfId="5826"/>
    <cellStyle name="Cálculo 2 45 20 2" xfId="5827"/>
    <cellStyle name="Cálculo 2 45 20 2 2" xfId="5828"/>
    <cellStyle name="Cálculo 2 45 20 2 3" xfId="5829"/>
    <cellStyle name="Cálculo 2 45 20 3" xfId="5830"/>
    <cellStyle name="Cálculo 2 45 20 4" xfId="5831"/>
    <cellStyle name="Cálculo 2 45 21" xfId="5832"/>
    <cellStyle name="Cálculo 2 45 21 2" xfId="5833"/>
    <cellStyle name="Cálculo 2 45 21 2 2" xfId="5834"/>
    <cellStyle name="Cálculo 2 45 21 2 3" xfId="5835"/>
    <cellStyle name="Cálculo 2 45 21 3" xfId="5836"/>
    <cellStyle name="Cálculo 2 45 21 4" xfId="5837"/>
    <cellStyle name="Cálculo 2 45 22" xfId="5838"/>
    <cellStyle name="Cálculo 2 45 22 2" xfId="5839"/>
    <cellStyle name="Cálculo 2 45 22 2 2" xfId="5840"/>
    <cellStyle name="Cálculo 2 45 22 2 3" xfId="5841"/>
    <cellStyle name="Cálculo 2 45 22 3" xfId="5842"/>
    <cellStyle name="Cálculo 2 45 22 4" xfId="5843"/>
    <cellStyle name="Cálculo 2 45 23" xfId="5844"/>
    <cellStyle name="Cálculo 2 45 23 2" xfId="5845"/>
    <cellStyle name="Cálculo 2 45 23 2 2" xfId="5846"/>
    <cellStyle name="Cálculo 2 45 23 2 3" xfId="5847"/>
    <cellStyle name="Cálculo 2 45 23 3" xfId="5848"/>
    <cellStyle name="Cálculo 2 45 23 4" xfId="5849"/>
    <cellStyle name="Cálculo 2 45 24" xfId="5850"/>
    <cellStyle name="Cálculo 2 45 24 2" xfId="5851"/>
    <cellStyle name="Cálculo 2 45 24 2 2" xfId="5852"/>
    <cellStyle name="Cálculo 2 45 24 2 3" xfId="5853"/>
    <cellStyle name="Cálculo 2 45 24 3" xfId="5854"/>
    <cellStyle name="Cálculo 2 45 24 4" xfId="5855"/>
    <cellStyle name="Cálculo 2 45 25" xfId="5856"/>
    <cellStyle name="Cálculo 2 45 25 2" xfId="5857"/>
    <cellStyle name="Cálculo 2 45 25 2 2" xfId="5858"/>
    <cellStyle name="Cálculo 2 45 25 2 3" xfId="5859"/>
    <cellStyle name="Cálculo 2 45 25 3" xfId="5860"/>
    <cellStyle name="Cálculo 2 45 25 4" xfId="5861"/>
    <cellStyle name="Cálculo 2 45 26" xfId="5862"/>
    <cellStyle name="Cálculo 2 45 26 2" xfId="5863"/>
    <cellStyle name="Cálculo 2 45 26 3" xfId="5864"/>
    <cellStyle name="Cálculo 2 45 27" xfId="5865"/>
    <cellStyle name="Cálculo 2 45 28" xfId="5866"/>
    <cellStyle name="Cálculo 2 45 3" xfId="5867"/>
    <cellStyle name="Cálculo 2 45 3 2" xfId="5868"/>
    <cellStyle name="Cálculo 2 45 3 2 2" xfId="5869"/>
    <cellStyle name="Cálculo 2 45 3 2 3" xfId="5870"/>
    <cellStyle name="Cálculo 2 45 3 3" xfId="5871"/>
    <cellStyle name="Cálculo 2 45 3 4" xfId="5872"/>
    <cellStyle name="Cálculo 2 45 4" xfId="5873"/>
    <cellStyle name="Cálculo 2 45 4 2" xfId="5874"/>
    <cellStyle name="Cálculo 2 45 4 2 2" xfId="5875"/>
    <cellStyle name="Cálculo 2 45 4 2 3" xfId="5876"/>
    <cellStyle name="Cálculo 2 45 4 3" xfId="5877"/>
    <cellStyle name="Cálculo 2 45 4 4" xfId="5878"/>
    <cellStyle name="Cálculo 2 45 5" xfId="5879"/>
    <cellStyle name="Cálculo 2 45 5 2" xfId="5880"/>
    <cellStyle name="Cálculo 2 45 5 2 2" xfId="5881"/>
    <cellStyle name="Cálculo 2 45 5 2 3" xfId="5882"/>
    <cellStyle name="Cálculo 2 45 5 3" xfId="5883"/>
    <cellStyle name="Cálculo 2 45 5 4" xfId="5884"/>
    <cellStyle name="Cálculo 2 45 6" xfId="5885"/>
    <cellStyle name="Cálculo 2 45 6 2" xfId="5886"/>
    <cellStyle name="Cálculo 2 45 6 2 2" xfId="5887"/>
    <cellStyle name="Cálculo 2 45 6 2 3" xfId="5888"/>
    <cellStyle name="Cálculo 2 45 6 3" xfId="5889"/>
    <cellStyle name="Cálculo 2 45 6 4" xfId="5890"/>
    <cellStyle name="Cálculo 2 45 7" xfId="5891"/>
    <cellStyle name="Cálculo 2 45 7 2" xfId="5892"/>
    <cellStyle name="Cálculo 2 45 7 2 2" xfId="5893"/>
    <cellStyle name="Cálculo 2 45 7 2 3" xfId="5894"/>
    <cellStyle name="Cálculo 2 45 7 3" xfId="5895"/>
    <cellStyle name="Cálculo 2 45 7 4" xfId="5896"/>
    <cellStyle name="Cálculo 2 45 8" xfId="5897"/>
    <cellStyle name="Cálculo 2 45 8 2" xfId="5898"/>
    <cellStyle name="Cálculo 2 45 8 2 2" xfId="5899"/>
    <cellStyle name="Cálculo 2 45 8 2 3" xfId="5900"/>
    <cellStyle name="Cálculo 2 45 8 3" xfId="5901"/>
    <cellStyle name="Cálculo 2 45 8 4" xfId="5902"/>
    <cellStyle name="Cálculo 2 45 9" xfId="5903"/>
    <cellStyle name="Cálculo 2 45 9 2" xfId="5904"/>
    <cellStyle name="Cálculo 2 45 9 2 2" xfId="5905"/>
    <cellStyle name="Cálculo 2 45 9 2 3" xfId="5906"/>
    <cellStyle name="Cálculo 2 45 9 3" xfId="5907"/>
    <cellStyle name="Cálculo 2 45 9 4" xfId="5908"/>
    <cellStyle name="Cálculo 2 46" xfId="5909"/>
    <cellStyle name="Cálculo 2 46 10" xfId="5910"/>
    <cellStyle name="Cálculo 2 46 10 2" xfId="5911"/>
    <cellStyle name="Cálculo 2 46 10 2 2" xfId="5912"/>
    <cellStyle name="Cálculo 2 46 10 2 3" xfId="5913"/>
    <cellStyle name="Cálculo 2 46 10 3" xfId="5914"/>
    <cellStyle name="Cálculo 2 46 10 4" xfId="5915"/>
    <cellStyle name="Cálculo 2 46 11" xfId="5916"/>
    <cellStyle name="Cálculo 2 46 11 2" xfId="5917"/>
    <cellStyle name="Cálculo 2 46 11 2 2" xfId="5918"/>
    <cellStyle name="Cálculo 2 46 11 2 3" xfId="5919"/>
    <cellStyle name="Cálculo 2 46 11 3" xfId="5920"/>
    <cellStyle name="Cálculo 2 46 11 4" xfId="5921"/>
    <cellStyle name="Cálculo 2 46 12" xfId="5922"/>
    <cellStyle name="Cálculo 2 46 12 2" xfId="5923"/>
    <cellStyle name="Cálculo 2 46 12 2 2" xfId="5924"/>
    <cellStyle name="Cálculo 2 46 12 2 3" xfId="5925"/>
    <cellStyle name="Cálculo 2 46 12 3" xfId="5926"/>
    <cellStyle name="Cálculo 2 46 12 4" xfId="5927"/>
    <cellStyle name="Cálculo 2 46 13" xfId="5928"/>
    <cellStyle name="Cálculo 2 46 13 2" xfId="5929"/>
    <cellStyle name="Cálculo 2 46 13 2 2" xfId="5930"/>
    <cellStyle name="Cálculo 2 46 13 2 3" xfId="5931"/>
    <cellStyle name="Cálculo 2 46 13 3" xfId="5932"/>
    <cellStyle name="Cálculo 2 46 13 4" xfId="5933"/>
    <cellStyle name="Cálculo 2 46 14" xfId="5934"/>
    <cellStyle name="Cálculo 2 46 14 2" xfId="5935"/>
    <cellStyle name="Cálculo 2 46 14 2 2" xfId="5936"/>
    <cellStyle name="Cálculo 2 46 14 2 3" xfId="5937"/>
    <cellStyle name="Cálculo 2 46 14 3" xfId="5938"/>
    <cellStyle name="Cálculo 2 46 14 4" xfId="5939"/>
    <cellStyle name="Cálculo 2 46 15" xfId="5940"/>
    <cellStyle name="Cálculo 2 46 15 2" xfId="5941"/>
    <cellStyle name="Cálculo 2 46 15 2 2" xfId="5942"/>
    <cellStyle name="Cálculo 2 46 15 2 3" xfId="5943"/>
    <cellStyle name="Cálculo 2 46 15 3" xfId="5944"/>
    <cellStyle name="Cálculo 2 46 15 4" xfId="5945"/>
    <cellStyle name="Cálculo 2 46 16" xfId="5946"/>
    <cellStyle name="Cálculo 2 46 16 2" xfId="5947"/>
    <cellStyle name="Cálculo 2 46 16 2 2" xfId="5948"/>
    <cellStyle name="Cálculo 2 46 16 2 3" xfId="5949"/>
    <cellStyle name="Cálculo 2 46 16 3" xfId="5950"/>
    <cellStyle name="Cálculo 2 46 16 4" xfId="5951"/>
    <cellStyle name="Cálculo 2 46 17" xfId="5952"/>
    <cellStyle name="Cálculo 2 46 17 2" xfId="5953"/>
    <cellStyle name="Cálculo 2 46 17 2 2" xfId="5954"/>
    <cellStyle name="Cálculo 2 46 17 2 3" xfId="5955"/>
    <cellStyle name="Cálculo 2 46 17 3" xfId="5956"/>
    <cellStyle name="Cálculo 2 46 17 4" xfId="5957"/>
    <cellStyle name="Cálculo 2 46 18" xfId="5958"/>
    <cellStyle name="Cálculo 2 46 18 2" xfId="5959"/>
    <cellStyle name="Cálculo 2 46 18 2 2" xfId="5960"/>
    <cellStyle name="Cálculo 2 46 18 2 3" xfId="5961"/>
    <cellStyle name="Cálculo 2 46 18 3" xfId="5962"/>
    <cellStyle name="Cálculo 2 46 18 4" xfId="5963"/>
    <cellStyle name="Cálculo 2 46 19" xfId="5964"/>
    <cellStyle name="Cálculo 2 46 19 2" xfId="5965"/>
    <cellStyle name="Cálculo 2 46 19 2 2" xfId="5966"/>
    <cellStyle name="Cálculo 2 46 19 2 3" xfId="5967"/>
    <cellStyle name="Cálculo 2 46 19 3" xfId="5968"/>
    <cellStyle name="Cálculo 2 46 19 4" xfId="5969"/>
    <cellStyle name="Cálculo 2 46 2" xfId="5970"/>
    <cellStyle name="Cálculo 2 46 2 2" xfId="5971"/>
    <cellStyle name="Cálculo 2 46 2 2 2" xfId="5972"/>
    <cellStyle name="Cálculo 2 46 2 2 3" xfId="5973"/>
    <cellStyle name="Cálculo 2 46 2 3" xfId="5974"/>
    <cellStyle name="Cálculo 2 46 2 4" xfId="5975"/>
    <cellStyle name="Cálculo 2 46 20" xfId="5976"/>
    <cellStyle name="Cálculo 2 46 20 2" xfId="5977"/>
    <cellStyle name="Cálculo 2 46 20 2 2" xfId="5978"/>
    <cellStyle name="Cálculo 2 46 20 2 3" xfId="5979"/>
    <cellStyle name="Cálculo 2 46 20 3" xfId="5980"/>
    <cellStyle name="Cálculo 2 46 20 4" xfId="5981"/>
    <cellStyle name="Cálculo 2 46 21" xfId="5982"/>
    <cellStyle name="Cálculo 2 46 21 2" xfId="5983"/>
    <cellStyle name="Cálculo 2 46 21 2 2" xfId="5984"/>
    <cellStyle name="Cálculo 2 46 21 2 3" xfId="5985"/>
    <cellStyle name="Cálculo 2 46 21 3" xfId="5986"/>
    <cellStyle name="Cálculo 2 46 21 4" xfId="5987"/>
    <cellStyle name="Cálculo 2 46 22" xfId="5988"/>
    <cellStyle name="Cálculo 2 46 22 2" xfId="5989"/>
    <cellStyle name="Cálculo 2 46 22 2 2" xfId="5990"/>
    <cellStyle name="Cálculo 2 46 22 2 3" xfId="5991"/>
    <cellStyle name="Cálculo 2 46 22 3" xfId="5992"/>
    <cellStyle name="Cálculo 2 46 22 4" xfId="5993"/>
    <cellStyle name="Cálculo 2 46 23" xfId="5994"/>
    <cellStyle name="Cálculo 2 46 23 2" xfId="5995"/>
    <cellStyle name="Cálculo 2 46 23 2 2" xfId="5996"/>
    <cellStyle name="Cálculo 2 46 23 2 3" xfId="5997"/>
    <cellStyle name="Cálculo 2 46 23 3" xfId="5998"/>
    <cellStyle name="Cálculo 2 46 23 4" xfId="5999"/>
    <cellStyle name="Cálculo 2 46 24" xfId="6000"/>
    <cellStyle name="Cálculo 2 46 24 2" xfId="6001"/>
    <cellStyle name="Cálculo 2 46 24 2 2" xfId="6002"/>
    <cellStyle name="Cálculo 2 46 24 2 3" xfId="6003"/>
    <cellStyle name="Cálculo 2 46 24 3" xfId="6004"/>
    <cellStyle name="Cálculo 2 46 24 4" xfId="6005"/>
    <cellStyle name="Cálculo 2 46 25" xfId="6006"/>
    <cellStyle name="Cálculo 2 46 25 2" xfId="6007"/>
    <cellStyle name="Cálculo 2 46 25 2 2" xfId="6008"/>
    <cellStyle name="Cálculo 2 46 25 2 3" xfId="6009"/>
    <cellStyle name="Cálculo 2 46 25 3" xfId="6010"/>
    <cellStyle name="Cálculo 2 46 25 4" xfId="6011"/>
    <cellStyle name="Cálculo 2 46 26" xfId="6012"/>
    <cellStyle name="Cálculo 2 46 26 2" xfId="6013"/>
    <cellStyle name="Cálculo 2 46 26 3" xfId="6014"/>
    <cellStyle name="Cálculo 2 46 27" xfId="6015"/>
    <cellStyle name="Cálculo 2 46 28" xfId="6016"/>
    <cellStyle name="Cálculo 2 46 3" xfId="6017"/>
    <cellStyle name="Cálculo 2 46 3 2" xfId="6018"/>
    <cellStyle name="Cálculo 2 46 3 2 2" xfId="6019"/>
    <cellStyle name="Cálculo 2 46 3 2 3" xfId="6020"/>
    <cellStyle name="Cálculo 2 46 3 3" xfId="6021"/>
    <cellStyle name="Cálculo 2 46 3 4" xfId="6022"/>
    <cellStyle name="Cálculo 2 46 4" xfId="6023"/>
    <cellStyle name="Cálculo 2 46 4 2" xfId="6024"/>
    <cellStyle name="Cálculo 2 46 4 2 2" xfId="6025"/>
    <cellStyle name="Cálculo 2 46 4 2 3" xfId="6026"/>
    <cellStyle name="Cálculo 2 46 4 3" xfId="6027"/>
    <cellStyle name="Cálculo 2 46 4 4" xfId="6028"/>
    <cellStyle name="Cálculo 2 46 5" xfId="6029"/>
    <cellStyle name="Cálculo 2 46 5 2" xfId="6030"/>
    <cellStyle name="Cálculo 2 46 5 2 2" xfId="6031"/>
    <cellStyle name="Cálculo 2 46 5 2 3" xfId="6032"/>
    <cellStyle name="Cálculo 2 46 5 3" xfId="6033"/>
    <cellStyle name="Cálculo 2 46 5 4" xfId="6034"/>
    <cellStyle name="Cálculo 2 46 6" xfId="6035"/>
    <cellStyle name="Cálculo 2 46 6 2" xfId="6036"/>
    <cellStyle name="Cálculo 2 46 6 2 2" xfId="6037"/>
    <cellStyle name="Cálculo 2 46 6 2 3" xfId="6038"/>
    <cellStyle name="Cálculo 2 46 6 3" xfId="6039"/>
    <cellStyle name="Cálculo 2 46 6 4" xfId="6040"/>
    <cellStyle name="Cálculo 2 46 7" xfId="6041"/>
    <cellStyle name="Cálculo 2 46 7 2" xfId="6042"/>
    <cellStyle name="Cálculo 2 46 7 2 2" xfId="6043"/>
    <cellStyle name="Cálculo 2 46 7 2 3" xfId="6044"/>
    <cellStyle name="Cálculo 2 46 7 3" xfId="6045"/>
    <cellStyle name="Cálculo 2 46 7 4" xfId="6046"/>
    <cellStyle name="Cálculo 2 46 8" xfId="6047"/>
    <cellStyle name="Cálculo 2 46 8 2" xfId="6048"/>
    <cellStyle name="Cálculo 2 46 8 2 2" xfId="6049"/>
    <cellStyle name="Cálculo 2 46 8 2 3" xfId="6050"/>
    <cellStyle name="Cálculo 2 46 8 3" xfId="6051"/>
    <cellStyle name="Cálculo 2 46 8 4" xfId="6052"/>
    <cellStyle name="Cálculo 2 46 9" xfId="6053"/>
    <cellStyle name="Cálculo 2 46 9 2" xfId="6054"/>
    <cellStyle name="Cálculo 2 46 9 2 2" xfId="6055"/>
    <cellStyle name="Cálculo 2 46 9 2 3" xfId="6056"/>
    <cellStyle name="Cálculo 2 46 9 3" xfId="6057"/>
    <cellStyle name="Cálculo 2 46 9 4" xfId="6058"/>
    <cellStyle name="Cálculo 2 47" xfId="6059"/>
    <cellStyle name="Cálculo 2 47 10" xfId="6060"/>
    <cellStyle name="Cálculo 2 47 10 2" xfId="6061"/>
    <cellStyle name="Cálculo 2 47 10 2 2" xfId="6062"/>
    <cellStyle name="Cálculo 2 47 10 2 3" xfId="6063"/>
    <cellStyle name="Cálculo 2 47 10 3" xfId="6064"/>
    <cellStyle name="Cálculo 2 47 10 4" xfId="6065"/>
    <cellStyle name="Cálculo 2 47 11" xfId="6066"/>
    <cellStyle name="Cálculo 2 47 11 2" xfId="6067"/>
    <cellStyle name="Cálculo 2 47 11 2 2" xfId="6068"/>
    <cellStyle name="Cálculo 2 47 11 2 3" xfId="6069"/>
    <cellStyle name="Cálculo 2 47 11 3" xfId="6070"/>
    <cellStyle name="Cálculo 2 47 11 4" xfId="6071"/>
    <cellStyle name="Cálculo 2 47 12" xfId="6072"/>
    <cellStyle name="Cálculo 2 47 12 2" xfId="6073"/>
    <cellStyle name="Cálculo 2 47 12 2 2" xfId="6074"/>
    <cellStyle name="Cálculo 2 47 12 2 3" xfId="6075"/>
    <cellStyle name="Cálculo 2 47 12 3" xfId="6076"/>
    <cellStyle name="Cálculo 2 47 12 4" xfId="6077"/>
    <cellStyle name="Cálculo 2 47 13" xfId="6078"/>
    <cellStyle name="Cálculo 2 47 13 2" xfId="6079"/>
    <cellStyle name="Cálculo 2 47 13 2 2" xfId="6080"/>
    <cellStyle name="Cálculo 2 47 13 2 3" xfId="6081"/>
    <cellStyle name="Cálculo 2 47 13 3" xfId="6082"/>
    <cellStyle name="Cálculo 2 47 13 4" xfId="6083"/>
    <cellStyle name="Cálculo 2 47 14" xfId="6084"/>
    <cellStyle name="Cálculo 2 47 14 2" xfId="6085"/>
    <cellStyle name="Cálculo 2 47 14 2 2" xfId="6086"/>
    <cellStyle name="Cálculo 2 47 14 2 3" xfId="6087"/>
    <cellStyle name="Cálculo 2 47 14 3" xfId="6088"/>
    <cellStyle name="Cálculo 2 47 14 4" xfId="6089"/>
    <cellStyle name="Cálculo 2 47 15" xfId="6090"/>
    <cellStyle name="Cálculo 2 47 15 2" xfId="6091"/>
    <cellStyle name="Cálculo 2 47 15 2 2" xfId="6092"/>
    <cellStyle name="Cálculo 2 47 15 2 3" xfId="6093"/>
    <cellStyle name="Cálculo 2 47 15 3" xfId="6094"/>
    <cellStyle name="Cálculo 2 47 15 4" xfId="6095"/>
    <cellStyle name="Cálculo 2 47 16" xfId="6096"/>
    <cellStyle name="Cálculo 2 47 16 2" xfId="6097"/>
    <cellStyle name="Cálculo 2 47 16 2 2" xfId="6098"/>
    <cellStyle name="Cálculo 2 47 16 2 3" xfId="6099"/>
    <cellStyle name="Cálculo 2 47 16 3" xfId="6100"/>
    <cellStyle name="Cálculo 2 47 16 4" xfId="6101"/>
    <cellStyle name="Cálculo 2 47 17" xfId="6102"/>
    <cellStyle name="Cálculo 2 47 17 2" xfId="6103"/>
    <cellStyle name="Cálculo 2 47 17 2 2" xfId="6104"/>
    <cellStyle name="Cálculo 2 47 17 2 3" xfId="6105"/>
    <cellStyle name="Cálculo 2 47 17 3" xfId="6106"/>
    <cellStyle name="Cálculo 2 47 17 4" xfId="6107"/>
    <cellStyle name="Cálculo 2 47 18" xfId="6108"/>
    <cellStyle name="Cálculo 2 47 18 2" xfId="6109"/>
    <cellStyle name="Cálculo 2 47 18 2 2" xfId="6110"/>
    <cellStyle name="Cálculo 2 47 18 2 3" xfId="6111"/>
    <cellStyle name="Cálculo 2 47 18 3" xfId="6112"/>
    <cellStyle name="Cálculo 2 47 18 4" xfId="6113"/>
    <cellStyle name="Cálculo 2 47 19" xfId="6114"/>
    <cellStyle name="Cálculo 2 47 19 2" xfId="6115"/>
    <cellStyle name="Cálculo 2 47 19 2 2" xfId="6116"/>
    <cellStyle name="Cálculo 2 47 19 2 3" xfId="6117"/>
    <cellStyle name="Cálculo 2 47 19 3" xfId="6118"/>
    <cellStyle name="Cálculo 2 47 19 4" xfId="6119"/>
    <cellStyle name="Cálculo 2 47 2" xfId="6120"/>
    <cellStyle name="Cálculo 2 47 2 2" xfId="6121"/>
    <cellStyle name="Cálculo 2 47 2 2 2" xfId="6122"/>
    <cellStyle name="Cálculo 2 47 2 2 3" xfId="6123"/>
    <cellStyle name="Cálculo 2 47 2 3" xfId="6124"/>
    <cellStyle name="Cálculo 2 47 2 4" xfId="6125"/>
    <cellStyle name="Cálculo 2 47 20" xfId="6126"/>
    <cellStyle name="Cálculo 2 47 20 2" xfId="6127"/>
    <cellStyle name="Cálculo 2 47 20 2 2" xfId="6128"/>
    <cellStyle name="Cálculo 2 47 20 2 3" xfId="6129"/>
    <cellStyle name="Cálculo 2 47 20 3" xfId="6130"/>
    <cellStyle name="Cálculo 2 47 20 4" xfId="6131"/>
    <cellStyle name="Cálculo 2 47 21" xfId="6132"/>
    <cellStyle name="Cálculo 2 47 21 2" xfId="6133"/>
    <cellStyle name="Cálculo 2 47 21 2 2" xfId="6134"/>
    <cellStyle name="Cálculo 2 47 21 2 3" xfId="6135"/>
    <cellStyle name="Cálculo 2 47 21 3" xfId="6136"/>
    <cellStyle name="Cálculo 2 47 21 4" xfId="6137"/>
    <cellStyle name="Cálculo 2 47 22" xfId="6138"/>
    <cellStyle name="Cálculo 2 47 22 2" xfId="6139"/>
    <cellStyle name="Cálculo 2 47 22 2 2" xfId="6140"/>
    <cellStyle name="Cálculo 2 47 22 2 3" xfId="6141"/>
    <cellStyle name="Cálculo 2 47 22 3" xfId="6142"/>
    <cellStyle name="Cálculo 2 47 22 4" xfId="6143"/>
    <cellStyle name="Cálculo 2 47 23" xfId="6144"/>
    <cellStyle name="Cálculo 2 47 23 2" xfId="6145"/>
    <cellStyle name="Cálculo 2 47 23 2 2" xfId="6146"/>
    <cellStyle name="Cálculo 2 47 23 2 3" xfId="6147"/>
    <cellStyle name="Cálculo 2 47 23 3" xfId="6148"/>
    <cellStyle name="Cálculo 2 47 23 4" xfId="6149"/>
    <cellStyle name="Cálculo 2 47 24" xfId="6150"/>
    <cellStyle name="Cálculo 2 47 24 2" xfId="6151"/>
    <cellStyle name="Cálculo 2 47 24 2 2" xfId="6152"/>
    <cellStyle name="Cálculo 2 47 24 2 3" xfId="6153"/>
    <cellStyle name="Cálculo 2 47 24 3" xfId="6154"/>
    <cellStyle name="Cálculo 2 47 24 4" xfId="6155"/>
    <cellStyle name="Cálculo 2 47 25" xfId="6156"/>
    <cellStyle name="Cálculo 2 47 25 2" xfId="6157"/>
    <cellStyle name="Cálculo 2 47 25 2 2" xfId="6158"/>
    <cellStyle name="Cálculo 2 47 25 2 3" xfId="6159"/>
    <cellStyle name="Cálculo 2 47 25 3" xfId="6160"/>
    <cellStyle name="Cálculo 2 47 25 4" xfId="6161"/>
    <cellStyle name="Cálculo 2 47 26" xfId="6162"/>
    <cellStyle name="Cálculo 2 47 26 2" xfId="6163"/>
    <cellStyle name="Cálculo 2 47 26 3" xfId="6164"/>
    <cellStyle name="Cálculo 2 47 27" xfId="6165"/>
    <cellStyle name="Cálculo 2 47 28" xfId="6166"/>
    <cellStyle name="Cálculo 2 47 3" xfId="6167"/>
    <cellStyle name="Cálculo 2 47 3 2" xfId="6168"/>
    <cellStyle name="Cálculo 2 47 3 2 2" xfId="6169"/>
    <cellStyle name="Cálculo 2 47 3 2 3" xfId="6170"/>
    <cellStyle name="Cálculo 2 47 3 3" xfId="6171"/>
    <cellStyle name="Cálculo 2 47 3 4" xfId="6172"/>
    <cellStyle name="Cálculo 2 47 4" xfId="6173"/>
    <cellStyle name="Cálculo 2 47 4 2" xfId="6174"/>
    <cellStyle name="Cálculo 2 47 4 2 2" xfId="6175"/>
    <cellStyle name="Cálculo 2 47 4 2 3" xfId="6176"/>
    <cellStyle name="Cálculo 2 47 4 3" xfId="6177"/>
    <cellStyle name="Cálculo 2 47 4 4" xfId="6178"/>
    <cellStyle name="Cálculo 2 47 5" xfId="6179"/>
    <cellStyle name="Cálculo 2 47 5 2" xfId="6180"/>
    <cellStyle name="Cálculo 2 47 5 2 2" xfId="6181"/>
    <cellStyle name="Cálculo 2 47 5 2 3" xfId="6182"/>
    <cellStyle name="Cálculo 2 47 5 3" xfId="6183"/>
    <cellStyle name="Cálculo 2 47 5 4" xfId="6184"/>
    <cellStyle name="Cálculo 2 47 6" xfId="6185"/>
    <cellStyle name="Cálculo 2 47 6 2" xfId="6186"/>
    <cellStyle name="Cálculo 2 47 6 2 2" xfId="6187"/>
    <cellStyle name="Cálculo 2 47 6 2 3" xfId="6188"/>
    <cellStyle name="Cálculo 2 47 6 3" xfId="6189"/>
    <cellStyle name="Cálculo 2 47 6 4" xfId="6190"/>
    <cellStyle name="Cálculo 2 47 7" xfId="6191"/>
    <cellStyle name="Cálculo 2 47 7 2" xfId="6192"/>
    <cellStyle name="Cálculo 2 47 7 2 2" xfId="6193"/>
    <cellStyle name="Cálculo 2 47 7 2 3" xfId="6194"/>
    <cellStyle name="Cálculo 2 47 7 3" xfId="6195"/>
    <cellStyle name="Cálculo 2 47 7 4" xfId="6196"/>
    <cellStyle name="Cálculo 2 47 8" xfId="6197"/>
    <cellStyle name="Cálculo 2 47 8 2" xfId="6198"/>
    <cellStyle name="Cálculo 2 47 8 2 2" xfId="6199"/>
    <cellStyle name="Cálculo 2 47 8 2 3" xfId="6200"/>
    <cellStyle name="Cálculo 2 47 8 3" xfId="6201"/>
    <cellStyle name="Cálculo 2 47 8 4" xfId="6202"/>
    <cellStyle name="Cálculo 2 47 9" xfId="6203"/>
    <cellStyle name="Cálculo 2 47 9 2" xfId="6204"/>
    <cellStyle name="Cálculo 2 47 9 2 2" xfId="6205"/>
    <cellStyle name="Cálculo 2 47 9 2 3" xfId="6206"/>
    <cellStyle name="Cálculo 2 47 9 3" xfId="6207"/>
    <cellStyle name="Cálculo 2 47 9 4" xfId="6208"/>
    <cellStyle name="Cálculo 2 48" xfId="6209"/>
    <cellStyle name="Cálculo 2 48 10" xfId="6210"/>
    <cellStyle name="Cálculo 2 48 10 2" xfId="6211"/>
    <cellStyle name="Cálculo 2 48 10 2 2" xfId="6212"/>
    <cellStyle name="Cálculo 2 48 10 2 3" xfId="6213"/>
    <cellStyle name="Cálculo 2 48 10 3" xfId="6214"/>
    <cellStyle name="Cálculo 2 48 10 4" xfId="6215"/>
    <cellStyle name="Cálculo 2 48 11" xfId="6216"/>
    <cellStyle name="Cálculo 2 48 11 2" xfId="6217"/>
    <cellStyle name="Cálculo 2 48 11 2 2" xfId="6218"/>
    <cellStyle name="Cálculo 2 48 11 2 3" xfId="6219"/>
    <cellStyle name="Cálculo 2 48 11 3" xfId="6220"/>
    <cellStyle name="Cálculo 2 48 11 4" xfId="6221"/>
    <cellStyle name="Cálculo 2 48 12" xfId="6222"/>
    <cellStyle name="Cálculo 2 48 12 2" xfId="6223"/>
    <cellStyle name="Cálculo 2 48 12 2 2" xfId="6224"/>
    <cellStyle name="Cálculo 2 48 12 2 3" xfId="6225"/>
    <cellStyle name="Cálculo 2 48 12 3" xfId="6226"/>
    <cellStyle name="Cálculo 2 48 12 4" xfId="6227"/>
    <cellStyle name="Cálculo 2 48 13" xfId="6228"/>
    <cellStyle name="Cálculo 2 48 13 2" xfId="6229"/>
    <cellStyle name="Cálculo 2 48 13 2 2" xfId="6230"/>
    <cellStyle name="Cálculo 2 48 13 2 3" xfId="6231"/>
    <cellStyle name="Cálculo 2 48 13 3" xfId="6232"/>
    <cellStyle name="Cálculo 2 48 13 4" xfId="6233"/>
    <cellStyle name="Cálculo 2 48 14" xfId="6234"/>
    <cellStyle name="Cálculo 2 48 14 2" xfId="6235"/>
    <cellStyle name="Cálculo 2 48 14 2 2" xfId="6236"/>
    <cellStyle name="Cálculo 2 48 14 2 3" xfId="6237"/>
    <cellStyle name="Cálculo 2 48 14 3" xfId="6238"/>
    <cellStyle name="Cálculo 2 48 14 4" xfId="6239"/>
    <cellStyle name="Cálculo 2 48 15" xfId="6240"/>
    <cellStyle name="Cálculo 2 48 15 2" xfId="6241"/>
    <cellStyle name="Cálculo 2 48 15 2 2" xfId="6242"/>
    <cellStyle name="Cálculo 2 48 15 2 3" xfId="6243"/>
    <cellStyle name="Cálculo 2 48 15 3" xfId="6244"/>
    <cellStyle name="Cálculo 2 48 15 4" xfId="6245"/>
    <cellStyle name="Cálculo 2 48 16" xfId="6246"/>
    <cellStyle name="Cálculo 2 48 16 2" xfId="6247"/>
    <cellStyle name="Cálculo 2 48 16 2 2" xfId="6248"/>
    <cellStyle name="Cálculo 2 48 16 2 3" xfId="6249"/>
    <cellStyle name="Cálculo 2 48 16 3" xfId="6250"/>
    <cellStyle name="Cálculo 2 48 16 4" xfId="6251"/>
    <cellStyle name="Cálculo 2 48 17" xfId="6252"/>
    <cellStyle name="Cálculo 2 48 17 2" xfId="6253"/>
    <cellStyle name="Cálculo 2 48 17 2 2" xfId="6254"/>
    <cellStyle name="Cálculo 2 48 17 2 3" xfId="6255"/>
    <cellStyle name="Cálculo 2 48 17 3" xfId="6256"/>
    <cellStyle name="Cálculo 2 48 17 4" xfId="6257"/>
    <cellStyle name="Cálculo 2 48 18" xfId="6258"/>
    <cellStyle name="Cálculo 2 48 18 2" xfId="6259"/>
    <cellStyle name="Cálculo 2 48 18 2 2" xfId="6260"/>
    <cellStyle name="Cálculo 2 48 18 2 3" xfId="6261"/>
    <cellStyle name="Cálculo 2 48 18 3" xfId="6262"/>
    <cellStyle name="Cálculo 2 48 18 4" xfId="6263"/>
    <cellStyle name="Cálculo 2 48 19" xfId="6264"/>
    <cellStyle name="Cálculo 2 48 19 2" xfId="6265"/>
    <cellStyle name="Cálculo 2 48 19 2 2" xfId="6266"/>
    <cellStyle name="Cálculo 2 48 19 2 3" xfId="6267"/>
    <cellStyle name="Cálculo 2 48 19 3" xfId="6268"/>
    <cellStyle name="Cálculo 2 48 19 4" xfId="6269"/>
    <cellStyle name="Cálculo 2 48 2" xfId="6270"/>
    <cellStyle name="Cálculo 2 48 2 2" xfId="6271"/>
    <cellStyle name="Cálculo 2 48 2 2 2" xfId="6272"/>
    <cellStyle name="Cálculo 2 48 2 2 3" xfId="6273"/>
    <cellStyle name="Cálculo 2 48 2 3" xfId="6274"/>
    <cellStyle name="Cálculo 2 48 2 4" xfId="6275"/>
    <cellStyle name="Cálculo 2 48 20" xfId="6276"/>
    <cellStyle name="Cálculo 2 48 20 2" xfId="6277"/>
    <cellStyle name="Cálculo 2 48 20 2 2" xfId="6278"/>
    <cellStyle name="Cálculo 2 48 20 2 3" xfId="6279"/>
    <cellStyle name="Cálculo 2 48 20 3" xfId="6280"/>
    <cellStyle name="Cálculo 2 48 20 4" xfId="6281"/>
    <cellStyle name="Cálculo 2 48 21" xfId="6282"/>
    <cellStyle name="Cálculo 2 48 21 2" xfId="6283"/>
    <cellStyle name="Cálculo 2 48 21 2 2" xfId="6284"/>
    <cellStyle name="Cálculo 2 48 21 2 3" xfId="6285"/>
    <cellStyle name="Cálculo 2 48 21 3" xfId="6286"/>
    <cellStyle name="Cálculo 2 48 21 4" xfId="6287"/>
    <cellStyle name="Cálculo 2 48 22" xfId="6288"/>
    <cellStyle name="Cálculo 2 48 22 2" xfId="6289"/>
    <cellStyle name="Cálculo 2 48 22 2 2" xfId="6290"/>
    <cellStyle name="Cálculo 2 48 22 2 3" xfId="6291"/>
    <cellStyle name="Cálculo 2 48 22 3" xfId="6292"/>
    <cellStyle name="Cálculo 2 48 22 4" xfId="6293"/>
    <cellStyle name="Cálculo 2 48 23" xfId="6294"/>
    <cellStyle name="Cálculo 2 48 23 2" xfId="6295"/>
    <cellStyle name="Cálculo 2 48 23 2 2" xfId="6296"/>
    <cellStyle name="Cálculo 2 48 23 2 3" xfId="6297"/>
    <cellStyle name="Cálculo 2 48 23 3" xfId="6298"/>
    <cellStyle name="Cálculo 2 48 23 4" xfId="6299"/>
    <cellStyle name="Cálculo 2 48 24" xfId="6300"/>
    <cellStyle name="Cálculo 2 48 24 2" xfId="6301"/>
    <cellStyle name="Cálculo 2 48 24 2 2" xfId="6302"/>
    <cellStyle name="Cálculo 2 48 24 2 3" xfId="6303"/>
    <cellStyle name="Cálculo 2 48 24 3" xfId="6304"/>
    <cellStyle name="Cálculo 2 48 24 4" xfId="6305"/>
    <cellStyle name="Cálculo 2 48 25" xfId="6306"/>
    <cellStyle name="Cálculo 2 48 25 2" xfId="6307"/>
    <cellStyle name="Cálculo 2 48 25 2 2" xfId="6308"/>
    <cellStyle name="Cálculo 2 48 25 2 3" xfId="6309"/>
    <cellStyle name="Cálculo 2 48 25 3" xfId="6310"/>
    <cellStyle name="Cálculo 2 48 25 4" xfId="6311"/>
    <cellStyle name="Cálculo 2 48 26" xfId="6312"/>
    <cellStyle name="Cálculo 2 48 26 2" xfId="6313"/>
    <cellStyle name="Cálculo 2 48 26 3" xfId="6314"/>
    <cellStyle name="Cálculo 2 48 27" xfId="6315"/>
    <cellStyle name="Cálculo 2 48 28" xfId="6316"/>
    <cellStyle name="Cálculo 2 48 3" xfId="6317"/>
    <cellStyle name="Cálculo 2 48 3 2" xfId="6318"/>
    <cellStyle name="Cálculo 2 48 3 2 2" xfId="6319"/>
    <cellStyle name="Cálculo 2 48 3 2 3" xfId="6320"/>
    <cellStyle name="Cálculo 2 48 3 3" xfId="6321"/>
    <cellStyle name="Cálculo 2 48 3 4" xfId="6322"/>
    <cellStyle name="Cálculo 2 48 4" xfId="6323"/>
    <cellStyle name="Cálculo 2 48 4 2" xfId="6324"/>
    <cellStyle name="Cálculo 2 48 4 2 2" xfId="6325"/>
    <cellStyle name="Cálculo 2 48 4 2 3" xfId="6326"/>
    <cellStyle name="Cálculo 2 48 4 3" xfId="6327"/>
    <cellStyle name="Cálculo 2 48 4 4" xfId="6328"/>
    <cellStyle name="Cálculo 2 48 5" xfId="6329"/>
    <cellStyle name="Cálculo 2 48 5 2" xfId="6330"/>
    <cellStyle name="Cálculo 2 48 5 2 2" xfId="6331"/>
    <cellStyle name="Cálculo 2 48 5 2 3" xfId="6332"/>
    <cellStyle name="Cálculo 2 48 5 3" xfId="6333"/>
    <cellStyle name="Cálculo 2 48 5 4" xfId="6334"/>
    <cellStyle name="Cálculo 2 48 6" xfId="6335"/>
    <cellStyle name="Cálculo 2 48 6 2" xfId="6336"/>
    <cellStyle name="Cálculo 2 48 6 2 2" xfId="6337"/>
    <cellStyle name="Cálculo 2 48 6 2 3" xfId="6338"/>
    <cellStyle name="Cálculo 2 48 6 3" xfId="6339"/>
    <cellStyle name="Cálculo 2 48 6 4" xfId="6340"/>
    <cellStyle name="Cálculo 2 48 7" xfId="6341"/>
    <cellStyle name="Cálculo 2 48 7 2" xfId="6342"/>
    <cellStyle name="Cálculo 2 48 7 2 2" xfId="6343"/>
    <cellStyle name="Cálculo 2 48 7 2 3" xfId="6344"/>
    <cellStyle name="Cálculo 2 48 7 3" xfId="6345"/>
    <cellStyle name="Cálculo 2 48 7 4" xfId="6346"/>
    <cellStyle name="Cálculo 2 48 8" xfId="6347"/>
    <cellStyle name="Cálculo 2 48 8 2" xfId="6348"/>
    <cellStyle name="Cálculo 2 48 8 2 2" xfId="6349"/>
    <cellStyle name="Cálculo 2 48 8 2 3" xfId="6350"/>
    <cellStyle name="Cálculo 2 48 8 3" xfId="6351"/>
    <cellStyle name="Cálculo 2 48 8 4" xfId="6352"/>
    <cellStyle name="Cálculo 2 48 9" xfId="6353"/>
    <cellStyle name="Cálculo 2 48 9 2" xfId="6354"/>
    <cellStyle name="Cálculo 2 48 9 2 2" xfId="6355"/>
    <cellStyle name="Cálculo 2 48 9 2 3" xfId="6356"/>
    <cellStyle name="Cálculo 2 48 9 3" xfId="6357"/>
    <cellStyle name="Cálculo 2 48 9 4" xfId="6358"/>
    <cellStyle name="Cálculo 2 49" xfId="6359"/>
    <cellStyle name="Cálculo 2 49 10" xfId="6360"/>
    <cellStyle name="Cálculo 2 49 10 2" xfId="6361"/>
    <cellStyle name="Cálculo 2 49 10 2 2" xfId="6362"/>
    <cellStyle name="Cálculo 2 49 10 2 3" xfId="6363"/>
    <cellStyle name="Cálculo 2 49 10 3" xfId="6364"/>
    <cellStyle name="Cálculo 2 49 10 4" xfId="6365"/>
    <cellStyle name="Cálculo 2 49 11" xfId="6366"/>
    <cellStyle name="Cálculo 2 49 11 2" xfId="6367"/>
    <cellStyle name="Cálculo 2 49 11 2 2" xfId="6368"/>
    <cellStyle name="Cálculo 2 49 11 2 3" xfId="6369"/>
    <cellStyle name="Cálculo 2 49 11 3" xfId="6370"/>
    <cellStyle name="Cálculo 2 49 11 4" xfId="6371"/>
    <cellStyle name="Cálculo 2 49 12" xfId="6372"/>
    <cellStyle name="Cálculo 2 49 12 2" xfId="6373"/>
    <cellStyle name="Cálculo 2 49 12 2 2" xfId="6374"/>
    <cellStyle name="Cálculo 2 49 12 2 3" xfId="6375"/>
    <cellStyle name="Cálculo 2 49 12 3" xfId="6376"/>
    <cellStyle name="Cálculo 2 49 12 4" xfId="6377"/>
    <cellStyle name="Cálculo 2 49 13" xfId="6378"/>
    <cellStyle name="Cálculo 2 49 13 2" xfId="6379"/>
    <cellStyle name="Cálculo 2 49 13 2 2" xfId="6380"/>
    <cellStyle name="Cálculo 2 49 13 2 3" xfId="6381"/>
    <cellStyle name="Cálculo 2 49 13 3" xfId="6382"/>
    <cellStyle name="Cálculo 2 49 13 4" xfId="6383"/>
    <cellStyle name="Cálculo 2 49 14" xfId="6384"/>
    <cellStyle name="Cálculo 2 49 14 2" xfId="6385"/>
    <cellStyle name="Cálculo 2 49 14 2 2" xfId="6386"/>
    <cellStyle name="Cálculo 2 49 14 2 3" xfId="6387"/>
    <cellStyle name="Cálculo 2 49 14 3" xfId="6388"/>
    <cellStyle name="Cálculo 2 49 14 4" xfId="6389"/>
    <cellStyle name="Cálculo 2 49 15" xfId="6390"/>
    <cellStyle name="Cálculo 2 49 15 2" xfId="6391"/>
    <cellStyle name="Cálculo 2 49 15 2 2" xfId="6392"/>
    <cellStyle name="Cálculo 2 49 15 2 3" xfId="6393"/>
    <cellStyle name="Cálculo 2 49 15 3" xfId="6394"/>
    <cellStyle name="Cálculo 2 49 15 4" xfId="6395"/>
    <cellStyle name="Cálculo 2 49 16" xfId="6396"/>
    <cellStyle name="Cálculo 2 49 16 2" xfId="6397"/>
    <cellStyle name="Cálculo 2 49 16 2 2" xfId="6398"/>
    <cellStyle name="Cálculo 2 49 16 2 3" xfId="6399"/>
    <cellStyle name="Cálculo 2 49 16 3" xfId="6400"/>
    <cellStyle name="Cálculo 2 49 16 4" xfId="6401"/>
    <cellStyle name="Cálculo 2 49 17" xfId="6402"/>
    <cellStyle name="Cálculo 2 49 17 2" xfId="6403"/>
    <cellStyle name="Cálculo 2 49 17 2 2" xfId="6404"/>
    <cellStyle name="Cálculo 2 49 17 2 3" xfId="6405"/>
    <cellStyle name="Cálculo 2 49 17 3" xfId="6406"/>
    <cellStyle name="Cálculo 2 49 17 4" xfId="6407"/>
    <cellStyle name="Cálculo 2 49 18" xfId="6408"/>
    <cellStyle name="Cálculo 2 49 18 2" xfId="6409"/>
    <cellStyle name="Cálculo 2 49 18 2 2" xfId="6410"/>
    <cellStyle name="Cálculo 2 49 18 2 3" xfId="6411"/>
    <cellStyle name="Cálculo 2 49 18 3" xfId="6412"/>
    <cellStyle name="Cálculo 2 49 18 4" xfId="6413"/>
    <cellStyle name="Cálculo 2 49 19" xfId="6414"/>
    <cellStyle name="Cálculo 2 49 19 2" xfId="6415"/>
    <cellStyle name="Cálculo 2 49 19 2 2" xfId="6416"/>
    <cellStyle name="Cálculo 2 49 19 2 3" xfId="6417"/>
    <cellStyle name="Cálculo 2 49 19 3" xfId="6418"/>
    <cellStyle name="Cálculo 2 49 19 4" xfId="6419"/>
    <cellStyle name="Cálculo 2 49 2" xfId="6420"/>
    <cellStyle name="Cálculo 2 49 2 2" xfId="6421"/>
    <cellStyle name="Cálculo 2 49 2 2 2" xfId="6422"/>
    <cellStyle name="Cálculo 2 49 2 2 3" xfId="6423"/>
    <cellStyle name="Cálculo 2 49 2 3" xfId="6424"/>
    <cellStyle name="Cálculo 2 49 2 4" xfId="6425"/>
    <cellStyle name="Cálculo 2 49 20" xfId="6426"/>
    <cellStyle name="Cálculo 2 49 20 2" xfId="6427"/>
    <cellStyle name="Cálculo 2 49 20 2 2" xfId="6428"/>
    <cellStyle name="Cálculo 2 49 20 2 3" xfId="6429"/>
    <cellStyle name="Cálculo 2 49 20 3" xfId="6430"/>
    <cellStyle name="Cálculo 2 49 20 4" xfId="6431"/>
    <cellStyle name="Cálculo 2 49 21" xfId="6432"/>
    <cellStyle name="Cálculo 2 49 21 2" xfId="6433"/>
    <cellStyle name="Cálculo 2 49 21 2 2" xfId="6434"/>
    <cellStyle name="Cálculo 2 49 21 2 3" xfId="6435"/>
    <cellStyle name="Cálculo 2 49 21 3" xfId="6436"/>
    <cellStyle name="Cálculo 2 49 21 4" xfId="6437"/>
    <cellStyle name="Cálculo 2 49 22" xfId="6438"/>
    <cellStyle name="Cálculo 2 49 22 2" xfId="6439"/>
    <cellStyle name="Cálculo 2 49 22 2 2" xfId="6440"/>
    <cellStyle name="Cálculo 2 49 22 2 3" xfId="6441"/>
    <cellStyle name="Cálculo 2 49 22 3" xfId="6442"/>
    <cellStyle name="Cálculo 2 49 22 4" xfId="6443"/>
    <cellStyle name="Cálculo 2 49 23" xfId="6444"/>
    <cellStyle name="Cálculo 2 49 23 2" xfId="6445"/>
    <cellStyle name="Cálculo 2 49 23 2 2" xfId="6446"/>
    <cellStyle name="Cálculo 2 49 23 2 3" xfId="6447"/>
    <cellStyle name="Cálculo 2 49 23 3" xfId="6448"/>
    <cellStyle name="Cálculo 2 49 23 4" xfId="6449"/>
    <cellStyle name="Cálculo 2 49 24" xfId="6450"/>
    <cellStyle name="Cálculo 2 49 24 2" xfId="6451"/>
    <cellStyle name="Cálculo 2 49 24 2 2" xfId="6452"/>
    <cellStyle name="Cálculo 2 49 24 2 3" xfId="6453"/>
    <cellStyle name="Cálculo 2 49 24 3" xfId="6454"/>
    <cellStyle name="Cálculo 2 49 24 4" xfId="6455"/>
    <cellStyle name="Cálculo 2 49 25" xfId="6456"/>
    <cellStyle name="Cálculo 2 49 25 2" xfId="6457"/>
    <cellStyle name="Cálculo 2 49 25 2 2" xfId="6458"/>
    <cellStyle name="Cálculo 2 49 25 2 3" xfId="6459"/>
    <cellStyle name="Cálculo 2 49 25 3" xfId="6460"/>
    <cellStyle name="Cálculo 2 49 25 4" xfId="6461"/>
    <cellStyle name="Cálculo 2 49 26" xfId="6462"/>
    <cellStyle name="Cálculo 2 49 26 2" xfId="6463"/>
    <cellStyle name="Cálculo 2 49 26 3" xfId="6464"/>
    <cellStyle name="Cálculo 2 49 27" xfId="6465"/>
    <cellStyle name="Cálculo 2 49 28" xfId="6466"/>
    <cellStyle name="Cálculo 2 49 3" xfId="6467"/>
    <cellStyle name="Cálculo 2 49 3 2" xfId="6468"/>
    <cellStyle name="Cálculo 2 49 3 2 2" xfId="6469"/>
    <cellStyle name="Cálculo 2 49 3 2 3" xfId="6470"/>
    <cellStyle name="Cálculo 2 49 3 3" xfId="6471"/>
    <cellStyle name="Cálculo 2 49 3 4" xfId="6472"/>
    <cellStyle name="Cálculo 2 49 4" xfId="6473"/>
    <cellStyle name="Cálculo 2 49 4 2" xfId="6474"/>
    <cellStyle name="Cálculo 2 49 4 2 2" xfId="6475"/>
    <cellStyle name="Cálculo 2 49 4 2 3" xfId="6476"/>
    <cellStyle name="Cálculo 2 49 4 3" xfId="6477"/>
    <cellStyle name="Cálculo 2 49 4 4" xfId="6478"/>
    <cellStyle name="Cálculo 2 49 5" xfId="6479"/>
    <cellStyle name="Cálculo 2 49 5 2" xfId="6480"/>
    <cellStyle name="Cálculo 2 49 5 2 2" xfId="6481"/>
    <cellStyle name="Cálculo 2 49 5 2 3" xfId="6482"/>
    <cellStyle name="Cálculo 2 49 5 3" xfId="6483"/>
    <cellStyle name="Cálculo 2 49 5 4" xfId="6484"/>
    <cellStyle name="Cálculo 2 49 6" xfId="6485"/>
    <cellStyle name="Cálculo 2 49 6 2" xfId="6486"/>
    <cellStyle name="Cálculo 2 49 6 2 2" xfId="6487"/>
    <cellStyle name="Cálculo 2 49 6 2 3" xfId="6488"/>
    <cellStyle name="Cálculo 2 49 6 3" xfId="6489"/>
    <cellStyle name="Cálculo 2 49 6 4" xfId="6490"/>
    <cellStyle name="Cálculo 2 49 7" xfId="6491"/>
    <cellStyle name="Cálculo 2 49 7 2" xfId="6492"/>
    <cellStyle name="Cálculo 2 49 7 2 2" xfId="6493"/>
    <cellStyle name="Cálculo 2 49 7 2 3" xfId="6494"/>
    <cellStyle name="Cálculo 2 49 7 3" xfId="6495"/>
    <cellStyle name="Cálculo 2 49 7 4" xfId="6496"/>
    <cellStyle name="Cálculo 2 49 8" xfId="6497"/>
    <cellStyle name="Cálculo 2 49 8 2" xfId="6498"/>
    <cellStyle name="Cálculo 2 49 8 2 2" xfId="6499"/>
    <cellStyle name="Cálculo 2 49 8 2 3" xfId="6500"/>
    <cellStyle name="Cálculo 2 49 8 3" xfId="6501"/>
    <cellStyle name="Cálculo 2 49 8 4" xfId="6502"/>
    <cellStyle name="Cálculo 2 49 9" xfId="6503"/>
    <cellStyle name="Cálculo 2 49 9 2" xfId="6504"/>
    <cellStyle name="Cálculo 2 49 9 2 2" xfId="6505"/>
    <cellStyle name="Cálculo 2 49 9 2 3" xfId="6506"/>
    <cellStyle name="Cálculo 2 49 9 3" xfId="6507"/>
    <cellStyle name="Cálculo 2 49 9 4" xfId="6508"/>
    <cellStyle name="Cálculo 2 5" xfId="6509"/>
    <cellStyle name="Cálculo 2 5 10" xfId="6510"/>
    <cellStyle name="Cálculo 2 5 10 2" xfId="6511"/>
    <cellStyle name="Cálculo 2 5 10 2 2" xfId="6512"/>
    <cellStyle name="Cálculo 2 5 10 2 3" xfId="6513"/>
    <cellStyle name="Cálculo 2 5 10 3" xfId="6514"/>
    <cellStyle name="Cálculo 2 5 10 4" xfId="6515"/>
    <cellStyle name="Cálculo 2 5 11" xfId="6516"/>
    <cellStyle name="Cálculo 2 5 11 2" xfId="6517"/>
    <cellStyle name="Cálculo 2 5 11 2 2" xfId="6518"/>
    <cellStyle name="Cálculo 2 5 11 2 3" xfId="6519"/>
    <cellStyle name="Cálculo 2 5 11 3" xfId="6520"/>
    <cellStyle name="Cálculo 2 5 11 4" xfId="6521"/>
    <cellStyle name="Cálculo 2 5 12" xfId="6522"/>
    <cellStyle name="Cálculo 2 5 12 2" xfId="6523"/>
    <cellStyle name="Cálculo 2 5 12 2 2" xfId="6524"/>
    <cellStyle name="Cálculo 2 5 12 2 3" xfId="6525"/>
    <cellStyle name="Cálculo 2 5 12 3" xfId="6526"/>
    <cellStyle name="Cálculo 2 5 12 4" xfId="6527"/>
    <cellStyle name="Cálculo 2 5 13" xfId="6528"/>
    <cellStyle name="Cálculo 2 5 13 2" xfId="6529"/>
    <cellStyle name="Cálculo 2 5 13 2 2" xfId="6530"/>
    <cellStyle name="Cálculo 2 5 13 2 3" xfId="6531"/>
    <cellStyle name="Cálculo 2 5 13 3" xfId="6532"/>
    <cellStyle name="Cálculo 2 5 13 4" xfId="6533"/>
    <cellStyle name="Cálculo 2 5 14" xfId="6534"/>
    <cellStyle name="Cálculo 2 5 14 2" xfId="6535"/>
    <cellStyle name="Cálculo 2 5 14 2 2" xfId="6536"/>
    <cellStyle name="Cálculo 2 5 14 2 3" xfId="6537"/>
    <cellStyle name="Cálculo 2 5 14 3" xfId="6538"/>
    <cellStyle name="Cálculo 2 5 14 4" xfId="6539"/>
    <cellStyle name="Cálculo 2 5 15" xfId="6540"/>
    <cellStyle name="Cálculo 2 5 15 2" xfId="6541"/>
    <cellStyle name="Cálculo 2 5 15 2 2" xfId="6542"/>
    <cellStyle name="Cálculo 2 5 15 2 3" xfId="6543"/>
    <cellStyle name="Cálculo 2 5 15 3" xfId="6544"/>
    <cellStyle name="Cálculo 2 5 15 4" xfId="6545"/>
    <cellStyle name="Cálculo 2 5 16" xfId="6546"/>
    <cellStyle name="Cálculo 2 5 16 2" xfId="6547"/>
    <cellStyle name="Cálculo 2 5 16 2 2" xfId="6548"/>
    <cellStyle name="Cálculo 2 5 16 2 3" xfId="6549"/>
    <cellStyle name="Cálculo 2 5 16 3" xfId="6550"/>
    <cellStyle name="Cálculo 2 5 16 4" xfId="6551"/>
    <cellStyle name="Cálculo 2 5 17" xfId="6552"/>
    <cellStyle name="Cálculo 2 5 17 2" xfId="6553"/>
    <cellStyle name="Cálculo 2 5 17 2 2" xfId="6554"/>
    <cellStyle name="Cálculo 2 5 17 2 3" xfId="6555"/>
    <cellStyle name="Cálculo 2 5 17 3" xfId="6556"/>
    <cellStyle name="Cálculo 2 5 17 4" xfId="6557"/>
    <cellStyle name="Cálculo 2 5 18" xfId="6558"/>
    <cellStyle name="Cálculo 2 5 18 2" xfId="6559"/>
    <cellStyle name="Cálculo 2 5 18 2 2" xfId="6560"/>
    <cellStyle name="Cálculo 2 5 18 2 3" xfId="6561"/>
    <cellStyle name="Cálculo 2 5 18 3" xfId="6562"/>
    <cellStyle name="Cálculo 2 5 18 4" xfId="6563"/>
    <cellStyle name="Cálculo 2 5 19" xfId="6564"/>
    <cellStyle name="Cálculo 2 5 19 2" xfId="6565"/>
    <cellStyle name="Cálculo 2 5 19 2 2" xfId="6566"/>
    <cellStyle name="Cálculo 2 5 19 2 3" xfId="6567"/>
    <cellStyle name="Cálculo 2 5 19 3" xfId="6568"/>
    <cellStyle name="Cálculo 2 5 19 4" xfId="6569"/>
    <cellStyle name="Cálculo 2 5 2" xfId="6570"/>
    <cellStyle name="Cálculo 2 5 2 2" xfId="6571"/>
    <cellStyle name="Cálculo 2 5 2 2 2" xfId="6572"/>
    <cellStyle name="Cálculo 2 5 2 2 3" xfId="6573"/>
    <cellStyle name="Cálculo 2 5 2 3" xfId="6574"/>
    <cellStyle name="Cálculo 2 5 2 4" xfId="6575"/>
    <cellStyle name="Cálculo 2 5 20" xfId="6576"/>
    <cellStyle name="Cálculo 2 5 20 2" xfId="6577"/>
    <cellStyle name="Cálculo 2 5 20 2 2" xfId="6578"/>
    <cellStyle name="Cálculo 2 5 20 2 3" xfId="6579"/>
    <cellStyle name="Cálculo 2 5 20 3" xfId="6580"/>
    <cellStyle name="Cálculo 2 5 20 4" xfId="6581"/>
    <cellStyle name="Cálculo 2 5 21" xfId="6582"/>
    <cellStyle name="Cálculo 2 5 21 2" xfId="6583"/>
    <cellStyle name="Cálculo 2 5 21 2 2" xfId="6584"/>
    <cellStyle name="Cálculo 2 5 21 2 3" xfId="6585"/>
    <cellStyle name="Cálculo 2 5 21 3" xfId="6586"/>
    <cellStyle name="Cálculo 2 5 21 4" xfId="6587"/>
    <cellStyle name="Cálculo 2 5 22" xfId="6588"/>
    <cellStyle name="Cálculo 2 5 22 2" xfId="6589"/>
    <cellStyle name="Cálculo 2 5 22 2 2" xfId="6590"/>
    <cellStyle name="Cálculo 2 5 22 2 3" xfId="6591"/>
    <cellStyle name="Cálculo 2 5 22 3" xfId="6592"/>
    <cellStyle name="Cálculo 2 5 22 4" xfId="6593"/>
    <cellStyle name="Cálculo 2 5 23" xfId="6594"/>
    <cellStyle name="Cálculo 2 5 23 2" xfId="6595"/>
    <cellStyle name="Cálculo 2 5 23 2 2" xfId="6596"/>
    <cellStyle name="Cálculo 2 5 23 2 3" xfId="6597"/>
    <cellStyle name="Cálculo 2 5 23 3" xfId="6598"/>
    <cellStyle name="Cálculo 2 5 23 4" xfId="6599"/>
    <cellStyle name="Cálculo 2 5 24" xfId="6600"/>
    <cellStyle name="Cálculo 2 5 24 2" xfId="6601"/>
    <cellStyle name="Cálculo 2 5 24 2 2" xfId="6602"/>
    <cellStyle name="Cálculo 2 5 24 2 3" xfId="6603"/>
    <cellStyle name="Cálculo 2 5 24 3" xfId="6604"/>
    <cellStyle name="Cálculo 2 5 24 4" xfId="6605"/>
    <cellStyle name="Cálculo 2 5 25" xfId="6606"/>
    <cellStyle name="Cálculo 2 5 25 2" xfId="6607"/>
    <cellStyle name="Cálculo 2 5 25 2 2" xfId="6608"/>
    <cellStyle name="Cálculo 2 5 25 2 3" xfId="6609"/>
    <cellStyle name="Cálculo 2 5 25 3" xfId="6610"/>
    <cellStyle name="Cálculo 2 5 25 4" xfId="6611"/>
    <cellStyle name="Cálculo 2 5 26" xfId="6612"/>
    <cellStyle name="Cálculo 2 5 26 2" xfId="6613"/>
    <cellStyle name="Cálculo 2 5 26 3" xfId="6614"/>
    <cellStyle name="Cálculo 2 5 27" xfId="6615"/>
    <cellStyle name="Cálculo 2 5 28" xfId="6616"/>
    <cellStyle name="Cálculo 2 5 3" xfId="6617"/>
    <cellStyle name="Cálculo 2 5 3 2" xfId="6618"/>
    <cellStyle name="Cálculo 2 5 3 2 2" xfId="6619"/>
    <cellStyle name="Cálculo 2 5 3 2 3" xfId="6620"/>
    <cellStyle name="Cálculo 2 5 3 3" xfId="6621"/>
    <cellStyle name="Cálculo 2 5 3 4" xfId="6622"/>
    <cellStyle name="Cálculo 2 5 4" xfId="6623"/>
    <cellStyle name="Cálculo 2 5 4 2" xfId="6624"/>
    <cellStyle name="Cálculo 2 5 4 2 2" xfId="6625"/>
    <cellStyle name="Cálculo 2 5 4 2 3" xfId="6626"/>
    <cellStyle name="Cálculo 2 5 4 3" xfId="6627"/>
    <cellStyle name="Cálculo 2 5 4 4" xfId="6628"/>
    <cellStyle name="Cálculo 2 5 5" xfId="6629"/>
    <cellStyle name="Cálculo 2 5 5 2" xfId="6630"/>
    <cellStyle name="Cálculo 2 5 5 2 2" xfId="6631"/>
    <cellStyle name="Cálculo 2 5 5 2 3" xfId="6632"/>
    <cellStyle name="Cálculo 2 5 5 3" xfId="6633"/>
    <cellStyle name="Cálculo 2 5 5 4" xfId="6634"/>
    <cellStyle name="Cálculo 2 5 6" xfId="6635"/>
    <cellStyle name="Cálculo 2 5 6 2" xfId="6636"/>
    <cellStyle name="Cálculo 2 5 6 2 2" xfId="6637"/>
    <cellStyle name="Cálculo 2 5 6 2 3" xfId="6638"/>
    <cellStyle name="Cálculo 2 5 6 3" xfId="6639"/>
    <cellStyle name="Cálculo 2 5 6 4" xfId="6640"/>
    <cellStyle name="Cálculo 2 5 7" xfId="6641"/>
    <cellStyle name="Cálculo 2 5 7 2" xfId="6642"/>
    <cellStyle name="Cálculo 2 5 7 2 2" xfId="6643"/>
    <cellStyle name="Cálculo 2 5 7 2 3" xfId="6644"/>
    <cellStyle name="Cálculo 2 5 7 3" xfId="6645"/>
    <cellStyle name="Cálculo 2 5 7 4" xfId="6646"/>
    <cellStyle name="Cálculo 2 5 8" xfId="6647"/>
    <cellStyle name="Cálculo 2 5 8 2" xfId="6648"/>
    <cellStyle name="Cálculo 2 5 8 2 2" xfId="6649"/>
    <cellStyle name="Cálculo 2 5 8 2 3" xfId="6650"/>
    <cellStyle name="Cálculo 2 5 8 3" xfId="6651"/>
    <cellStyle name="Cálculo 2 5 8 4" xfId="6652"/>
    <cellStyle name="Cálculo 2 5 9" xfId="6653"/>
    <cellStyle name="Cálculo 2 5 9 2" xfId="6654"/>
    <cellStyle name="Cálculo 2 5 9 2 2" xfId="6655"/>
    <cellStyle name="Cálculo 2 5 9 2 3" xfId="6656"/>
    <cellStyle name="Cálculo 2 5 9 3" xfId="6657"/>
    <cellStyle name="Cálculo 2 5 9 4" xfId="6658"/>
    <cellStyle name="Cálculo 2 50" xfId="6659"/>
    <cellStyle name="Cálculo 2 50 10" xfId="6660"/>
    <cellStyle name="Cálculo 2 50 10 2" xfId="6661"/>
    <cellStyle name="Cálculo 2 50 10 2 2" xfId="6662"/>
    <cellStyle name="Cálculo 2 50 10 2 3" xfId="6663"/>
    <cellStyle name="Cálculo 2 50 10 3" xfId="6664"/>
    <cellStyle name="Cálculo 2 50 10 4" xfId="6665"/>
    <cellStyle name="Cálculo 2 50 11" xfId="6666"/>
    <cellStyle name="Cálculo 2 50 11 2" xfId="6667"/>
    <cellStyle name="Cálculo 2 50 11 2 2" xfId="6668"/>
    <cellStyle name="Cálculo 2 50 11 2 3" xfId="6669"/>
    <cellStyle name="Cálculo 2 50 11 3" xfId="6670"/>
    <cellStyle name="Cálculo 2 50 11 4" xfId="6671"/>
    <cellStyle name="Cálculo 2 50 12" xfId="6672"/>
    <cellStyle name="Cálculo 2 50 12 2" xfId="6673"/>
    <cellStyle name="Cálculo 2 50 12 2 2" xfId="6674"/>
    <cellStyle name="Cálculo 2 50 12 2 3" xfId="6675"/>
    <cellStyle name="Cálculo 2 50 12 3" xfId="6676"/>
    <cellStyle name="Cálculo 2 50 12 4" xfId="6677"/>
    <cellStyle name="Cálculo 2 50 13" xfId="6678"/>
    <cellStyle name="Cálculo 2 50 13 2" xfId="6679"/>
    <cellStyle name="Cálculo 2 50 13 2 2" xfId="6680"/>
    <cellStyle name="Cálculo 2 50 13 2 3" xfId="6681"/>
    <cellStyle name="Cálculo 2 50 13 3" xfId="6682"/>
    <cellStyle name="Cálculo 2 50 13 4" xfId="6683"/>
    <cellStyle name="Cálculo 2 50 14" xfId="6684"/>
    <cellStyle name="Cálculo 2 50 14 2" xfId="6685"/>
    <cellStyle name="Cálculo 2 50 14 2 2" xfId="6686"/>
    <cellStyle name="Cálculo 2 50 14 2 3" xfId="6687"/>
    <cellStyle name="Cálculo 2 50 14 3" xfId="6688"/>
    <cellStyle name="Cálculo 2 50 14 4" xfId="6689"/>
    <cellStyle name="Cálculo 2 50 15" xfId="6690"/>
    <cellStyle name="Cálculo 2 50 15 2" xfId="6691"/>
    <cellStyle name="Cálculo 2 50 15 2 2" xfId="6692"/>
    <cellStyle name="Cálculo 2 50 15 2 3" xfId="6693"/>
    <cellStyle name="Cálculo 2 50 15 3" xfId="6694"/>
    <cellStyle name="Cálculo 2 50 15 4" xfId="6695"/>
    <cellStyle name="Cálculo 2 50 16" xfId="6696"/>
    <cellStyle name="Cálculo 2 50 16 2" xfId="6697"/>
    <cellStyle name="Cálculo 2 50 16 2 2" xfId="6698"/>
    <cellStyle name="Cálculo 2 50 16 2 3" xfId="6699"/>
    <cellStyle name="Cálculo 2 50 16 3" xfId="6700"/>
    <cellStyle name="Cálculo 2 50 16 4" xfId="6701"/>
    <cellStyle name="Cálculo 2 50 17" xfId="6702"/>
    <cellStyle name="Cálculo 2 50 17 2" xfId="6703"/>
    <cellStyle name="Cálculo 2 50 17 2 2" xfId="6704"/>
    <cellStyle name="Cálculo 2 50 17 2 3" xfId="6705"/>
    <cellStyle name="Cálculo 2 50 17 3" xfId="6706"/>
    <cellStyle name="Cálculo 2 50 17 4" xfId="6707"/>
    <cellStyle name="Cálculo 2 50 18" xfId="6708"/>
    <cellStyle name="Cálculo 2 50 18 2" xfId="6709"/>
    <cellStyle name="Cálculo 2 50 18 2 2" xfId="6710"/>
    <cellStyle name="Cálculo 2 50 18 2 3" xfId="6711"/>
    <cellStyle name="Cálculo 2 50 18 3" xfId="6712"/>
    <cellStyle name="Cálculo 2 50 18 4" xfId="6713"/>
    <cellStyle name="Cálculo 2 50 19" xfId="6714"/>
    <cellStyle name="Cálculo 2 50 19 2" xfId="6715"/>
    <cellStyle name="Cálculo 2 50 19 2 2" xfId="6716"/>
    <cellStyle name="Cálculo 2 50 19 2 3" xfId="6717"/>
    <cellStyle name="Cálculo 2 50 19 3" xfId="6718"/>
    <cellStyle name="Cálculo 2 50 19 4" xfId="6719"/>
    <cellStyle name="Cálculo 2 50 2" xfId="6720"/>
    <cellStyle name="Cálculo 2 50 2 2" xfId="6721"/>
    <cellStyle name="Cálculo 2 50 2 2 2" xfId="6722"/>
    <cellStyle name="Cálculo 2 50 2 2 3" xfId="6723"/>
    <cellStyle name="Cálculo 2 50 2 3" xfId="6724"/>
    <cellStyle name="Cálculo 2 50 2 4" xfId="6725"/>
    <cellStyle name="Cálculo 2 50 20" xfId="6726"/>
    <cellStyle name="Cálculo 2 50 20 2" xfId="6727"/>
    <cellStyle name="Cálculo 2 50 20 2 2" xfId="6728"/>
    <cellStyle name="Cálculo 2 50 20 2 3" xfId="6729"/>
    <cellStyle name="Cálculo 2 50 20 3" xfId="6730"/>
    <cellStyle name="Cálculo 2 50 20 4" xfId="6731"/>
    <cellStyle name="Cálculo 2 50 21" xfId="6732"/>
    <cellStyle name="Cálculo 2 50 21 2" xfId="6733"/>
    <cellStyle name="Cálculo 2 50 21 2 2" xfId="6734"/>
    <cellStyle name="Cálculo 2 50 21 2 3" xfId="6735"/>
    <cellStyle name="Cálculo 2 50 21 3" xfId="6736"/>
    <cellStyle name="Cálculo 2 50 21 4" xfId="6737"/>
    <cellStyle name="Cálculo 2 50 22" xfId="6738"/>
    <cellStyle name="Cálculo 2 50 22 2" xfId="6739"/>
    <cellStyle name="Cálculo 2 50 22 2 2" xfId="6740"/>
    <cellStyle name="Cálculo 2 50 22 2 3" xfId="6741"/>
    <cellStyle name="Cálculo 2 50 22 3" xfId="6742"/>
    <cellStyle name="Cálculo 2 50 22 4" xfId="6743"/>
    <cellStyle name="Cálculo 2 50 23" xfId="6744"/>
    <cellStyle name="Cálculo 2 50 23 2" xfId="6745"/>
    <cellStyle name="Cálculo 2 50 23 2 2" xfId="6746"/>
    <cellStyle name="Cálculo 2 50 23 2 3" xfId="6747"/>
    <cellStyle name="Cálculo 2 50 23 3" xfId="6748"/>
    <cellStyle name="Cálculo 2 50 23 4" xfId="6749"/>
    <cellStyle name="Cálculo 2 50 24" xfId="6750"/>
    <cellStyle name="Cálculo 2 50 24 2" xfId="6751"/>
    <cellStyle name="Cálculo 2 50 24 2 2" xfId="6752"/>
    <cellStyle name="Cálculo 2 50 24 2 3" xfId="6753"/>
    <cellStyle name="Cálculo 2 50 24 3" xfId="6754"/>
    <cellStyle name="Cálculo 2 50 24 4" xfId="6755"/>
    <cellStyle name="Cálculo 2 50 25" xfId="6756"/>
    <cellStyle name="Cálculo 2 50 25 2" xfId="6757"/>
    <cellStyle name="Cálculo 2 50 25 2 2" xfId="6758"/>
    <cellStyle name="Cálculo 2 50 25 2 3" xfId="6759"/>
    <cellStyle name="Cálculo 2 50 25 3" xfId="6760"/>
    <cellStyle name="Cálculo 2 50 25 4" xfId="6761"/>
    <cellStyle name="Cálculo 2 50 26" xfId="6762"/>
    <cellStyle name="Cálculo 2 50 26 2" xfId="6763"/>
    <cellStyle name="Cálculo 2 50 26 3" xfId="6764"/>
    <cellStyle name="Cálculo 2 50 27" xfId="6765"/>
    <cellStyle name="Cálculo 2 50 28" xfId="6766"/>
    <cellStyle name="Cálculo 2 50 3" xfId="6767"/>
    <cellStyle name="Cálculo 2 50 3 2" xfId="6768"/>
    <cellStyle name="Cálculo 2 50 3 2 2" xfId="6769"/>
    <cellStyle name="Cálculo 2 50 3 2 3" xfId="6770"/>
    <cellStyle name="Cálculo 2 50 3 3" xfId="6771"/>
    <cellStyle name="Cálculo 2 50 3 4" xfId="6772"/>
    <cellStyle name="Cálculo 2 50 4" xfId="6773"/>
    <cellStyle name="Cálculo 2 50 4 2" xfId="6774"/>
    <cellStyle name="Cálculo 2 50 4 2 2" xfId="6775"/>
    <cellStyle name="Cálculo 2 50 4 2 3" xfId="6776"/>
    <cellStyle name="Cálculo 2 50 4 3" xfId="6777"/>
    <cellStyle name="Cálculo 2 50 4 4" xfId="6778"/>
    <cellStyle name="Cálculo 2 50 5" xfId="6779"/>
    <cellStyle name="Cálculo 2 50 5 2" xfId="6780"/>
    <cellStyle name="Cálculo 2 50 5 2 2" xfId="6781"/>
    <cellStyle name="Cálculo 2 50 5 2 3" xfId="6782"/>
    <cellStyle name="Cálculo 2 50 5 3" xfId="6783"/>
    <cellStyle name="Cálculo 2 50 5 4" xfId="6784"/>
    <cellStyle name="Cálculo 2 50 6" xfId="6785"/>
    <cellStyle name="Cálculo 2 50 6 2" xfId="6786"/>
    <cellStyle name="Cálculo 2 50 6 2 2" xfId="6787"/>
    <cellStyle name="Cálculo 2 50 6 2 3" xfId="6788"/>
    <cellStyle name="Cálculo 2 50 6 3" xfId="6789"/>
    <cellStyle name="Cálculo 2 50 6 4" xfId="6790"/>
    <cellStyle name="Cálculo 2 50 7" xfId="6791"/>
    <cellStyle name="Cálculo 2 50 7 2" xfId="6792"/>
    <cellStyle name="Cálculo 2 50 7 2 2" xfId="6793"/>
    <cellStyle name="Cálculo 2 50 7 2 3" xfId="6794"/>
    <cellStyle name="Cálculo 2 50 7 3" xfId="6795"/>
    <cellStyle name="Cálculo 2 50 7 4" xfId="6796"/>
    <cellStyle name="Cálculo 2 50 8" xfId="6797"/>
    <cellStyle name="Cálculo 2 50 8 2" xfId="6798"/>
    <cellStyle name="Cálculo 2 50 8 2 2" xfId="6799"/>
    <cellStyle name="Cálculo 2 50 8 2 3" xfId="6800"/>
    <cellStyle name="Cálculo 2 50 8 3" xfId="6801"/>
    <cellStyle name="Cálculo 2 50 8 4" xfId="6802"/>
    <cellStyle name="Cálculo 2 50 9" xfId="6803"/>
    <cellStyle name="Cálculo 2 50 9 2" xfId="6804"/>
    <cellStyle name="Cálculo 2 50 9 2 2" xfId="6805"/>
    <cellStyle name="Cálculo 2 50 9 2 3" xfId="6806"/>
    <cellStyle name="Cálculo 2 50 9 3" xfId="6807"/>
    <cellStyle name="Cálculo 2 50 9 4" xfId="6808"/>
    <cellStyle name="Cálculo 2 51" xfId="6809"/>
    <cellStyle name="Cálculo 2 51 10" xfId="6810"/>
    <cellStyle name="Cálculo 2 51 10 2" xfId="6811"/>
    <cellStyle name="Cálculo 2 51 10 2 2" xfId="6812"/>
    <cellStyle name="Cálculo 2 51 10 2 3" xfId="6813"/>
    <cellStyle name="Cálculo 2 51 10 3" xfId="6814"/>
    <cellStyle name="Cálculo 2 51 10 4" xfId="6815"/>
    <cellStyle name="Cálculo 2 51 11" xfId="6816"/>
    <cellStyle name="Cálculo 2 51 11 2" xfId="6817"/>
    <cellStyle name="Cálculo 2 51 11 2 2" xfId="6818"/>
    <cellStyle name="Cálculo 2 51 11 2 3" xfId="6819"/>
    <cellStyle name="Cálculo 2 51 11 3" xfId="6820"/>
    <cellStyle name="Cálculo 2 51 11 4" xfId="6821"/>
    <cellStyle name="Cálculo 2 51 12" xfId="6822"/>
    <cellStyle name="Cálculo 2 51 12 2" xfId="6823"/>
    <cellStyle name="Cálculo 2 51 12 2 2" xfId="6824"/>
    <cellStyle name="Cálculo 2 51 12 2 3" xfId="6825"/>
    <cellStyle name="Cálculo 2 51 12 3" xfId="6826"/>
    <cellStyle name="Cálculo 2 51 12 4" xfId="6827"/>
    <cellStyle name="Cálculo 2 51 13" xfId="6828"/>
    <cellStyle name="Cálculo 2 51 13 2" xfId="6829"/>
    <cellStyle name="Cálculo 2 51 13 2 2" xfId="6830"/>
    <cellStyle name="Cálculo 2 51 13 2 3" xfId="6831"/>
    <cellStyle name="Cálculo 2 51 13 3" xfId="6832"/>
    <cellStyle name="Cálculo 2 51 13 4" xfId="6833"/>
    <cellStyle name="Cálculo 2 51 14" xfId="6834"/>
    <cellStyle name="Cálculo 2 51 14 2" xfId="6835"/>
    <cellStyle name="Cálculo 2 51 14 2 2" xfId="6836"/>
    <cellStyle name="Cálculo 2 51 14 2 3" xfId="6837"/>
    <cellStyle name="Cálculo 2 51 14 3" xfId="6838"/>
    <cellStyle name="Cálculo 2 51 14 4" xfId="6839"/>
    <cellStyle name="Cálculo 2 51 15" xfId="6840"/>
    <cellStyle name="Cálculo 2 51 15 2" xfId="6841"/>
    <cellStyle name="Cálculo 2 51 15 2 2" xfId="6842"/>
    <cellStyle name="Cálculo 2 51 15 2 3" xfId="6843"/>
    <cellStyle name="Cálculo 2 51 15 3" xfId="6844"/>
    <cellStyle name="Cálculo 2 51 15 4" xfId="6845"/>
    <cellStyle name="Cálculo 2 51 16" xfId="6846"/>
    <cellStyle name="Cálculo 2 51 16 2" xfId="6847"/>
    <cellStyle name="Cálculo 2 51 16 2 2" xfId="6848"/>
    <cellStyle name="Cálculo 2 51 16 2 3" xfId="6849"/>
    <cellStyle name="Cálculo 2 51 16 3" xfId="6850"/>
    <cellStyle name="Cálculo 2 51 16 4" xfId="6851"/>
    <cellStyle name="Cálculo 2 51 17" xfId="6852"/>
    <cellStyle name="Cálculo 2 51 17 2" xfId="6853"/>
    <cellStyle name="Cálculo 2 51 17 2 2" xfId="6854"/>
    <cellStyle name="Cálculo 2 51 17 2 3" xfId="6855"/>
    <cellStyle name="Cálculo 2 51 17 3" xfId="6856"/>
    <cellStyle name="Cálculo 2 51 17 4" xfId="6857"/>
    <cellStyle name="Cálculo 2 51 18" xfId="6858"/>
    <cellStyle name="Cálculo 2 51 18 2" xfId="6859"/>
    <cellStyle name="Cálculo 2 51 18 2 2" xfId="6860"/>
    <cellStyle name="Cálculo 2 51 18 2 3" xfId="6861"/>
    <cellStyle name="Cálculo 2 51 18 3" xfId="6862"/>
    <cellStyle name="Cálculo 2 51 18 4" xfId="6863"/>
    <cellStyle name="Cálculo 2 51 19" xfId="6864"/>
    <cellStyle name="Cálculo 2 51 19 2" xfId="6865"/>
    <cellStyle name="Cálculo 2 51 19 2 2" xfId="6866"/>
    <cellStyle name="Cálculo 2 51 19 2 3" xfId="6867"/>
    <cellStyle name="Cálculo 2 51 19 3" xfId="6868"/>
    <cellStyle name="Cálculo 2 51 19 4" xfId="6869"/>
    <cellStyle name="Cálculo 2 51 2" xfId="6870"/>
    <cellStyle name="Cálculo 2 51 2 2" xfId="6871"/>
    <cellStyle name="Cálculo 2 51 2 2 2" xfId="6872"/>
    <cellStyle name="Cálculo 2 51 2 2 3" xfId="6873"/>
    <cellStyle name="Cálculo 2 51 2 3" xfId="6874"/>
    <cellStyle name="Cálculo 2 51 2 4" xfId="6875"/>
    <cellStyle name="Cálculo 2 51 20" xfId="6876"/>
    <cellStyle name="Cálculo 2 51 20 2" xfId="6877"/>
    <cellStyle name="Cálculo 2 51 20 2 2" xfId="6878"/>
    <cellStyle name="Cálculo 2 51 20 2 3" xfId="6879"/>
    <cellStyle name="Cálculo 2 51 20 3" xfId="6880"/>
    <cellStyle name="Cálculo 2 51 20 4" xfId="6881"/>
    <cellStyle name="Cálculo 2 51 21" xfId="6882"/>
    <cellStyle name="Cálculo 2 51 21 2" xfId="6883"/>
    <cellStyle name="Cálculo 2 51 21 2 2" xfId="6884"/>
    <cellStyle name="Cálculo 2 51 21 2 3" xfId="6885"/>
    <cellStyle name="Cálculo 2 51 21 3" xfId="6886"/>
    <cellStyle name="Cálculo 2 51 21 4" xfId="6887"/>
    <cellStyle name="Cálculo 2 51 22" xfId="6888"/>
    <cellStyle name="Cálculo 2 51 22 2" xfId="6889"/>
    <cellStyle name="Cálculo 2 51 22 2 2" xfId="6890"/>
    <cellStyle name="Cálculo 2 51 22 2 3" xfId="6891"/>
    <cellStyle name="Cálculo 2 51 22 3" xfId="6892"/>
    <cellStyle name="Cálculo 2 51 22 4" xfId="6893"/>
    <cellStyle name="Cálculo 2 51 23" xfId="6894"/>
    <cellStyle name="Cálculo 2 51 23 2" xfId="6895"/>
    <cellStyle name="Cálculo 2 51 23 2 2" xfId="6896"/>
    <cellStyle name="Cálculo 2 51 23 2 3" xfId="6897"/>
    <cellStyle name="Cálculo 2 51 23 3" xfId="6898"/>
    <cellStyle name="Cálculo 2 51 23 4" xfId="6899"/>
    <cellStyle name="Cálculo 2 51 24" xfId="6900"/>
    <cellStyle name="Cálculo 2 51 24 2" xfId="6901"/>
    <cellStyle name="Cálculo 2 51 24 2 2" xfId="6902"/>
    <cellStyle name="Cálculo 2 51 24 2 3" xfId="6903"/>
    <cellStyle name="Cálculo 2 51 24 3" xfId="6904"/>
    <cellStyle name="Cálculo 2 51 24 4" xfId="6905"/>
    <cellStyle name="Cálculo 2 51 25" xfId="6906"/>
    <cellStyle name="Cálculo 2 51 25 2" xfId="6907"/>
    <cellStyle name="Cálculo 2 51 25 2 2" xfId="6908"/>
    <cellStyle name="Cálculo 2 51 25 2 3" xfId="6909"/>
    <cellStyle name="Cálculo 2 51 25 3" xfId="6910"/>
    <cellStyle name="Cálculo 2 51 25 4" xfId="6911"/>
    <cellStyle name="Cálculo 2 51 26" xfId="6912"/>
    <cellStyle name="Cálculo 2 51 26 2" xfId="6913"/>
    <cellStyle name="Cálculo 2 51 26 3" xfId="6914"/>
    <cellStyle name="Cálculo 2 51 27" xfId="6915"/>
    <cellStyle name="Cálculo 2 51 28" xfId="6916"/>
    <cellStyle name="Cálculo 2 51 3" xfId="6917"/>
    <cellStyle name="Cálculo 2 51 3 2" xfId="6918"/>
    <cellStyle name="Cálculo 2 51 3 2 2" xfId="6919"/>
    <cellStyle name="Cálculo 2 51 3 2 3" xfId="6920"/>
    <cellStyle name="Cálculo 2 51 3 3" xfId="6921"/>
    <cellStyle name="Cálculo 2 51 3 4" xfId="6922"/>
    <cellStyle name="Cálculo 2 51 4" xfId="6923"/>
    <cellStyle name="Cálculo 2 51 4 2" xfId="6924"/>
    <cellStyle name="Cálculo 2 51 4 2 2" xfId="6925"/>
    <cellStyle name="Cálculo 2 51 4 2 3" xfId="6926"/>
    <cellStyle name="Cálculo 2 51 4 3" xfId="6927"/>
    <cellStyle name="Cálculo 2 51 4 4" xfId="6928"/>
    <cellStyle name="Cálculo 2 51 5" xfId="6929"/>
    <cellStyle name="Cálculo 2 51 5 2" xfId="6930"/>
    <cellStyle name="Cálculo 2 51 5 2 2" xfId="6931"/>
    <cellStyle name="Cálculo 2 51 5 2 3" xfId="6932"/>
    <cellStyle name="Cálculo 2 51 5 3" xfId="6933"/>
    <cellStyle name="Cálculo 2 51 5 4" xfId="6934"/>
    <cellStyle name="Cálculo 2 51 6" xfId="6935"/>
    <cellStyle name="Cálculo 2 51 6 2" xfId="6936"/>
    <cellStyle name="Cálculo 2 51 6 2 2" xfId="6937"/>
    <cellStyle name="Cálculo 2 51 6 2 3" xfId="6938"/>
    <cellStyle name="Cálculo 2 51 6 3" xfId="6939"/>
    <cellStyle name="Cálculo 2 51 6 4" xfId="6940"/>
    <cellStyle name="Cálculo 2 51 7" xfId="6941"/>
    <cellStyle name="Cálculo 2 51 7 2" xfId="6942"/>
    <cellStyle name="Cálculo 2 51 7 2 2" xfId="6943"/>
    <cellStyle name="Cálculo 2 51 7 2 3" xfId="6944"/>
    <cellStyle name="Cálculo 2 51 7 3" xfId="6945"/>
    <cellStyle name="Cálculo 2 51 7 4" xfId="6946"/>
    <cellStyle name="Cálculo 2 51 8" xfId="6947"/>
    <cellStyle name="Cálculo 2 51 8 2" xfId="6948"/>
    <cellStyle name="Cálculo 2 51 8 2 2" xfId="6949"/>
    <cellStyle name="Cálculo 2 51 8 2 3" xfId="6950"/>
    <cellStyle name="Cálculo 2 51 8 3" xfId="6951"/>
    <cellStyle name="Cálculo 2 51 8 4" xfId="6952"/>
    <cellStyle name="Cálculo 2 51 9" xfId="6953"/>
    <cellStyle name="Cálculo 2 51 9 2" xfId="6954"/>
    <cellStyle name="Cálculo 2 51 9 2 2" xfId="6955"/>
    <cellStyle name="Cálculo 2 51 9 2 3" xfId="6956"/>
    <cellStyle name="Cálculo 2 51 9 3" xfId="6957"/>
    <cellStyle name="Cálculo 2 51 9 4" xfId="6958"/>
    <cellStyle name="Cálculo 2 52" xfId="6959"/>
    <cellStyle name="Cálculo 2 52 10" xfId="6960"/>
    <cellStyle name="Cálculo 2 52 10 2" xfId="6961"/>
    <cellStyle name="Cálculo 2 52 10 2 2" xfId="6962"/>
    <cellStyle name="Cálculo 2 52 10 2 3" xfId="6963"/>
    <cellStyle name="Cálculo 2 52 10 3" xfId="6964"/>
    <cellStyle name="Cálculo 2 52 10 4" xfId="6965"/>
    <cellStyle name="Cálculo 2 52 11" xfId="6966"/>
    <cellStyle name="Cálculo 2 52 11 2" xfId="6967"/>
    <cellStyle name="Cálculo 2 52 11 2 2" xfId="6968"/>
    <cellStyle name="Cálculo 2 52 11 2 3" xfId="6969"/>
    <cellStyle name="Cálculo 2 52 11 3" xfId="6970"/>
    <cellStyle name="Cálculo 2 52 11 4" xfId="6971"/>
    <cellStyle name="Cálculo 2 52 12" xfId="6972"/>
    <cellStyle name="Cálculo 2 52 12 2" xfId="6973"/>
    <cellStyle name="Cálculo 2 52 12 2 2" xfId="6974"/>
    <cellStyle name="Cálculo 2 52 12 2 3" xfId="6975"/>
    <cellStyle name="Cálculo 2 52 12 3" xfId="6976"/>
    <cellStyle name="Cálculo 2 52 12 4" xfId="6977"/>
    <cellStyle name="Cálculo 2 52 13" xfId="6978"/>
    <cellStyle name="Cálculo 2 52 13 2" xfId="6979"/>
    <cellStyle name="Cálculo 2 52 13 2 2" xfId="6980"/>
    <cellStyle name="Cálculo 2 52 13 2 3" xfId="6981"/>
    <cellStyle name="Cálculo 2 52 13 3" xfId="6982"/>
    <cellStyle name="Cálculo 2 52 13 4" xfId="6983"/>
    <cellStyle name="Cálculo 2 52 14" xfId="6984"/>
    <cellStyle name="Cálculo 2 52 14 2" xfId="6985"/>
    <cellStyle name="Cálculo 2 52 14 2 2" xfId="6986"/>
    <cellStyle name="Cálculo 2 52 14 2 3" xfId="6987"/>
    <cellStyle name="Cálculo 2 52 14 3" xfId="6988"/>
    <cellStyle name="Cálculo 2 52 14 4" xfId="6989"/>
    <cellStyle name="Cálculo 2 52 15" xfId="6990"/>
    <cellStyle name="Cálculo 2 52 15 2" xfId="6991"/>
    <cellStyle name="Cálculo 2 52 15 2 2" xfId="6992"/>
    <cellStyle name="Cálculo 2 52 15 2 3" xfId="6993"/>
    <cellStyle name="Cálculo 2 52 15 3" xfId="6994"/>
    <cellStyle name="Cálculo 2 52 15 4" xfId="6995"/>
    <cellStyle name="Cálculo 2 52 16" xfId="6996"/>
    <cellStyle name="Cálculo 2 52 16 2" xfId="6997"/>
    <cellStyle name="Cálculo 2 52 16 2 2" xfId="6998"/>
    <cellStyle name="Cálculo 2 52 16 2 3" xfId="6999"/>
    <cellStyle name="Cálculo 2 52 16 3" xfId="7000"/>
    <cellStyle name="Cálculo 2 52 16 4" xfId="7001"/>
    <cellStyle name="Cálculo 2 52 17" xfId="7002"/>
    <cellStyle name="Cálculo 2 52 17 2" xfId="7003"/>
    <cellStyle name="Cálculo 2 52 17 2 2" xfId="7004"/>
    <cellStyle name="Cálculo 2 52 17 2 3" xfId="7005"/>
    <cellStyle name="Cálculo 2 52 17 3" xfId="7006"/>
    <cellStyle name="Cálculo 2 52 17 4" xfId="7007"/>
    <cellStyle name="Cálculo 2 52 18" xfId="7008"/>
    <cellStyle name="Cálculo 2 52 18 2" xfId="7009"/>
    <cellStyle name="Cálculo 2 52 18 2 2" xfId="7010"/>
    <cellStyle name="Cálculo 2 52 18 2 3" xfId="7011"/>
    <cellStyle name="Cálculo 2 52 18 3" xfId="7012"/>
    <cellStyle name="Cálculo 2 52 18 4" xfId="7013"/>
    <cellStyle name="Cálculo 2 52 19" xfId="7014"/>
    <cellStyle name="Cálculo 2 52 19 2" xfId="7015"/>
    <cellStyle name="Cálculo 2 52 19 2 2" xfId="7016"/>
    <cellStyle name="Cálculo 2 52 19 2 3" xfId="7017"/>
    <cellStyle name="Cálculo 2 52 19 3" xfId="7018"/>
    <cellStyle name="Cálculo 2 52 19 4" xfId="7019"/>
    <cellStyle name="Cálculo 2 52 2" xfId="7020"/>
    <cellStyle name="Cálculo 2 52 2 2" xfId="7021"/>
    <cellStyle name="Cálculo 2 52 2 2 2" xfId="7022"/>
    <cellStyle name="Cálculo 2 52 2 2 3" xfId="7023"/>
    <cellStyle name="Cálculo 2 52 2 3" xfId="7024"/>
    <cellStyle name="Cálculo 2 52 2 4" xfId="7025"/>
    <cellStyle name="Cálculo 2 52 20" xfId="7026"/>
    <cellStyle name="Cálculo 2 52 20 2" xfId="7027"/>
    <cellStyle name="Cálculo 2 52 20 2 2" xfId="7028"/>
    <cellStyle name="Cálculo 2 52 20 2 3" xfId="7029"/>
    <cellStyle name="Cálculo 2 52 20 3" xfId="7030"/>
    <cellStyle name="Cálculo 2 52 20 4" xfId="7031"/>
    <cellStyle name="Cálculo 2 52 21" xfId="7032"/>
    <cellStyle name="Cálculo 2 52 21 2" xfId="7033"/>
    <cellStyle name="Cálculo 2 52 21 2 2" xfId="7034"/>
    <cellStyle name="Cálculo 2 52 21 2 3" xfId="7035"/>
    <cellStyle name="Cálculo 2 52 21 3" xfId="7036"/>
    <cellStyle name="Cálculo 2 52 21 4" xfId="7037"/>
    <cellStyle name="Cálculo 2 52 22" xfId="7038"/>
    <cellStyle name="Cálculo 2 52 22 2" xfId="7039"/>
    <cellStyle name="Cálculo 2 52 22 2 2" xfId="7040"/>
    <cellStyle name="Cálculo 2 52 22 2 3" xfId="7041"/>
    <cellStyle name="Cálculo 2 52 22 3" xfId="7042"/>
    <cellStyle name="Cálculo 2 52 22 4" xfId="7043"/>
    <cellStyle name="Cálculo 2 52 23" xfId="7044"/>
    <cellStyle name="Cálculo 2 52 23 2" xfId="7045"/>
    <cellStyle name="Cálculo 2 52 23 2 2" xfId="7046"/>
    <cellStyle name="Cálculo 2 52 23 2 3" xfId="7047"/>
    <cellStyle name="Cálculo 2 52 23 3" xfId="7048"/>
    <cellStyle name="Cálculo 2 52 23 4" xfId="7049"/>
    <cellStyle name="Cálculo 2 52 24" xfId="7050"/>
    <cellStyle name="Cálculo 2 52 24 2" xfId="7051"/>
    <cellStyle name="Cálculo 2 52 24 2 2" xfId="7052"/>
    <cellStyle name="Cálculo 2 52 24 2 3" xfId="7053"/>
    <cellStyle name="Cálculo 2 52 24 3" xfId="7054"/>
    <cellStyle name="Cálculo 2 52 24 4" xfId="7055"/>
    <cellStyle name="Cálculo 2 52 25" xfId="7056"/>
    <cellStyle name="Cálculo 2 52 25 2" xfId="7057"/>
    <cellStyle name="Cálculo 2 52 25 2 2" xfId="7058"/>
    <cellStyle name="Cálculo 2 52 25 2 3" xfId="7059"/>
    <cellStyle name="Cálculo 2 52 25 3" xfId="7060"/>
    <cellStyle name="Cálculo 2 52 25 4" xfId="7061"/>
    <cellStyle name="Cálculo 2 52 26" xfId="7062"/>
    <cellStyle name="Cálculo 2 52 26 2" xfId="7063"/>
    <cellStyle name="Cálculo 2 52 26 3" xfId="7064"/>
    <cellStyle name="Cálculo 2 52 27" xfId="7065"/>
    <cellStyle name="Cálculo 2 52 28" xfId="7066"/>
    <cellStyle name="Cálculo 2 52 3" xfId="7067"/>
    <cellStyle name="Cálculo 2 52 3 2" xfId="7068"/>
    <cellStyle name="Cálculo 2 52 3 2 2" xfId="7069"/>
    <cellStyle name="Cálculo 2 52 3 2 3" xfId="7070"/>
    <cellStyle name="Cálculo 2 52 3 3" xfId="7071"/>
    <cellStyle name="Cálculo 2 52 3 4" xfId="7072"/>
    <cellStyle name="Cálculo 2 52 4" xfId="7073"/>
    <cellStyle name="Cálculo 2 52 4 2" xfId="7074"/>
    <cellStyle name="Cálculo 2 52 4 2 2" xfId="7075"/>
    <cellStyle name="Cálculo 2 52 4 2 3" xfId="7076"/>
    <cellStyle name="Cálculo 2 52 4 3" xfId="7077"/>
    <cellStyle name="Cálculo 2 52 4 4" xfId="7078"/>
    <cellStyle name="Cálculo 2 52 5" xfId="7079"/>
    <cellStyle name="Cálculo 2 52 5 2" xfId="7080"/>
    <cellStyle name="Cálculo 2 52 5 2 2" xfId="7081"/>
    <cellStyle name="Cálculo 2 52 5 2 3" xfId="7082"/>
    <cellStyle name="Cálculo 2 52 5 3" xfId="7083"/>
    <cellStyle name="Cálculo 2 52 5 4" xfId="7084"/>
    <cellStyle name="Cálculo 2 52 6" xfId="7085"/>
    <cellStyle name="Cálculo 2 52 6 2" xfId="7086"/>
    <cellStyle name="Cálculo 2 52 6 2 2" xfId="7087"/>
    <cellStyle name="Cálculo 2 52 6 2 3" xfId="7088"/>
    <cellStyle name="Cálculo 2 52 6 3" xfId="7089"/>
    <cellStyle name="Cálculo 2 52 6 4" xfId="7090"/>
    <cellStyle name="Cálculo 2 52 7" xfId="7091"/>
    <cellStyle name="Cálculo 2 52 7 2" xfId="7092"/>
    <cellStyle name="Cálculo 2 52 7 2 2" xfId="7093"/>
    <cellStyle name="Cálculo 2 52 7 2 3" xfId="7094"/>
    <cellStyle name="Cálculo 2 52 7 3" xfId="7095"/>
    <cellStyle name="Cálculo 2 52 7 4" xfId="7096"/>
    <cellStyle name="Cálculo 2 52 8" xfId="7097"/>
    <cellStyle name="Cálculo 2 52 8 2" xfId="7098"/>
    <cellStyle name="Cálculo 2 52 8 2 2" xfId="7099"/>
    <cellStyle name="Cálculo 2 52 8 2 3" xfId="7100"/>
    <cellStyle name="Cálculo 2 52 8 3" xfId="7101"/>
    <cellStyle name="Cálculo 2 52 8 4" xfId="7102"/>
    <cellStyle name="Cálculo 2 52 9" xfId="7103"/>
    <cellStyle name="Cálculo 2 52 9 2" xfId="7104"/>
    <cellStyle name="Cálculo 2 52 9 2 2" xfId="7105"/>
    <cellStyle name="Cálculo 2 52 9 2 3" xfId="7106"/>
    <cellStyle name="Cálculo 2 52 9 3" xfId="7107"/>
    <cellStyle name="Cálculo 2 52 9 4" xfId="7108"/>
    <cellStyle name="Cálculo 2 53" xfId="7109"/>
    <cellStyle name="Cálculo 2 53 10" xfId="7110"/>
    <cellStyle name="Cálculo 2 53 10 2" xfId="7111"/>
    <cellStyle name="Cálculo 2 53 10 2 2" xfId="7112"/>
    <cellStyle name="Cálculo 2 53 10 2 3" xfId="7113"/>
    <cellStyle name="Cálculo 2 53 10 3" xfId="7114"/>
    <cellStyle name="Cálculo 2 53 10 4" xfId="7115"/>
    <cellStyle name="Cálculo 2 53 11" xfId="7116"/>
    <cellStyle name="Cálculo 2 53 11 2" xfId="7117"/>
    <cellStyle name="Cálculo 2 53 11 2 2" xfId="7118"/>
    <cellStyle name="Cálculo 2 53 11 2 3" xfId="7119"/>
    <cellStyle name="Cálculo 2 53 11 3" xfId="7120"/>
    <cellStyle name="Cálculo 2 53 11 4" xfId="7121"/>
    <cellStyle name="Cálculo 2 53 12" xfId="7122"/>
    <cellStyle name="Cálculo 2 53 12 2" xfId="7123"/>
    <cellStyle name="Cálculo 2 53 12 2 2" xfId="7124"/>
    <cellStyle name="Cálculo 2 53 12 2 3" xfId="7125"/>
    <cellStyle name="Cálculo 2 53 12 3" xfId="7126"/>
    <cellStyle name="Cálculo 2 53 12 4" xfId="7127"/>
    <cellStyle name="Cálculo 2 53 13" xfId="7128"/>
    <cellStyle name="Cálculo 2 53 13 2" xfId="7129"/>
    <cellStyle name="Cálculo 2 53 13 2 2" xfId="7130"/>
    <cellStyle name="Cálculo 2 53 13 2 3" xfId="7131"/>
    <cellStyle name="Cálculo 2 53 13 3" xfId="7132"/>
    <cellStyle name="Cálculo 2 53 13 4" xfId="7133"/>
    <cellStyle name="Cálculo 2 53 14" xfId="7134"/>
    <cellStyle name="Cálculo 2 53 14 2" xfId="7135"/>
    <cellStyle name="Cálculo 2 53 14 2 2" xfId="7136"/>
    <cellStyle name="Cálculo 2 53 14 2 3" xfId="7137"/>
    <cellStyle name="Cálculo 2 53 14 3" xfId="7138"/>
    <cellStyle name="Cálculo 2 53 14 4" xfId="7139"/>
    <cellStyle name="Cálculo 2 53 15" xfId="7140"/>
    <cellStyle name="Cálculo 2 53 15 2" xfId="7141"/>
    <cellStyle name="Cálculo 2 53 15 2 2" xfId="7142"/>
    <cellStyle name="Cálculo 2 53 15 2 3" xfId="7143"/>
    <cellStyle name="Cálculo 2 53 15 3" xfId="7144"/>
    <cellStyle name="Cálculo 2 53 15 4" xfId="7145"/>
    <cellStyle name="Cálculo 2 53 16" xfId="7146"/>
    <cellStyle name="Cálculo 2 53 16 2" xfId="7147"/>
    <cellStyle name="Cálculo 2 53 16 2 2" xfId="7148"/>
    <cellStyle name="Cálculo 2 53 16 2 3" xfId="7149"/>
    <cellStyle name="Cálculo 2 53 16 3" xfId="7150"/>
    <cellStyle name="Cálculo 2 53 16 4" xfId="7151"/>
    <cellStyle name="Cálculo 2 53 17" xfId="7152"/>
    <cellStyle name="Cálculo 2 53 17 2" xfId="7153"/>
    <cellStyle name="Cálculo 2 53 17 2 2" xfId="7154"/>
    <cellStyle name="Cálculo 2 53 17 2 3" xfId="7155"/>
    <cellStyle name="Cálculo 2 53 17 3" xfId="7156"/>
    <cellStyle name="Cálculo 2 53 17 4" xfId="7157"/>
    <cellStyle name="Cálculo 2 53 18" xfId="7158"/>
    <cellStyle name="Cálculo 2 53 18 2" xfId="7159"/>
    <cellStyle name="Cálculo 2 53 18 2 2" xfId="7160"/>
    <cellStyle name="Cálculo 2 53 18 2 3" xfId="7161"/>
    <cellStyle name="Cálculo 2 53 18 3" xfId="7162"/>
    <cellStyle name="Cálculo 2 53 18 4" xfId="7163"/>
    <cellStyle name="Cálculo 2 53 19" xfId="7164"/>
    <cellStyle name="Cálculo 2 53 19 2" xfId="7165"/>
    <cellStyle name="Cálculo 2 53 19 2 2" xfId="7166"/>
    <cellStyle name="Cálculo 2 53 19 2 3" xfId="7167"/>
    <cellStyle name="Cálculo 2 53 19 3" xfId="7168"/>
    <cellStyle name="Cálculo 2 53 19 4" xfId="7169"/>
    <cellStyle name="Cálculo 2 53 2" xfId="7170"/>
    <cellStyle name="Cálculo 2 53 2 2" xfId="7171"/>
    <cellStyle name="Cálculo 2 53 2 2 2" xfId="7172"/>
    <cellStyle name="Cálculo 2 53 2 2 3" xfId="7173"/>
    <cellStyle name="Cálculo 2 53 2 3" xfId="7174"/>
    <cellStyle name="Cálculo 2 53 2 4" xfId="7175"/>
    <cellStyle name="Cálculo 2 53 20" xfId="7176"/>
    <cellStyle name="Cálculo 2 53 20 2" xfId="7177"/>
    <cellStyle name="Cálculo 2 53 20 2 2" xfId="7178"/>
    <cellStyle name="Cálculo 2 53 20 2 3" xfId="7179"/>
    <cellStyle name="Cálculo 2 53 20 3" xfId="7180"/>
    <cellStyle name="Cálculo 2 53 20 4" xfId="7181"/>
    <cellStyle name="Cálculo 2 53 21" xfId="7182"/>
    <cellStyle name="Cálculo 2 53 21 2" xfId="7183"/>
    <cellStyle name="Cálculo 2 53 21 2 2" xfId="7184"/>
    <cellStyle name="Cálculo 2 53 21 2 3" xfId="7185"/>
    <cellStyle name="Cálculo 2 53 21 3" xfId="7186"/>
    <cellStyle name="Cálculo 2 53 21 4" xfId="7187"/>
    <cellStyle name="Cálculo 2 53 22" xfId="7188"/>
    <cellStyle name="Cálculo 2 53 22 2" xfId="7189"/>
    <cellStyle name="Cálculo 2 53 22 2 2" xfId="7190"/>
    <cellStyle name="Cálculo 2 53 22 2 3" xfId="7191"/>
    <cellStyle name="Cálculo 2 53 22 3" xfId="7192"/>
    <cellStyle name="Cálculo 2 53 22 4" xfId="7193"/>
    <cellStyle name="Cálculo 2 53 23" xfId="7194"/>
    <cellStyle name="Cálculo 2 53 23 2" xfId="7195"/>
    <cellStyle name="Cálculo 2 53 23 2 2" xfId="7196"/>
    <cellStyle name="Cálculo 2 53 23 2 3" xfId="7197"/>
    <cellStyle name="Cálculo 2 53 23 3" xfId="7198"/>
    <cellStyle name="Cálculo 2 53 23 4" xfId="7199"/>
    <cellStyle name="Cálculo 2 53 24" xfId="7200"/>
    <cellStyle name="Cálculo 2 53 24 2" xfId="7201"/>
    <cellStyle name="Cálculo 2 53 24 2 2" xfId="7202"/>
    <cellStyle name="Cálculo 2 53 24 2 3" xfId="7203"/>
    <cellStyle name="Cálculo 2 53 24 3" xfId="7204"/>
    <cellStyle name="Cálculo 2 53 24 4" xfId="7205"/>
    <cellStyle name="Cálculo 2 53 25" xfId="7206"/>
    <cellStyle name="Cálculo 2 53 25 2" xfId="7207"/>
    <cellStyle name="Cálculo 2 53 25 2 2" xfId="7208"/>
    <cellStyle name="Cálculo 2 53 25 2 3" xfId="7209"/>
    <cellStyle name="Cálculo 2 53 25 3" xfId="7210"/>
    <cellStyle name="Cálculo 2 53 25 4" xfId="7211"/>
    <cellStyle name="Cálculo 2 53 26" xfId="7212"/>
    <cellStyle name="Cálculo 2 53 26 2" xfId="7213"/>
    <cellStyle name="Cálculo 2 53 26 3" xfId="7214"/>
    <cellStyle name="Cálculo 2 53 27" xfId="7215"/>
    <cellStyle name="Cálculo 2 53 28" xfId="7216"/>
    <cellStyle name="Cálculo 2 53 3" xfId="7217"/>
    <cellStyle name="Cálculo 2 53 3 2" xfId="7218"/>
    <cellStyle name="Cálculo 2 53 3 2 2" xfId="7219"/>
    <cellStyle name="Cálculo 2 53 3 2 3" xfId="7220"/>
    <cellStyle name="Cálculo 2 53 3 3" xfId="7221"/>
    <cellStyle name="Cálculo 2 53 3 4" xfId="7222"/>
    <cellStyle name="Cálculo 2 53 4" xfId="7223"/>
    <cellStyle name="Cálculo 2 53 4 2" xfId="7224"/>
    <cellStyle name="Cálculo 2 53 4 2 2" xfId="7225"/>
    <cellStyle name="Cálculo 2 53 4 2 3" xfId="7226"/>
    <cellStyle name="Cálculo 2 53 4 3" xfId="7227"/>
    <cellStyle name="Cálculo 2 53 4 4" xfId="7228"/>
    <cellStyle name="Cálculo 2 53 5" xfId="7229"/>
    <cellStyle name="Cálculo 2 53 5 2" xfId="7230"/>
    <cellStyle name="Cálculo 2 53 5 2 2" xfId="7231"/>
    <cellStyle name="Cálculo 2 53 5 2 3" xfId="7232"/>
    <cellStyle name="Cálculo 2 53 5 3" xfId="7233"/>
    <cellStyle name="Cálculo 2 53 5 4" xfId="7234"/>
    <cellStyle name="Cálculo 2 53 6" xfId="7235"/>
    <cellStyle name="Cálculo 2 53 6 2" xfId="7236"/>
    <cellStyle name="Cálculo 2 53 6 2 2" xfId="7237"/>
    <cellStyle name="Cálculo 2 53 6 2 3" xfId="7238"/>
    <cellStyle name="Cálculo 2 53 6 3" xfId="7239"/>
    <cellStyle name="Cálculo 2 53 6 4" xfId="7240"/>
    <cellStyle name="Cálculo 2 53 7" xfId="7241"/>
    <cellStyle name="Cálculo 2 53 7 2" xfId="7242"/>
    <cellStyle name="Cálculo 2 53 7 2 2" xfId="7243"/>
    <cellStyle name="Cálculo 2 53 7 2 3" xfId="7244"/>
    <cellStyle name="Cálculo 2 53 7 3" xfId="7245"/>
    <cellStyle name="Cálculo 2 53 7 4" xfId="7246"/>
    <cellStyle name="Cálculo 2 53 8" xfId="7247"/>
    <cellStyle name="Cálculo 2 53 8 2" xfId="7248"/>
    <cellStyle name="Cálculo 2 53 8 2 2" xfId="7249"/>
    <cellStyle name="Cálculo 2 53 8 2 3" xfId="7250"/>
    <cellStyle name="Cálculo 2 53 8 3" xfId="7251"/>
    <cellStyle name="Cálculo 2 53 8 4" xfId="7252"/>
    <cellStyle name="Cálculo 2 53 9" xfId="7253"/>
    <cellStyle name="Cálculo 2 53 9 2" xfId="7254"/>
    <cellStyle name="Cálculo 2 53 9 2 2" xfId="7255"/>
    <cellStyle name="Cálculo 2 53 9 2 3" xfId="7256"/>
    <cellStyle name="Cálculo 2 53 9 3" xfId="7257"/>
    <cellStyle name="Cálculo 2 53 9 4" xfId="7258"/>
    <cellStyle name="Cálculo 2 54" xfId="7259"/>
    <cellStyle name="Cálculo 2 54 10" xfId="7260"/>
    <cellStyle name="Cálculo 2 54 10 2" xfId="7261"/>
    <cellStyle name="Cálculo 2 54 10 2 2" xfId="7262"/>
    <cellStyle name="Cálculo 2 54 10 2 3" xfId="7263"/>
    <cellStyle name="Cálculo 2 54 10 3" xfId="7264"/>
    <cellStyle name="Cálculo 2 54 10 4" xfId="7265"/>
    <cellStyle name="Cálculo 2 54 11" xfId="7266"/>
    <cellStyle name="Cálculo 2 54 11 2" xfId="7267"/>
    <cellStyle name="Cálculo 2 54 11 2 2" xfId="7268"/>
    <cellStyle name="Cálculo 2 54 11 2 3" xfId="7269"/>
    <cellStyle name="Cálculo 2 54 11 3" xfId="7270"/>
    <cellStyle name="Cálculo 2 54 11 4" xfId="7271"/>
    <cellStyle name="Cálculo 2 54 12" xfId="7272"/>
    <cellStyle name="Cálculo 2 54 12 2" xfId="7273"/>
    <cellStyle name="Cálculo 2 54 12 2 2" xfId="7274"/>
    <cellStyle name="Cálculo 2 54 12 2 3" xfId="7275"/>
    <cellStyle name="Cálculo 2 54 12 3" xfId="7276"/>
    <cellStyle name="Cálculo 2 54 12 4" xfId="7277"/>
    <cellStyle name="Cálculo 2 54 13" xfId="7278"/>
    <cellStyle name="Cálculo 2 54 13 2" xfId="7279"/>
    <cellStyle name="Cálculo 2 54 13 2 2" xfId="7280"/>
    <cellStyle name="Cálculo 2 54 13 2 3" xfId="7281"/>
    <cellStyle name="Cálculo 2 54 13 3" xfId="7282"/>
    <cellStyle name="Cálculo 2 54 13 4" xfId="7283"/>
    <cellStyle name="Cálculo 2 54 14" xfId="7284"/>
    <cellStyle name="Cálculo 2 54 14 2" xfId="7285"/>
    <cellStyle name="Cálculo 2 54 14 2 2" xfId="7286"/>
    <cellStyle name="Cálculo 2 54 14 2 3" xfId="7287"/>
    <cellStyle name="Cálculo 2 54 14 3" xfId="7288"/>
    <cellStyle name="Cálculo 2 54 14 4" xfId="7289"/>
    <cellStyle name="Cálculo 2 54 15" xfId="7290"/>
    <cellStyle name="Cálculo 2 54 15 2" xfId="7291"/>
    <cellStyle name="Cálculo 2 54 15 2 2" xfId="7292"/>
    <cellStyle name="Cálculo 2 54 15 2 3" xfId="7293"/>
    <cellStyle name="Cálculo 2 54 15 3" xfId="7294"/>
    <cellStyle name="Cálculo 2 54 15 4" xfId="7295"/>
    <cellStyle name="Cálculo 2 54 16" xfId="7296"/>
    <cellStyle name="Cálculo 2 54 16 2" xfId="7297"/>
    <cellStyle name="Cálculo 2 54 16 2 2" xfId="7298"/>
    <cellStyle name="Cálculo 2 54 16 2 3" xfId="7299"/>
    <cellStyle name="Cálculo 2 54 16 3" xfId="7300"/>
    <cellStyle name="Cálculo 2 54 16 4" xfId="7301"/>
    <cellStyle name="Cálculo 2 54 17" xfId="7302"/>
    <cellStyle name="Cálculo 2 54 17 2" xfId="7303"/>
    <cellStyle name="Cálculo 2 54 17 2 2" xfId="7304"/>
    <cellStyle name="Cálculo 2 54 17 2 3" xfId="7305"/>
    <cellStyle name="Cálculo 2 54 17 3" xfId="7306"/>
    <cellStyle name="Cálculo 2 54 17 4" xfId="7307"/>
    <cellStyle name="Cálculo 2 54 18" xfId="7308"/>
    <cellStyle name="Cálculo 2 54 18 2" xfId="7309"/>
    <cellStyle name="Cálculo 2 54 18 2 2" xfId="7310"/>
    <cellStyle name="Cálculo 2 54 18 2 3" xfId="7311"/>
    <cellStyle name="Cálculo 2 54 18 3" xfId="7312"/>
    <cellStyle name="Cálculo 2 54 18 4" xfId="7313"/>
    <cellStyle name="Cálculo 2 54 19" xfId="7314"/>
    <cellStyle name="Cálculo 2 54 19 2" xfId="7315"/>
    <cellStyle name="Cálculo 2 54 19 2 2" xfId="7316"/>
    <cellStyle name="Cálculo 2 54 19 2 3" xfId="7317"/>
    <cellStyle name="Cálculo 2 54 19 3" xfId="7318"/>
    <cellStyle name="Cálculo 2 54 19 4" xfId="7319"/>
    <cellStyle name="Cálculo 2 54 2" xfId="7320"/>
    <cellStyle name="Cálculo 2 54 2 2" xfId="7321"/>
    <cellStyle name="Cálculo 2 54 2 2 2" xfId="7322"/>
    <cellStyle name="Cálculo 2 54 2 2 3" xfId="7323"/>
    <cellStyle name="Cálculo 2 54 2 3" xfId="7324"/>
    <cellStyle name="Cálculo 2 54 2 4" xfId="7325"/>
    <cellStyle name="Cálculo 2 54 20" xfId="7326"/>
    <cellStyle name="Cálculo 2 54 20 2" xfId="7327"/>
    <cellStyle name="Cálculo 2 54 20 2 2" xfId="7328"/>
    <cellStyle name="Cálculo 2 54 20 2 3" xfId="7329"/>
    <cellStyle name="Cálculo 2 54 20 3" xfId="7330"/>
    <cellStyle name="Cálculo 2 54 20 4" xfId="7331"/>
    <cellStyle name="Cálculo 2 54 21" xfId="7332"/>
    <cellStyle name="Cálculo 2 54 21 2" xfId="7333"/>
    <cellStyle name="Cálculo 2 54 21 2 2" xfId="7334"/>
    <cellStyle name="Cálculo 2 54 21 2 3" xfId="7335"/>
    <cellStyle name="Cálculo 2 54 21 3" xfId="7336"/>
    <cellStyle name="Cálculo 2 54 21 4" xfId="7337"/>
    <cellStyle name="Cálculo 2 54 22" xfId="7338"/>
    <cellStyle name="Cálculo 2 54 22 2" xfId="7339"/>
    <cellStyle name="Cálculo 2 54 22 2 2" xfId="7340"/>
    <cellStyle name="Cálculo 2 54 22 2 3" xfId="7341"/>
    <cellStyle name="Cálculo 2 54 22 3" xfId="7342"/>
    <cellStyle name="Cálculo 2 54 22 4" xfId="7343"/>
    <cellStyle name="Cálculo 2 54 23" xfId="7344"/>
    <cellStyle name="Cálculo 2 54 23 2" xfId="7345"/>
    <cellStyle name="Cálculo 2 54 23 2 2" xfId="7346"/>
    <cellStyle name="Cálculo 2 54 23 2 3" xfId="7347"/>
    <cellStyle name="Cálculo 2 54 23 3" xfId="7348"/>
    <cellStyle name="Cálculo 2 54 23 4" xfId="7349"/>
    <cellStyle name="Cálculo 2 54 24" xfId="7350"/>
    <cellStyle name="Cálculo 2 54 24 2" xfId="7351"/>
    <cellStyle name="Cálculo 2 54 24 2 2" xfId="7352"/>
    <cellStyle name="Cálculo 2 54 24 2 3" xfId="7353"/>
    <cellStyle name="Cálculo 2 54 24 3" xfId="7354"/>
    <cellStyle name="Cálculo 2 54 24 4" xfId="7355"/>
    <cellStyle name="Cálculo 2 54 25" xfId="7356"/>
    <cellStyle name="Cálculo 2 54 25 2" xfId="7357"/>
    <cellStyle name="Cálculo 2 54 25 2 2" xfId="7358"/>
    <cellStyle name="Cálculo 2 54 25 2 3" xfId="7359"/>
    <cellStyle name="Cálculo 2 54 25 3" xfId="7360"/>
    <cellStyle name="Cálculo 2 54 25 4" xfId="7361"/>
    <cellStyle name="Cálculo 2 54 26" xfId="7362"/>
    <cellStyle name="Cálculo 2 54 26 2" xfId="7363"/>
    <cellStyle name="Cálculo 2 54 26 3" xfId="7364"/>
    <cellStyle name="Cálculo 2 54 27" xfId="7365"/>
    <cellStyle name="Cálculo 2 54 28" xfId="7366"/>
    <cellStyle name="Cálculo 2 54 3" xfId="7367"/>
    <cellStyle name="Cálculo 2 54 3 2" xfId="7368"/>
    <cellStyle name="Cálculo 2 54 3 2 2" xfId="7369"/>
    <cellStyle name="Cálculo 2 54 3 2 3" xfId="7370"/>
    <cellStyle name="Cálculo 2 54 3 3" xfId="7371"/>
    <cellStyle name="Cálculo 2 54 3 4" xfId="7372"/>
    <cellStyle name="Cálculo 2 54 4" xfId="7373"/>
    <cellStyle name="Cálculo 2 54 4 2" xfId="7374"/>
    <cellStyle name="Cálculo 2 54 4 2 2" xfId="7375"/>
    <cellStyle name="Cálculo 2 54 4 2 3" xfId="7376"/>
    <cellStyle name="Cálculo 2 54 4 3" xfId="7377"/>
    <cellStyle name="Cálculo 2 54 4 4" xfId="7378"/>
    <cellStyle name="Cálculo 2 54 5" xfId="7379"/>
    <cellStyle name="Cálculo 2 54 5 2" xfId="7380"/>
    <cellStyle name="Cálculo 2 54 5 2 2" xfId="7381"/>
    <cellStyle name="Cálculo 2 54 5 2 3" xfId="7382"/>
    <cellStyle name="Cálculo 2 54 5 3" xfId="7383"/>
    <cellStyle name="Cálculo 2 54 5 4" xfId="7384"/>
    <cellStyle name="Cálculo 2 54 6" xfId="7385"/>
    <cellStyle name="Cálculo 2 54 6 2" xfId="7386"/>
    <cellStyle name="Cálculo 2 54 6 2 2" xfId="7387"/>
    <cellStyle name="Cálculo 2 54 6 2 3" xfId="7388"/>
    <cellStyle name="Cálculo 2 54 6 3" xfId="7389"/>
    <cellStyle name="Cálculo 2 54 6 4" xfId="7390"/>
    <cellStyle name="Cálculo 2 54 7" xfId="7391"/>
    <cellStyle name="Cálculo 2 54 7 2" xfId="7392"/>
    <cellStyle name="Cálculo 2 54 7 2 2" xfId="7393"/>
    <cellStyle name="Cálculo 2 54 7 2 3" xfId="7394"/>
    <cellStyle name="Cálculo 2 54 7 3" xfId="7395"/>
    <cellStyle name="Cálculo 2 54 7 4" xfId="7396"/>
    <cellStyle name="Cálculo 2 54 8" xfId="7397"/>
    <cellStyle name="Cálculo 2 54 8 2" xfId="7398"/>
    <cellStyle name="Cálculo 2 54 8 2 2" xfId="7399"/>
    <cellStyle name="Cálculo 2 54 8 2 3" xfId="7400"/>
    <cellStyle name="Cálculo 2 54 8 3" xfId="7401"/>
    <cellStyle name="Cálculo 2 54 8 4" xfId="7402"/>
    <cellStyle name="Cálculo 2 54 9" xfId="7403"/>
    <cellStyle name="Cálculo 2 54 9 2" xfId="7404"/>
    <cellStyle name="Cálculo 2 54 9 2 2" xfId="7405"/>
    <cellStyle name="Cálculo 2 54 9 2 3" xfId="7406"/>
    <cellStyle name="Cálculo 2 54 9 3" xfId="7407"/>
    <cellStyle name="Cálculo 2 54 9 4" xfId="7408"/>
    <cellStyle name="Cálculo 2 55" xfId="7409"/>
    <cellStyle name="Cálculo 2 55 10" xfId="7410"/>
    <cellStyle name="Cálculo 2 55 10 2" xfId="7411"/>
    <cellStyle name="Cálculo 2 55 10 2 2" xfId="7412"/>
    <cellStyle name="Cálculo 2 55 10 2 3" xfId="7413"/>
    <cellStyle name="Cálculo 2 55 10 3" xfId="7414"/>
    <cellStyle name="Cálculo 2 55 10 4" xfId="7415"/>
    <cellStyle name="Cálculo 2 55 11" xfId="7416"/>
    <cellStyle name="Cálculo 2 55 11 2" xfId="7417"/>
    <cellStyle name="Cálculo 2 55 11 2 2" xfId="7418"/>
    <cellStyle name="Cálculo 2 55 11 2 3" xfId="7419"/>
    <cellStyle name="Cálculo 2 55 11 3" xfId="7420"/>
    <cellStyle name="Cálculo 2 55 11 4" xfId="7421"/>
    <cellStyle name="Cálculo 2 55 12" xfId="7422"/>
    <cellStyle name="Cálculo 2 55 12 2" xfId="7423"/>
    <cellStyle name="Cálculo 2 55 12 2 2" xfId="7424"/>
    <cellStyle name="Cálculo 2 55 12 2 3" xfId="7425"/>
    <cellStyle name="Cálculo 2 55 12 3" xfId="7426"/>
    <cellStyle name="Cálculo 2 55 12 4" xfId="7427"/>
    <cellStyle name="Cálculo 2 55 13" xfId="7428"/>
    <cellStyle name="Cálculo 2 55 13 2" xfId="7429"/>
    <cellStyle name="Cálculo 2 55 13 2 2" xfId="7430"/>
    <cellStyle name="Cálculo 2 55 13 2 3" xfId="7431"/>
    <cellStyle name="Cálculo 2 55 13 3" xfId="7432"/>
    <cellStyle name="Cálculo 2 55 13 4" xfId="7433"/>
    <cellStyle name="Cálculo 2 55 14" xfId="7434"/>
    <cellStyle name="Cálculo 2 55 14 2" xfId="7435"/>
    <cellStyle name="Cálculo 2 55 14 2 2" xfId="7436"/>
    <cellStyle name="Cálculo 2 55 14 2 3" xfId="7437"/>
    <cellStyle name="Cálculo 2 55 14 3" xfId="7438"/>
    <cellStyle name="Cálculo 2 55 14 4" xfId="7439"/>
    <cellStyle name="Cálculo 2 55 15" xfId="7440"/>
    <cellStyle name="Cálculo 2 55 15 2" xfId="7441"/>
    <cellStyle name="Cálculo 2 55 15 2 2" xfId="7442"/>
    <cellStyle name="Cálculo 2 55 15 2 3" xfId="7443"/>
    <cellStyle name="Cálculo 2 55 15 3" xfId="7444"/>
    <cellStyle name="Cálculo 2 55 15 4" xfId="7445"/>
    <cellStyle name="Cálculo 2 55 16" xfId="7446"/>
    <cellStyle name="Cálculo 2 55 16 2" xfId="7447"/>
    <cellStyle name="Cálculo 2 55 16 2 2" xfId="7448"/>
    <cellStyle name="Cálculo 2 55 16 2 3" xfId="7449"/>
    <cellStyle name="Cálculo 2 55 16 3" xfId="7450"/>
    <cellStyle name="Cálculo 2 55 16 4" xfId="7451"/>
    <cellStyle name="Cálculo 2 55 17" xfId="7452"/>
    <cellStyle name="Cálculo 2 55 17 2" xfId="7453"/>
    <cellStyle name="Cálculo 2 55 17 2 2" xfId="7454"/>
    <cellStyle name="Cálculo 2 55 17 2 3" xfId="7455"/>
    <cellStyle name="Cálculo 2 55 17 3" xfId="7456"/>
    <cellStyle name="Cálculo 2 55 17 4" xfId="7457"/>
    <cellStyle name="Cálculo 2 55 18" xfId="7458"/>
    <cellStyle name="Cálculo 2 55 18 2" xfId="7459"/>
    <cellStyle name="Cálculo 2 55 18 2 2" xfId="7460"/>
    <cellStyle name="Cálculo 2 55 18 2 3" xfId="7461"/>
    <cellStyle name="Cálculo 2 55 18 3" xfId="7462"/>
    <cellStyle name="Cálculo 2 55 18 4" xfId="7463"/>
    <cellStyle name="Cálculo 2 55 19" xfId="7464"/>
    <cellStyle name="Cálculo 2 55 19 2" xfId="7465"/>
    <cellStyle name="Cálculo 2 55 19 2 2" xfId="7466"/>
    <cellStyle name="Cálculo 2 55 19 2 3" xfId="7467"/>
    <cellStyle name="Cálculo 2 55 19 3" xfId="7468"/>
    <cellStyle name="Cálculo 2 55 19 4" xfId="7469"/>
    <cellStyle name="Cálculo 2 55 2" xfId="7470"/>
    <cellStyle name="Cálculo 2 55 2 2" xfId="7471"/>
    <cellStyle name="Cálculo 2 55 2 2 2" xfId="7472"/>
    <cellStyle name="Cálculo 2 55 2 2 3" xfId="7473"/>
    <cellStyle name="Cálculo 2 55 2 3" xfId="7474"/>
    <cellStyle name="Cálculo 2 55 2 4" xfId="7475"/>
    <cellStyle name="Cálculo 2 55 20" xfId="7476"/>
    <cellStyle name="Cálculo 2 55 20 2" xfId="7477"/>
    <cellStyle name="Cálculo 2 55 20 2 2" xfId="7478"/>
    <cellStyle name="Cálculo 2 55 20 2 3" xfId="7479"/>
    <cellStyle name="Cálculo 2 55 20 3" xfId="7480"/>
    <cellStyle name="Cálculo 2 55 20 4" xfId="7481"/>
    <cellStyle name="Cálculo 2 55 21" xfId="7482"/>
    <cellStyle name="Cálculo 2 55 21 2" xfId="7483"/>
    <cellStyle name="Cálculo 2 55 21 2 2" xfId="7484"/>
    <cellStyle name="Cálculo 2 55 21 2 3" xfId="7485"/>
    <cellStyle name="Cálculo 2 55 21 3" xfId="7486"/>
    <cellStyle name="Cálculo 2 55 21 4" xfId="7487"/>
    <cellStyle name="Cálculo 2 55 22" xfId="7488"/>
    <cellStyle name="Cálculo 2 55 22 2" xfId="7489"/>
    <cellStyle name="Cálculo 2 55 22 2 2" xfId="7490"/>
    <cellStyle name="Cálculo 2 55 22 2 3" xfId="7491"/>
    <cellStyle name="Cálculo 2 55 22 3" xfId="7492"/>
    <cellStyle name="Cálculo 2 55 22 4" xfId="7493"/>
    <cellStyle name="Cálculo 2 55 23" xfId="7494"/>
    <cellStyle name="Cálculo 2 55 23 2" xfId="7495"/>
    <cellStyle name="Cálculo 2 55 23 2 2" xfId="7496"/>
    <cellStyle name="Cálculo 2 55 23 2 3" xfId="7497"/>
    <cellStyle name="Cálculo 2 55 23 3" xfId="7498"/>
    <cellStyle name="Cálculo 2 55 23 4" xfId="7499"/>
    <cellStyle name="Cálculo 2 55 24" xfId="7500"/>
    <cellStyle name="Cálculo 2 55 24 2" xfId="7501"/>
    <cellStyle name="Cálculo 2 55 24 2 2" xfId="7502"/>
    <cellStyle name="Cálculo 2 55 24 2 3" xfId="7503"/>
    <cellStyle name="Cálculo 2 55 24 3" xfId="7504"/>
    <cellStyle name="Cálculo 2 55 24 4" xfId="7505"/>
    <cellStyle name="Cálculo 2 55 25" xfId="7506"/>
    <cellStyle name="Cálculo 2 55 25 2" xfId="7507"/>
    <cellStyle name="Cálculo 2 55 25 2 2" xfId="7508"/>
    <cellStyle name="Cálculo 2 55 25 2 3" xfId="7509"/>
    <cellStyle name="Cálculo 2 55 25 3" xfId="7510"/>
    <cellStyle name="Cálculo 2 55 25 4" xfId="7511"/>
    <cellStyle name="Cálculo 2 55 26" xfId="7512"/>
    <cellStyle name="Cálculo 2 55 26 2" xfId="7513"/>
    <cellStyle name="Cálculo 2 55 26 3" xfId="7514"/>
    <cellStyle name="Cálculo 2 55 27" xfId="7515"/>
    <cellStyle name="Cálculo 2 55 28" xfId="7516"/>
    <cellStyle name="Cálculo 2 55 3" xfId="7517"/>
    <cellStyle name="Cálculo 2 55 3 2" xfId="7518"/>
    <cellStyle name="Cálculo 2 55 3 2 2" xfId="7519"/>
    <cellStyle name="Cálculo 2 55 3 2 3" xfId="7520"/>
    <cellStyle name="Cálculo 2 55 3 3" xfId="7521"/>
    <cellStyle name="Cálculo 2 55 3 4" xfId="7522"/>
    <cellStyle name="Cálculo 2 55 4" xfId="7523"/>
    <cellStyle name="Cálculo 2 55 4 2" xfId="7524"/>
    <cellStyle name="Cálculo 2 55 4 2 2" xfId="7525"/>
    <cellStyle name="Cálculo 2 55 4 2 3" xfId="7526"/>
    <cellStyle name="Cálculo 2 55 4 3" xfId="7527"/>
    <cellStyle name="Cálculo 2 55 4 4" xfId="7528"/>
    <cellStyle name="Cálculo 2 55 5" xfId="7529"/>
    <cellStyle name="Cálculo 2 55 5 2" xfId="7530"/>
    <cellStyle name="Cálculo 2 55 5 2 2" xfId="7531"/>
    <cellStyle name="Cálculo 2 55 5 2 3" xfId="7532"/>
    <cellStyle name="Cálculo 2 55 5 3" xfId="7533"/>
    <cellStyle name="Cálculo 2 55 5 4" xfId="7534"/>
    <cellStyle name="Cálculo 2 55 6" xfId="7535"/>
    <cellStyle name="Cálculo 2 55 6 2" xfId="7536"/>
    <cellStyle name="Cálculo 2 55 6 2 2" xfId="7537"/>
    <cellStyle name="Cálculo 2 55 6 2 3" xfId="7538"/>
    <cellStyle name="Cálculo 2 55 6 3" xfId="7539"/>
    <cellStyle name="Cálculo 2 55 6 4" xfId="7540"/>
    <cellStyle name="Cálculo 2 55 7" xfId="7541"/>
    <cellStyle name="Cálculo 2 55 7 2" xfId="7542"/>
    <cellStyle name="Cálculo 2 55 7 2 2" xfId="7543"/>
    <cellStyle name="Cálculo 2 55 7 2 3" xfId="7544"/>
    <cellStyle name="Cálculo 2 55 7 3" xfId="7545"/>
    <cellStyle name="Cálculo 2 55 7 4" xfId="7546"/>
    <cellStyle name="Cálculo 2 55 8" xfId="7547"/>
    <cellStyle name="Cálculo 2 55 8 2" xfId="7548"/>
    <cellStyle name="Cálculo 2 55 8 2 2" xfId="7549"/>
    <cellStyle name="Cálculo 2 55 8 2 3" xfId="7550"/>
    <cellStyle name="Cálculo 2 55 8 3" xfId="7551"/>
    <cellStyle name="Cálculo 2 55 8 4" xfId="7552"/>
    <cellStyle name="Cálculo 2 55 9" xfId="7553"/>
    <cellStyle name="Cálculo 2 55 9 2" xfId="7554"/>
    <cellStyle name="Cálculo 2 55 9 2 2" xfId="7555"/>
    <cellStyle name="Cálculo 2 55 9 2 3" xfId="7556"/>
    <cellStyle name="Cálculo 2 55 9 3" xfId="7557"/>
    <cellStyle name="Cálculo 2 55 9 4" xfId="7558"/>
    <cellStyle name="Cálculo 2 56" xfId="7559"/>
    <cellStyle name="Cálculo 2 56 10" xfId="7560"/>
    <cellStyle name="Cálculo 2 56 10 2" xfId="7561"/>
    <cellStyle name="Cálculo 2 56 10 2 2" xfId="7562"/>
    <cellStyle name="Cálculo 2 56 10 2 3" xfId="7563"/>
    <cellStyle name="Cálculo 2 56 10 3" xfId="7564"/>
    <cellStyle name="Cálculo 2 56 10 4" xfId="7565"/>
    <cellStyle name="Cálculo 2 56 11" xfId="7566"/>
    <cellStyle name="Cálculo 2 56 11 2" xfId="7567"/>
    <cellStyle name="Cálculo 2 56 11 2 2" xfId="7568"/>
    <cellStyle name="Cálculo 2 56 11 2 3" xfId="7569"/>
    <cellStyle name="Cálculo 2 56 11 3" xfId="7570"/>
    <cellStyle name="Cálculo 2 56 11 4" xfId="7571"/>
    <cellStyle name="Cálculo 2 56 12" xfId="7572"/>
    <cellStyle name="Cálculo 2 56 12 2" xfId="7573"/>
    <cellStyle name="Cálculo 2 56 12 2 2" xfId="7574"/>
    <cellStyle name="Cálculo 2 56 12 2 3" xfId="7575"/>
    <cellStyle name="Cálculo 2 56 12 3" xfId="7576"/>
    <cellStyle name="Cálculo 2 56 12 4" xfId="7577"/>
    <cellStyle name="Cálculo 2 56 13" xfId="7578"/>
    <cellStyle name="Cálculo 2 56 13 2" xfId="7579"/>
    <cellStyle name="Cálculo 2 56 13 2 2" xfId="7580"/>
    <cellStyle name="Cálculo 2 56 13 2 3" xfId="7581"/>
    <cellStyle name="Cálculo 2 56 13 3" xfId="7582"/>
    <cellStyle name="Cálculo 2 56 13 4" xfId="7583"/>
    <cellStyle name="Cálculo 2 56 14" xfId="7584"/>
    <cellStyle name="Cálculo 2 56 14 2" xfId="7585"/>
    <cellStyle name="Cálculo 2 56 14 2 2" xfId="7586"/>
    <cellStyle name="Cálculo 2 56 14 2 3" xfId="7587"/>
    <cellStyle name="Cálculo 2 56 14 3" xfId="7588"/>
    <cellStyle name="Cálculo 2 56 14 4" xfId="7589"/>
    <cellStyle name="Cálculo 2 56 15" xfId="7590"/>
    <cellStyle name="Cálculo 2 56 15 2" xfId="7591"/>
    <cellStyle name="Cálculo 2 56 15 2 2" xfId="7592"/>
    <cellStyle name="Cálculo 2 56 15 2 3" xfId="7593"/>
    <cellStyle name="Cálculo 2 56 15 3" xfId="7594"/>
    <cellStyle name="Cálculo 2 56 15 4" xfId="7595"/>
    <cellStyle name="Cálculo 2 56 16" xfId="7596"/>
    <cellStyle name="Cálculo 2 56 16 2" xfId="7597"/>
    <cellStyle name="Cálculo 2 56 16 2 2" xfId="7598"/>
    <cellStyle name="Cálculo 2 56 16 2 3" xfId="7599"/>
    <cellStyle name="Cálculo 2 56 16 3" xfId="7600"/>
    <cellStyle name="Cálculo 2 56 16 4" xfId="7601"/>
    <cellStyle name="Cálculo 2 56 17" xfId="7602"/>
    <cellStyle name="Cálculo 2 56 17 2" xfId="7603"/>
    <cellStyle name="Cálculo 2 56 17 2 2" xfId="7604"/>
    <cellStyle name="Cálculo 2 56 17 2 3" xfId="7605"/>
    <cellStyle name="Cálculo 2 56 17 3" xfId="7606"/>
    <cellStyle name="Cálculo 2 56 17 4" xfId="7607"/>
    <cellStyle name="Cálculo 2 56 18" xfId="7608"/>
    <cellStyle name="Cálculo 2 56 18 2" xfId="7609"/>
    <cellStyle name="Cálculo 2 56 18 2 2" xfId="7610"/>
    <cellStyle name="Cálculo 2 56 18 2 3" xfId="7611"/>
    <cellStyle name="Cálculo 2 56 18 3" xfId="7612"/>
    <cellStyle name="Cálculo 2 56 18 4" xfId="7613"/>
    <cellStyle name="Cálculo 2 56 19" xfId="7614"/>
    <cellStyle name="Cálculo 2 56 19 2" xfId="7615"/>
    <cellStyle name="Cálculo 2 56 19 2 2" xfId="7616"/>
    <cellStyle name="Cálculo 2 56 19 2 3" xfId="7617"/>
    <cellStyle name="Cálculo 2 56 19 3" xfId="7618"/>
    <cellStyle name="Cálculo 2 56 19 4" xfId="7619"/>
    <cellStyle name="Cálculo 2 56 2" xfId="7620"/>
    <cellStyle name="Cálculo 2 56 2 2" xfId="7621"/>
    <cellStyle name="Cálculo 2 56 2 2 2" xfId="7622"/>
    <cellStyle name="Cálculo 2 56 2 2 3" xfId="7623"/>
    <cellStyle name="Cálculo 2 56 2 3" xfId="7624"/>
    <cellStyle name="Cálculo 2 56 2 4" xfId="7625"/>
    <cellStyle name="Cálculo 2 56 20" xfId="7626"/>
    <cellStyle name="Cálculo 2 56 20 2" xfId="7627"/>
    <cellStyle name="Cálculo 2 56 20 2 2" xfId="7628"/>
    <cellStyle name="Cálculo 2 56 20 2 3" xfId="7629"/>
    <cellStyle name="Cálculo 2 56 20 3" xfId="7630"/>
    <cellStyle name="Cálculo 2 56 20 4" xfId="7631"/>
    <cellStyle name="Cálculo 2 56 21" xfId="7632"/>
    <cellStyle name="Cálculo 2 56 21 2" xfId="7633"/>
    <cellStyle name="Cálculo 2 56 21 2 2" xfId="7634"/>
    <cellStyle name="Cálculo 2 56 21 2 3" xfId="7635"/>
    <cellStyle name="Cálculo 2 56 21 3" xfId="7636"/>
    <cellStyle name="Cálculo 2 56 21 4" xfId="7637"/>
    <cellStyle name="Cálculo 2 56 22" xfId="7638"/>
    <cellStyle name="Cálculo 2 56 22 2" xfId="7639"/>
    <cellStyle name="Cálculo 2 56 22 2 2" xfId="7640"/>
    <cellStyle name="Cálculo 2 56 22 2 3" xfId="7641"/>
    <cellStyle name="Cálculo 2 56 22 3" xfId="7642"/>
    <cellStyle name="Cálculo 2 56 22 4" xfId="7643"/>
    <cellStyle name="Cálculo 2 56 23" xfId="7644"/>
    <cellStyle name="Cálculo 2 56 23 2" xfId="7645"/>
    <cellStyle name="Cálculo 2 56 23 2 2" xfId="7646"/>
    <cellStyle name="Cálculo 2 56 23 2 3" xfId="7647"/>
    <cellStyle name="Cálculo 2 56 23 3" xfId="7648"/>
    <cellStyle name="Cálculo 2 56 23 4" xfId="7649"/>
    <cellStyle name="Cálculo 2 56 24" xfId="7650"/>
    <cellStyle name="Cálculo 2 56 24 2" xfId="7651"/>
    <cellStyle name="Cálculo 2 56 24 2 2" xfId="7652"/>
    <cellStyle name="Cálculo 2 56 24 2 3" xfId="7653"/>
    <cellStyle name="Cálculo 2 56 24 3" xfId="7654"/>
    <cellStyle name="Cálculo 2 56 24 4" xfId="7655"/>
    <cellStyle name="Cálculo 2 56 25" xfId="7656"/>
    <cellStyle name="Cálculo 2 56 25 2" xfId="7657"/>
    <cellStyle name="Cálculo 2 56 25 2 2" xfId="7658"/>
    <cellStyle name="Cálculo 2 56 25 2 3" xfId="7659"/>
    <cellStyle name="Cálculo 2 56 25 3" xfId="7660"/>
    <cellStyle name="Cálculo 2 56 25 4" xfId="7661"/>
    <cellStyle name="Cálculo 2 56 26" xfId="7662"/>
    <cellStyle name="Cálculo 2 56 26 2" xfId="7663"/>
    <cellStyle name="Cálculo 2 56 26 3" xfId="7664"/>
    <cellStyle name="Cálculo 2 56 27" xfId="7665"/>
    <cellStyle name="Cálculo 2 56 28" xfId="7666"/>
    <cellStyle name="Cálculo 2 56 3" xfId="7667"/>
    <cellStyle name="Cálculo 2 56 3 2" xfId="7668"/>
    <cellStyle name="Cálculo 2 56 3 2 2" xfId="7669"/>
    <cellStyle name="Cálculo 2 56 3 2 3" xfId="7670"/>
    <cellStyle name="Cálculo 2 56 3 3" xfId="7671"/>
    <cellStyle name="Cálculo 2 56 3 4" xfId="7672"/>
    <cellStyle name="Cálculo 2 56 4" xfId="7673"/>
    <cellStyle name="Cálculo 2 56 4 2" xfId="7674"/>
    <cellStyle name="Cálculo 2 56 4 2 2" xfId="7675"/>
    <cellStyle name="Cálculo 2 56 4 2 3" xfId="7676"/>
    <cellStyle name="Cálculo 2 56 4 3" xfId="7677"/>
    <cellStyle name="Cálculo 2 56 4 4" xfId="7678"/>
    <cellStyle name="Cálculo 2 56 5" xfId="7679"/>
    <cellStyle name="Cálculo 2 56 5 2" xfId="7680"/>
    <cellStyle name="Cálculo 2 56 5 2 2" xfId="7681"/>
    <cellStyle name="Cálculo 2 56 5 2 3" xfId="7682"/>
    <cellStyle name="Cálculo 2 56 5 3" xfId="7683"/>
    <cellStyle name="Cálculo 2 56 5 4" xfId="7684"/>
    <cellStyle name="Cálculo 2 56 6" xfId="7685"/>
    <cellStyle name="Cálculo 2 56 6 2" xfId="7686"/>
    <cellStyle name="Cálculo 2 56 6 2 2" xfId="7687"/>
    <cellStyle name="Cálculo 2 56 6 2 3" xfId="7688"/>
    <cellStyle name="Cálculo 2 56 6 3" xfId="7689"/>
    <cellStyle name="Cálculo 2 56 6 4" xfId="7690"/>
    <cellStyle name="Cálculo 2 56 7" xfId="7691"/>
    <cellStyle name="Cálculo 2 56 7 2" xfId="7692"/>
    <cellStyle name="Cálculo 2 56 7 2 2" xfId="7693"/>
    <cellStyle name="Cálculo 2 56 7 2 3" xfId="7694"/>
    <cellStyle name="Cálculo 2 56 7 3" xfId="7695"/>
    <cellStyle name="Cálculo 2 56 7 4" xfId="7696"/>
    <cellStyle name="Cálculo 2 56 8" xfId="7697"/>
    <cellStyle name="Cálculo 2 56 8 2" xfId="7698"/>
    <cellStyle name="Cálculo 2 56 8 2 2" xfId="7699"/>
    <cellStyle name="Cálculo 2 56 8 2 3" xfId="7700"/>
    <cellStyle name="Cálculo 2 56 8 3" xfId="7701"/>
    <cellStyle name="Cálculo 2 56 8 4" xfId="7702"/>
    <cellStyle name="Cálculo 2 56 9" xfId="7703"/>
    <cellStyle name="Cálculo 2 56 9 2" xfId="7704"/>
    <cellStyle name="Cálculo 2 56 9 2 2" xfId="7705"/>
    <cellStyle name="Cálculo 2 56 9 2 3" xfId="7706"/>
    <cellStyle name="Cálculo 2 56 9 3" xfId="7707"/>
    <cellStyle name="Cálculo 2 56 9 4" xfId="7708"/>
    <cellStyle name="Cálculo 2 57" xfId="7709"/>
    <cellStyle name="Cálculo 2 57 10" xfId="7710"/>
    <cellStyle name="Cálculo 2 57 10 2" xfId="7711"/>
    <cellStyle name="Cálculo 2 57 10 2 2" xfId="7712"/>
    <cellStyle name="Cálculo 2 57 10 2 3" xfId="7713"/>
    <cellStyle name="Cálculo 2 57 10 3" xfId="7714"/>
    <cellStyle name="Cálculo 2 57 10 4" xfId="7715"/>
    <cellStyle name="Cálculo 2 57 11" xfId="7716"/>
    <cellStyle name="Cálculo 2 57 11 2" xfId="7717"/>
    <cellStyle name="Cálculo 2 57 11 2 2" xfId="7718"/>
    <cellStyle name="Cálculo 2 57 11 2 3" xfId="7719"/>
    <cellStyle name="Cálculo 2 57 11 3" xfId="7720"/>
    <cellStyle name="Cálculo 2 57 11 4" xfId="7721"/>
    <cellStyle name="Cálculo 2 57 12" xfId="7722"/>
    <cellStyle name="Cálculo 2 57 12 2" xfId="7723"/>
    <cellStyle name="Cálculo 2 57 12 2 2" xfId="7724"/>
    <cellStyle name="Cálculo 2 57 12 2 3" xfId="7725"/>
    <cellStyle name="Cálculo 2 57 12 3" xfId="7726"/>
    <cellStyle name="Cálculo 2 57 12 4" xfId="7727"/>
    <cellStyle name="Cálculo 2 57 13" xfId="7728"/>
    <cellStyle name="Cálculo 2 57 13 2" xfId="7729"/>
    <cellStyle name="Cálculo 2 57 13 2 2" xfId="7730"/>
    <cellStyle name="Cálculo 2 57 13 2 3" xfId="7731"/>
    <cellStyle name="Cálculo 2 57 13 3" xfId="7732"/>
    <cellStyle name="Cálculo 2 57 13 4" xfId="7733"/>
    <cellStyle name="Cálculo 2 57 14" xfId="7734"/>
    <cellStyle name="Cálculo 2 57 14 2" xfId="7735"/>
    <cellStyle name="Cálculo 2 57 14 2 2" xfId="7736"/>
    <cellStyle name="Cálculo 2 57 14 2 3" xfId="7737"/>
    <cellStyle name="Cálculo 2 57 14 3" xfId="7738"/>
    <cellStyle name="Cálculo 2 57 14 4" xfId="7739"/>
    <cellStyle name="Cálculo 2 57 15" xfId="7740"/>
    <cellStyle name="Cálculo 2 57 15 2" xfId="7741"/>
    <cellStyle name="Cálculo 2 57 15 2 2" xfId="7742"/>
    <cellStyle name="Cálculo 2 57 15 2 3" xfId="7743"/>
    <cellStyle name="Cálculo 2 57 15 3" xfId="7744"/>
    <cellStyle name="Cálculo 2 57 15 4" xfId="7745"/>
    <cellStyle name="Cálculo 2 57 16" xfId="7746"/>
    <cellStyle name="Cálculo 2 57 16 2" xfId="7747"/>
    <cellStyle name="Cálculo 2 57 16 2 2" xfId="7748"/>
    <cellStyle name="Cálculo 2 57 16 2 3" xfId="7749"/>
    <cellStyle name="Cálculo 2 57 16 3" xfId="7750"/>
    <cellStyle name="Cálculo 2 57 16 4" xfId="7751"/>
    <cellStyle name="Cálculo 2 57 17" xfId="7752"/>
    <cellStyle name="Cálculo 2 57 17 2" xfId="7753"/>
    <cellStyle name="Cálculo 2 57 17 2 2" xfId="7754"/>
    <cellStyle name="Cálculo 2 57 17 2 3" xfId="7755"/>
    <cellStyle name="Cálculo 2 57 17 3" xfId="7756"/>
    <cellStyle name="Cálculo 2 57 17 4" xfId="7757"/>
    <cellStyle name="Cálculo 2 57 18" xfId="7758"/>
    <cellStyle name="Cálculo 2 57 18 2" xfId="7759"/>
    <cellStyle name="Cálculo 2 57 18 2 2" xfId="7760"/>
    <cellStyle name="Cálculo 2 57 18 2 3" xfId="7761"/>
    <cellStyle name="Cálculo 2 57 18 3" xfId="7762"/>
    <cellStyle name="Cálculo 2 57 18 4" xfId="7763"/>
    <cellStyle name="Cálculo 2 57 19" xfId="7764"/>
    <cellStyle name="Cálculo 2 57 19 2" xfId="7765"/>
    <cellStyle name="Cálculo 2 57 19 2 2" xfId="7766"/>
    <cellStyle name="Cálculo 2 57 19 2 3" xfId="7767"/>
    <cellStyle name="Cálculo 2 57 19 3" xfId="7768"/>
    <cellStyle name="Cálculo 2 57 19 4" xfId="7769"/>
    <cellStyle name="Cálculo 2 57 2" xfId="7770"/>
    <cellStyle name="Cálculo 2 57 2 2" xfId="7771"/>
    <cellStyle name="Cálculo 2 57 2 2 2" xfId="7772"/>
    <cellStyle name="Cálculo 2 57 2 2 3" xfId="7773"/>
    <cellStyle name="Cálculo 2 57 2 3" xfId="7774"/>
    <cellStyle name="Cálculo 2 57 2 4" xfId="7775"/>
    <cellStyle name="Cálculo 2 57 20" xfId="7776"/>
    <cellStyle name="Cálculo 2 57 20 2" xfId="7777"/>
    <cellStyle name="Cálculo 2 57 20 2 2" xfId="7778"/>
    <cellStyle name="Cálculo 2 57 20 2 3" xfId="7779"/>
    <cellStyle name="Cálculo 2 57 20 3" xfId="7780"/>
    <cellStyle name="Cálculo 2 57 20 4" xfId="7781"/>
    <cellStyle name="Cálculo 2 57 21" xfId="7782"/>
    <cellStyle name="Cálculo 2 57 21 2" xfId="7783"/>
    <cellStyle name="Cálculo 2 57 21 2 2" xfId="7784"/>
    <cellStyle name="Cálculo 2 57 21 2 3" xfId="7785"/>
    <cellStyle name="Cálculo 2 57 21 3" xfId="7786"/>
    <cellStyle name="Cálculo 2 57 21 4" xfId="7787"/>
    <cellStyle name="Cálculo 2 57 22" xfId="7788"/>
    <cellStyle name="Cálculo 2 57 22 2" xfId="7789"/>
    <cellStyle name="Cálculo 2 57 22 2 2" xfId="7790"/>
    <cellStyle name="Cálculo 2 57 22 2 3" xfId="7791"/>
    <cellStyle name="Cálculo 2 57 22 3" xfId="7792"/>
    <cellStyle name="Cálculo 2 57 22 4" xfId="7793"/>
    <cellStyle name="Cálculo 2 57 23" xfId="7794"/>
    <cellStyle name="Cálculo 2 57 23 2" xfId="7795"/>
    <cellStyle name="Cálculo 2 57 23 2 2" xfId="7796"/>
    <cellStyle name="Cálculo 2 57 23 2 3" xfId="7797"/>
    <cellStyle name="Cálculo 2 57 23 3" xfId="7798"/>
    <cellStyle name="Cálculo 2 57 23 4" xfId="7799"/>
    <cellStyle name="Cálculo 2 57 24" xfId="7800"/>
    <cellStyle name="Cálculo 2 57 24 2" xfId="7801"/>
    <cellStyle name="Cálculo 2 57 24 2 2" xfId="7802"/>
    <cellStyle name="Cálculo 2 57 24 2 3" xfId="7803"/>
    <cellStyle name="Cálculo 2 57 24 3" xfId="7804"/>
    <cellStyle name="Cálculo 2 57 24 4" xfId="7805"/>
    <cellStyle name="Cálculo 2 57 25" xfId="7806"/>
    <cellStyle name="Cálculo 2 57 25 2" xfId="7807"/>
    <cellStyle name="Cálculo 2 57 25 2 2" xfId="7808"/>
    <cellStyle name="Cálculo 2 57 25 2 3" xfId="7809"/>
    <cellStyle name="Cálculo 2 57 25 3" xfId="7810"/>
    <cellStyle name="Cálculo 2 57 25 4" xfId="7811"/>
    <cellStyle name="Cálculo 2 57 26" xfId="7812"/>
    <cellStyle name="Cálculo 2 57 26 2" xfId="7813"/>
    <cellStyle name="Cálculo 2 57 26 3" xfId="7814"/>
    <cellStyle name="Cálculo 2 57 27" xfId="7815"/>
    <cellStyle name="Cálculo 2 57 28" xfId="7816"/>
    <cellStyle name="Cálculo 2 57 3" xfId="7817"/>
    <cellStyle name="Cálculo 2 57 3 2" xfId="7818"/>
    <cellStyle name="Cálculo 2 57 3 2 2" xfId="7819"/>
    <cellStyle name="Cálculo 2 57 3 2 3" xfId="7820"/>
    <cellStyle name="Cálculo 2 57 3 3" xfId="7821"/>
    <cellStyle name="Cálculo 2 57 3 4" xfId="7822"/>
    <cellStyle name="Cálculo 2 57 4" xfId="7823"/>
    <cellStyle name="Cálculo 2 57 4 2" xfId="7824"/>
    <cellStyle name="Cálculo 2 57 4 2 2" xfId="7825"/>
    <cellStyle name="Cálculo 2 57 4 2 3" xfId="7826"/>
    <cellStyle name="Cálculo 2 57 4 3" xfId="7827"/>
    <cellStyle name="Cálculo 2 57 4 4" xfId="7828"/>
    <cellStyle name="Cálculo 2 57 5" xfId="7829"/>
    <cellStyle name="Cálculo 2 57 5 2" xfId="7830"/>
    <cellStyle name="Cálculo 2 57 5 2 2" xfId="7831"/>
    <cellStyle name="Cálculo 2 57 5 2 3" xfId="7832"/>
    <cellStyle name="Cálculo 2 57 5 3" xfId="7833"/>
    <cellStyle name="Cálculo 2 57 5 4" xfId="7834"/>
    <cellStyle name="Cálculo 2 57 6" xfId="7835"/>
    <cellStyle name="Cálculo 2 57 6 2" xfId="7836"/>
    <cellStyle name="Cálculo 2 57 6 2 2" xfId="7837"/>
    <cellStyle name="Cálculo 2 57 6 2 3" xfId="7838"/>
    <cellStyle name="Cálculo 2 57 6 3" xfId="7839"/>
    <cellStyle name="Cálculo 2 57 6 4" xfId="7840"/>
    <cellStyle name="Cálculo 2 57 7" xfId="7841"/>
    <cellStyle name="Cálculo 2 57 7 2" xfId="7842"/>
    <cellStyle name="Cálculo 2 57 7 2 2" xfId="7843"/>
    <cellStyle name="Cálculo 2 57 7 2 3" xfId="7844"/>
    <cellStyle name="Cálculo 2 57 7 3" xfId="7845"/>
    <cellStyle name="Cálculo 2 57 7 4" xfId="7846"/>
    <cellStyle name="Cálculo 2 57 8" xfId="7847"/>
    <cellStyle name="Cálculo 2 57 8 2" xfId="7848"/>
    <cellStyle name="Cálculo 2 57 8 2 2" xfId="7849"/>
    <cellStyle name="Cálculo 2 57 8 2 3" xfId="7850"/>
    <cellStyle name="Cálculo 2 57 8 3" xfId="7851"/>
    <cellStyle name="Cálculo 2 57 8 4" xfId="7852"/>
    <cellStyle name="Cálculo 2 57 9" xfId="7853"/>
    <cellStyle name="Cálculo 2 57 9 2" xfId="7854"/>
    <cellStyle name="Cálculo 2 57 9 2 2" xfId="7855"/>
    <cellStyle name="Cálculo 2 57 9 2 3" xfId="7856"/>
    <cellStyle name="Cálculo 2 57 9 3" xfId="7857"/>
    <cellStyle name="Cálculo 2 57 9 4" xfId="7858"/>
    <cellStyle name="Cálculo 2 58" xfId="7859"/>
    <cellStyle name="Cálculo 2 58 10" xfId="7860"/>
    <cellStyle name="Cálculo 2 58 10 2" xfId="7861"/>
    <cellStyle name="Cálculo 2 58 10 2 2" xfId="7862"/>
    <cellStyle name="Cálculo 2 58 10 2 3" xfId="7863"/>
    <cellStyle name="Cálculo 2 58 10 3" xfId="7864"/>
    <cellStyle name="Cálculo 2 58 10 4" xfId="7865"/>
    <cellStyle name="Cálculo 2 58 11" xfId="7866"/>
    <cellStyle name="Cálculo 2 58 11 2" xfId="7867"/>
    <cellStyle name="Cálculo 2 58 11 2 2" xfId="7868"/>
    <cellStyle name="Cálculo 2 58 11 2 3" xfId="7869"/>
    <cellStyle name="Cálculo 2 58 11 3" xfId="7870"/>
    <cellStyle name="Cálculo 2 58 11 4" xfId="7871"/>
    <cellStyle name="Cálculo 2 58 12" xfId="7872"/>
    <cellStyle name="Cálculo 2 58 12 2" xfId="7873"/>
    <cellStyle name="Cálculo 2 58 12 2 2" xfId="7874"/>
    <cellStyle name="Cálculo 2 58 12 2 3" xfId="7875"/>
    <cellStyle name="Cálculo 2 58 12 3" xfId="7876"/>
    <cellStyle name="Cálculo 2 58 12 4" xfId="7877"/>
    <cellStyle name="Cálculo 2 58 13" xfId="7878"/>
    <cellStyle name="Cálculo 2 58 13 2" xfId="7879"/>
    <cellStyle name="Cálculo 2 58 13 2 2" xfId="7880"/>
    <cellStyle name="Cálculo 2 58 13 2 3" xfId="7881"/>
    <cellStyle name="Cálculo 2 58 13 3" xfId="7882"/>
    <cellStyle name="Cálculo 2 58 13 4" xfId="7883"/>
    <cellStyle name="Cálculo 2 58 14" xfId="7884"/>
    <cellStyle name="Cálculo 2 58 14 2" xfId="7885"/>
    <cellStyle name="Cálculo 2 58 14 2 2" xfId="7886"/>
    <cellStyle name="Cálculo 2 58 14 2 3" xfId="7887"/>
    <cellStyle name="Cálculo 2 58 14 3" xfId="7888"/>
    <cellStyle name="Cálculo 2 58 14 4" xfId="7889"/>
    <cellStyle name="Cálculo 2 58 15" xfId="7890"/>
    <cellStyle name="Cálculo 2 58 15 2" xfId="7891"/>
    <cellStyle name="Cálculo 2 58 15 2 2" xfId="7892"/>
    <cellStyle name="Cálculo 2 58 15 2 3" xfId="7893"/>
    <cellStyle name="Cálculo 2 58 15 3" xfId="7894"/>
    <cellStyle name="Cálculo 2 58 15 4" xfId="7895"/>
    <cellStyle name="Cálculo 2 58 16" xfId="7896"/>
    <cellStyle name="Cálculo 2 58 16 2" xfId="7897"/>
    <cellStyle name="Cálculo 2 58 16 2 2" xfId="7898"/>
    <cellStyle name="Cálculo 2 58 16 2 3" xfId="7899"/>
    <cellStyle name="Cálculo 2 58 16 3" xfId="7900"/>
    <cellStyle name="Cálculo 2 58 16 4" xfId="7901"/>
    <cellStyle name="Cálculo 2 58 17" xfId="7902"/>
    <cellStyle name="Cálculo 2 58 17 2" xfId="7903"/>
    <cellStyle name="Cálculo 2 58 17 2 2" xfId="7904"/>
    <cellStyle name="Cálculo 2 58 17 2 3" xfId="7905"/>
    <cellStyle name="Cálculo 2 58 17 3" xfId="7906"/>
    <cellStyle name="Cálculo 2 58 17 4" xfId="7907"/>
    <cellStyle name="Cálculo 2 58 18" xfId="7908"/>
    <cellStyle name="Cálculo 2 58 18 2" xfId="7909"/>
    <cellStyle name="Cálculo 2 58 18 2 2" xfId="7910"/>
    <cellStyle name="Cálculo 2 58 18 2 3" xfId="7911"/>
    <cellStyle name="Cálculo 2 58 18 3" xfId="7912"/>
    <cellStyle name="Cálculo 2 58 18 4" xfId="7913"/>
    <cellStyle name="Cálculo 2 58 19" xfId="7914"/>
    <cellStyle name="Cálculo 2 58 19 2" xfId="7915"/>
    <cellStyle name="Cálculo 2 58 19 2 2" xfId="7916"/>
    <cellStyle name="Cálculo 2 58 19 2 3" xfId="7917"/>
    <cellStyle name="Cálculo 2 58 19 3" xfId="7918"/>
    <cellStyle name="Cálculo 2 58 19 4" xfId="7919"/>
    <cellStyle name="Cálculo 2 58 2" xfId="7920"/>
    <cellStyle name="Cálculo 2 58 2 2" xfId="7921"/>
    <cellStyle name="Cálculo 2 58 2 2 2" xfId="7922"/>
    <cellStyle name="Cálculo 2 58 2 2 3" xfId="7923"/>
    <cellStyle name="Cálculo 2 58 2 3" xfId="7924"/>
    <cellStyle name="Cálculo 2 58 2 4" xfId="7925"/>
    <cellStyle name="Cálculo 2 58 20" xfId="7926"/>
    <cellStyle name="Cálculo 2 58 20 2" xfId="7927"/>
    <cellStyle name="Cálculo 2 58 20 2 2" xfId="7928"/>
    <cellStyle name="Cálculo 2 58 20 2 3" xfId="7929"/>
    <cellStyle name="Cálculo 2 58 20 3" xfId="7930"/>
    <cellStyle name="Cálculo 2 58 20 4" xfId="7931"/>
    <cellStyle name="Cálculo 2 58 21" xfId="7932"/>
    <cellStyle name="Cálculo 2 58 21 2" xfId="7933"/>
    <cellStyle name="Cálculo 2 58 21 2 2" xfId="7934"/>
    <cellStyle name="Cálculo 2 58 21 2 3" xfId="7935"/>
    <cellStyle name="Cálculo 2 58 21 3" xfId="7936"/>
    <cellStyle name="Cálculo 2 58 21 4" xfId="7937"/>
    <cellStyle name="Cálculo 2 58 22" xfId="7938"/>
    <cellStyle name="Cálculo 2 58 22 2" xfId="7939"/>
    <cellStyle name="Cálculo 2 58 22 2 2" xfId="7940"/>
    <cellStyle name="Cálculo 2 58 22 2 3" xfId="7941"/>
    <cellStyle name="Cálculo 2 58 22 3" xfId="7942"/>
    <cellStyle name="Cálculo 2 58 22 4" xfId="7943"/>
    <cellStyle name="Cálculo 2 58 23" xfId="7944"/>
    <cellStyle name="Cálculo 2 58 23 2" xfId="7945"/>
    <cellStyle name="Cálculo 2 58 23 2 2" xfId="7946"/>
    <cellStyle name="Cálculo 2 58 23 2 3" xfId="7947"/>
    <cellStyle name="Cálculo 2 58 23 3" xfId="7948"/>
    <cellStyle name="Cálculo 2 58 23 4" xfId="7949"/>
    <cellStyle name="Cálculo 2 58 24" xfId="7950"/>
    <cellStyle name="Cálculo 2 58 24 2" xfId="7951"/>
    <cellStyle name="Cálculo 2 58 24 2 2" xfId="7952"/>
    <cellStyle name="Cálculo 2 58 24 2 3" xfId="7953"/>
    <cellStyle name="Cálculo 2 58 24 3" xfId="7954"/>
    <cellStyle name="Cálculo 2 58 24 4" xfId="7955"/>
    <cellStyle name="Cálculo 2 58 25" xfId="7956"/>
    <cellStyle name="Cálculo 2 58 25 2" xfId="7957"/>
    <cellStyle name="Cálculo 2 58 25 2 2" xfId="7958"/>
    <cellStyle name="Cálculo 2 58 25 2 3" xfId="7959"/>
    <cellStyle name="Cálculo 2 58 25 3" xfId="7960"/>
    <cellStyle name="Cálculo 2 58 25 4" xfId="7961"/>
    <cellStyle name="Cálculo 2 58 26" xfId="7962"/>
    <cellStyle name="Cálculo 2 58 26 2" xfId="7963"/>
    <cellStyle name="Cálculo 2 58 26 3" xfId="7964"/>
    <cellStyle name="Cálculo 2 58 27" xfId="7965"/>
    <cellStyle name="Cálculo 2 58 28" xfId="7966"/>
    <cellStyle name="Cálculo 2 58 3" xfId="7967"/>
    <cellStyle name="Cálculo 2 58 3 2" xfId="7968"/>
    <cellStyle name="Cálculo 2 58 3 2 2" xfId="7969"/>
    <cellStyle name="Cálculo 2 58 3 2 3" xfId="7970"/>
    <cellStyle name="Cálculo 2 58 3 3" xfId="7971"/>
    <cellStyle name="Cálculo 2 58 3 4" xfId="7972"/>
    <cellStyle name="Cálculo 2 58 4" xfId="7973"/>
    <cellStyle name="Cálculo 2 58 4 2" xfId="7974"/>
    <cellStyle name="Cálculo 2 58 4 2 2" xfId="7975"/>
    <cellStyle name="Cálculo 2 58 4 2 3" xfId="7976"/>
    <cellStyle name="Cálculo 2 58 4 3" xfId="7977"/>
    <cellStyle name="Cálculo 2 58 4 4" xfId="7978"/>
    <cellStyle name="Cálculo 2 58 5" xfId="7979"/>
    <cellStyle name="Cálculo 2 58 5 2" xfId="7980"/>
    <cellStyle name="Cálculo 2 58 5 2 2" xfId="7981"/>
    <cellStyle name="Cálculo 2 58 5 2 3" xfId="7982"/>
    <cellStyle name="Cálculo 2 58 5 3" xfId="7983"/>
    <cellStyle name="Cálculo 2 58 5 4" xfId="7984"/>
    <cellStyle name="Cálculo 2 58 6" xfId="7985"/>
    <cellStyle name="Cálculo 2 58 6 2" xfId="7986"/>
    <cellStyle name="Cálculo 2 58 6 2 2" xfId="7987"/>
    <cellStyle name="Cálculo 2 58 6 2 3" xfId="7988"/>
    <cellStyle name="Cálculo 2 58 6 3" xfId="7989"/>
    <cellStyle name="Cálculo 2 58 6 4" xfId="7990"/>
    <cellStyle name="Cálculo 2 58 7" xfId="7991"/>
    <cellStyle name="Cálculo 2 58 7 2" xfId="7992"/>
    <cellStyle name="Cálculo 2 58 7 2 2" xfId="7993"/>
    <cellStyle name="Cálculo 2 58 7 2 3" xfId="7994"/>
    <cellStyle name="Cálculo 2 58 7 3" xfId="7995"/>
    <cellStyle name="Cálculo 2 58 7 4" xfId="7996"/>
    <cellStyle name="Cálculo 2 58 8" xfId="7997"/>
    <cellStyle name="Cálculo 2 58 8 2" xfId="7998"/>
    <cellStyle name="Cálculo 2 58 8 2 2" xfId="7999"/>
    <cellStyle name="Cálculo 2 58 8 2 3" xfId="8000"/>
    <cellStyle name="Cálculo 2 58 8 3" xfId="8001"/>
    <cellStyle name="Cálculo 2 58 8 4" xfId="8002"/>
    <cellStyle name="Cálculo 2 58 9" xfId="8003"/>
    <cellStyle name="Cálculo 2 58 9 2" xfId="8004"/>
    <cellStyle name="Cálculo 2 58 9 2 2" xfId="8005"/>
    <cellStyle name="Cálculo 2 58 9 2 3" xfId="8006"/>
    <cellStyle name="Cálculo 2 58 9 3" xfId="8007"/>
    <cellStyle name="Cálculo 2 58 9 4" xfId="8008"/>
    <cellStyle name="Cálculo 2 59" xfId="8009"/>
    <cellStyle name="Cálculo 2 59 10" xfId="8010"/>
    <cellStyle name="Cálculo 2 59 10 2" xfId="8011"/>
    <cellStyle name="Cálculo 2 59 10 2 2" xfId="8012"/>
    <cellStyle name="Cálculo 2 59 10 2 3" xfId="8013"/>
    <cellStyle name="Cálculo 2 59 10 3" xfId="8014"/>
    <cellStyle name="Cálculo 2 59 10 4" xfId="8015"/>
    <cellStyle name="Cálculo 2 59 11" xfId="8016"/>
    <cellStyle name="Cálculo 2 59 11 2" xfId="8017"/>
    <cellStyle name="Cálculo 2 59 11 2 2" xfId="8018"/>
    <cellStyle name="Cálculo 2 59 11 2 3" xfId="8019"/>
    <cellStyle name="Cálculo 2 59 11 3" xfId="8020"/>
    <cellStyle name="Cálculo 2 59 11 4" xfId="8021"/>
    <cellStyle name="Cálculo 2 59 12" xfId="8022"/>
    <cellStyle name="Cálculo 2 59 12 2" xfId="8023"/>
    <cellStyle name="Cálculo 2 59 12 2 2" xfId="8024"/>
    <cellStyle name="Cálculo 2 59 12 2 3" xfId="8025"/>
    <cellStyle name="Cálculo 2 59 12 3" xfId="8026"/>
    <cellStyle name="Cálculo 2 59 12 4" xfId="8027"/>
    <cellStyle name="Cálculo 2 59 13" xfId="8028"/>
    <cellStyle name="Cálculo 2 59 13 2" xfId="8029"/>
    <cellStyle name="Cálculo 2 59 13 2 2" xfId="8030"/>
    <cellStyle name="Cálculo 2 59 13 2 3" xfId="8031"/>
    <cellStyle name="Cálculo 2 59 13 3" xfId="8032"/>
    <cellStyle name="Cálculo 2 59 13 4" xfId="8033"/>
    <cellStyle name="Cálculo 2 59 14" xfId="8034"/>
    <cellStyle name="Cálculo 2 59 14 2" xfId="8035"/>
    <cellStyle name="Cálculo 2 59 14 2 2" xfId="8036"/>
    <cellStyle name="Cálculo 2 59 14 2 3" xfId="8037"/>
    <cellStyle name="Cálculo 2 59 14 3" xfId="8038"/>
    <cellStyle name="Cálculo 2 59 14 4" xfId="8039"/>
    <cellStyle name="Cálculo 2 59 15" xfId="8040"/>
    <cellStyle name="Cálculo 2 59 15 2" xfId="8041"/>
    <cellStyle name="Cálculo 2 59 15 2 2" xfId="8042"/>
    <cellStyle name="Cálculo 2 59 15 2 3" xfId="8043"/>
    <cellStyle name="Cálculo 2 59 15 3" xfId="8044"/>
    <cellStyle name="Cálculo 2 59 15 4" xfId="8045"/>
    <cellStyle name="Cálculo 2 59 16" xfId="8046"/>
    <cellStyle name="Cálculo 2 59 16 2" xfId="8047"/>
    <cellStyle name="Cálculo 2 59 16 2 2" xfId="8048"/>
    <cellStyle name="Cálculo 2 59 16 2 3" xfId="8049"/>
    <cellStyle name="Cálculo 2 59 16 3" xfId="8050"/>
    <cellStyle name="Cálculo 2 59 16 4" xfId="8051"/>
    <cellStyle name="Cálculo 2 59 17" xfId="8052"/>
    <cellStyle name="Cálculo 2 59 17 2" xfId="8053"/>
    <cellStyle name="Cálculo 2 59 17 2 2" xfId="8054"/>
    <cellStyle name="Cálculo 2 59 17 2 3" xfId="8055"/>
    <cellStyle name="Cálculo 2 59 17 3" xfId="8056"/>
    <cellStyle name="Cálculo 2 59 17 4" xfId="8057"/>
    <cellStyle name="Cálculo 2 59 18" xfId="8058"/>
    <cellStyle name="Cálculo 2 59 18 2" xfId="8059"/>
    <cellStyle name="Cálculo 2 59 18 2 2" xfId="8060"/>
    <cellStyle name="Cálculo 2 59 18 2 3" xfId="8061"/>
    <cellStyle name="Cálculo 2 59 18 3" xfId="8062"/>
    <cellStyle name="Cálculo 2 59 18 4" xfId="8063"/>
    <cellStyle name="Cálculo 2 59 19" xfId="8064"/>
    <cellStyle name="Cálculo 2 59 19 2" xfId="8065"/>
    <cellStyle name="Cálculo 2 59 19 2 2" xfId="8066"/>
    <cellStyle name="Cálculo 2 59 19 2 3" xfId="8067"/>
    <cellStyle name="Cálculo 2 59 19 3" xfId="8068"/>
    <cellStyle name="Cálculo 2 59 19 4" xfId="8069"/>
    <cellStyle name="Cálculo 2 59 2" xfId="8070"/>
    <cellStyle name="Cálculo 2 59 2 2" xfId="8071"/>
    <cellStyle name="Cálculo 2 59 2 2 2" xfId="8072"/>
    <cellStyle name="Cálculo 2 59 2 2 3" xfId="8073"/>
    <cellStyle name="Cálculo 2 59 2 3" xfId="8074"/>
    <cellStyle name="Cálculo 2 59 2 4" xfId="8075"/>
    <cellStyle name="Cálculo 2 59 20" xfId="8076"/>
    <cellStyle name="Cálculo 2 59 20 2" xfId="8077"/>
    <cellStyle name="Cálculo 2 59 20 2 2" xfId="8078"/>
    <cellStyle name="Cálculo 2 59 20 2 3" xfId="8079"/>
    <cellStyle name="Cálculo 2 59 20 3" xfId="8080"/>
    <cellStyle name="Cálculo 2 59 20 4" xfId="8081"/>
    <cellStyle name="Cálculo 2 59 21" xfId="8082"/>
    <cellStyle name="Cálculo 2 59 21 2" xfId="8083"/>
    <cellStyle name="Cálculo 2 59 21 2 2" xfId="8084"/>
    <cellStyle name="Cálculo 2 59 21 2 3" xfId="8085"/>
    <cellStyle name="Cálculo 2 59 21 3" xfId="8086"/>
    <cellStyle name="Cálculo 2 59 21 4" xfId="8087"/>
    <cellStyle name="Cálculo 2 59 22" xfId="8088"/>
    <cellStyle name="Cálculo 2 59 22 2" xfId="8089"/>
    <cellStyle name="Cálculo 2 59 22 2 2" xfId="8090"/>
    <cellStyle name="Cálculo 2 59 22 2 3" xfId="8091"/>
    <cellStyle name="Cálculo 2 59 22 3" xfId="8092"/>
    <cellStyle name="Cálculo 2 59 22 4" xfId="8093"/>
    <cellStyle name="Cálculo 2 59 23" xfId="8094"/>
    <cellStyle name="Cálculo 2 59 23 2" xfId="8095"/>
    <cellStyle name="Cálculo 2 59 23 2 2" xfId="8096"/>
    <cellStyle name="Cálculo 2 59 23 2 3" xfId="8097"/>
    <cellStyle name="Cálculo 2 59 23 3" xfId="8098"/>
    <cellStyle name="Cálculo 2 59 23 4" xfId="8099"/>
    <cellStyle name="Cálculo 2 59 24" xfId="8100"/>
    <cellStyle name="Cálculo 2 59 24 2" xfId="8101"/>
    <cellStyle name="Cálculo 2 59 24 2 2" xfId="8102"/>
    <cellStyle name="Cálculo 2 59 24 2 3" xfId="8103"/>
    <cellStyle name="Cálculo 2 59 24 3" xfId="8104"/>
    <cellStyle name="Cálculo 2 59 24 4" xfId="8105"/>
    <cellStyle name="Cálculo 2 59 25" xfId="8106"/>
    <cellStyle name="Cálculo 2 59 25 2" xfId="8107"/>
    <cellStyle name="Cálculo 2 59 25 2 2" xfId="8108"/>
    <cellStyle name="Cálculo 2 59 25 2 3" xfId="8109"/>
    <cellStyle name="Cálculo 2 59 25 3" xfId="8110"/>
    <cellStyle name="Cálculo 2 59 25 4" xfId="8111"/>
    <cellStyle name="Cálculo 2 59 26" xfId="8112"/>
    <cellStyle name="Cálculo 2 59 26 2" xfId="8113"/>
    <cellStyle name="Cálculo 2 59 26 3" xfId="8114"/>
    <cellStyle name="Cálculo 2 59 27" xfId="8115"/>
    <cellStyle name="Cálculo 2 59 28" xfId="8116"/>
    <cellStyle name="Cálculo 2 59 3" xfId="8117"/>
    <cellStyle name="Cálculo 2 59 3 2" xfId="8118"/>
    <cellStyle name="Cálculo 2 59 3 2 2" xfId="8119"/>
    <cellStyle name="Cálculo 2 59 3 2 3" xfId="8120"/>
    <cellStyle name="Cálculo 2 59 3 3" xfId="8121"/>
    <cellStyle name="Cálculo 2 59 3 4" xfId="8122"/>
    <cellStyle name="Cálculo 2 59 4" xfId="8123"/>
    <cellStyle name="Cálculo 2 59 4 2" xfId="8124"/>
    <cellStyle name="Cálculo 2 59 4 2 2" xfId="8125"/>
    <cellStyle name="Cálculo 2 59 4 2 3" xfId="8126"/>
    <cellStyle name="Cálculo 2 59 4 3" xfId="8127"/>
    <cellStyle name="Cálculo 2 59 4 4" xfId="8128"/>
    <cellStyle name="Cálculo 2 59 5" xfId="8129"/>
    <cellStyle name="Cálculo 2 59 5 2" xfId="8130"/>
    <cellStyle name="Cálculo 2 59 5 2 2" xfId="8131"/>
    <cellStyle name="Cálculo 2 59 5 2 3" xfId="8132"/>
    <cellStyle name="Cálculo 2 59 5 3" xfId="8133"/>
    <cellStyle name="Cálculo 2 59 5 4" xfId="8134"/>
    <cellStyle name="Cálculo 2 59 6" xfId="8135"/>
    <cellStyle name="Cálculo 2 59 6 2" xfId="8136"/>
    <cellStyle name="Cálculo 2 59 6 2 2" xfId="8137"/>
    <cellStyle name="Cálculo 2 59 6 2 3" xfId="8138"/>
    <cellStyle name="Cálculo 2 59 6 3" xfId="8139"/>
    <cellStyle name="Cálculo 2 59 6 4" xfId="8140"/>
    <cellStyle name="Cálculo 2 59 7" xfId="8141"/>
    <cellStyle name="Cálculo 2 59 7 2" xfId="8142"/>
    <cellStyle name="Cálculo 2 59 7 2 2" xfId="8143"/>
    <cellStyle name="Cálculo 2 59 7 2 3" xfId="8144"/>
    <cellStyle name="Cálculo 2 59 7 3" xfId="8145"/>
    <cellStyle name="Cálculo 2 59 7 4" xfId="8146"/>
    <cellStyle name="Cálculo 2 59 8" xfId="8147"/>
    <cellStyle name="Cálculo 2 59 8 2" xfId="8148"/>
    <cellStyle name="Cálculo 2 59 8 2 2" xfId="8149"/>
    <cellStyle name="Cálculo 2 59 8 2 3" xfId="8150"/>
    <cellStyle name="Cálculo 2 59 8 3" xfId="8151"/>
    <cellStyle name="Cálculo 2 59 8 4" xfId="8152"/>
    <cellStyle name="Cálculo 2 59 9" xfId="8153"/>
    <cellStyle name="Cálculo 2 59 9 2" xfId="8154"/>
    <cellStyle name="Cálculo 2 59 9 2 2" xfId="8155"/>
    <cellStyle name="Cálculo 2 59 9 2 3" xfId="8156"/>
    <cellStyle name="Cálculo 2 59 9 3" xfId="8157"/>
    <cellStyle name="Cálculo 2 59 9 4" xfId="8158"/>
    <cellStyle name="Cálculo 2 6" xfId="8159"/>
    <cellStyle name="Cálculo 2 6 10" xfId="8160"/>
    <cellStyle name="Cálculo 2 6 10 2" xfId="8161"/>
    <cellStyle name="Cálculo 2 6 10 2 2" xfId="8162"/>
    <cellStyle name="Cálculo 2 6 10 2 3" xfId="8163"/>
    <cellStyle name="Cálculo 2 6 10 3" xfId="8164"/>
    <cellStyle name="Cálculo 2 6 10 4" xfId="8165"/>
    <cellStyle name="Cálculo 2 6 11" xfId="8166"/>
    <cellStyle name="Cálculo 2 6 11 2" xfId="8167"/>
    <cellStyle name="Cálculo 2 6 11 2 2" xfId="8168"/>
    <cellStyle name="Cálculo 2 6 11 2 3" xfId="8169"/>
    <cellStyle name="Cálculo 2 6 11 3" xfId="8170"/>
    <cellStyle name="Cálculo 2 6 11 4" xfId="8171"/>
    <cellStyle name="Cálculo 2 6 12" xfId="8172"/>
    <cellStyle name="Cálculo 2 6 12 2" xfId="8173"/>
    <cellStyle name="Cálculo 2 6 12 2 2" xfId="8174"/>
    <cellStyle name="Cálculo 2 6 12 2 3" xfId="8175"/>
    <cellStyle name="Cálculo 2 6 12 3" xfId="8176"/>
    <cellStyle name="Cálculo 2 6 12 4" xfId="8177"/>
    <cellStyle name="Cálculo 2 6 13" xfId="8178"/>
    <cellStyle name="Cálculo 2 6 13 2" xfId="8179"/>
    <cellStyle name="Cálculo 2 6 13 2 2" xfId="8180"/>
    <cellStyle name="Cálculo 2 6 13 2 3" xfId="8181"/>
    <cellStyle name="Cálculo 2 6 13 3" xfId="8182"/>
    <cellStyle name="Cálculo 2 6 13 4" xfId="8183"/>
    <cellStyle name="Cálculo 2 6 14" xfId="8184"/>
    <cellStyle name="Cálculo 2 6 14 2" xfId="8185"/>
    <cellStyle name="Cálculo 2 6 14 2 2" xfId="8186"/>
    <cellStyle name="Cálculo 2 6 14 2 3" xfId="8187"/>
    <cellStyle name="Cálculo 2 6 14 3" xfId="8188"/>
    <cellStyle name="Cálculo 2 6 14 4" xfId="8189"/>
    <cellStyle name="Cálculo 2 6 15" xfId="8190"/>
    <cellStyle name="Cálculo 2 6 15 2" xfId="8191"/>
    <cellStyle name="Cálculo 2 6 15 2 2" xfId="8192"/>
    <cellStyle name="Cálculo 2 6 15 2 3" xfId="8193"/>
    <cellStyle name="Cálculo 2 6 15 3" xfId="8194"/>
    <cellStyle name="Cálculo 2 6 15 4" xfId="8195"/>
    <cellStyle name="Cálculo 2 6 16" xfId="8196"/>
    <cellStyle name="Cálculo 2 6 16 2" xfId="8197"/>
    <cellStyle name="Cálculo 2 6 16 2 2" xfId="8198"/>
    <cellStyle name="Cálculo 2 6 16 2 3" xfId="8199"/>
    <cellStyle name="Cálculo 2 6 16 3" xfId="8200"/>
    <cellStyle name="Cálculo 2 6 16 4" xfId="8201"/>
    <cellStyle name="Cálculo 2 6 17" xfId="8202"/>
    <cellStyle name="Cálculo 2 6 17 2" xfId="8203"/>
    <cellStyle name="Cálculo 2 6 17 2 2" xfId="8204"/>
    <cellStyle name="Cálculo 2 6 17 2 3" xfId="8205"/>
    <cellStyle name="Cálculo 2 6 17 3" xfId="8206"/>
    <cellStyle name="Cálculo 2 6 17 4" xfId="8207"/>
    <cellStyle name="Cálculo 2 6 18" xfId="8208"/>
    <cellStyle name="Cálculo 2 6 18 2" xfId="8209"/>
    <cellStyle name="Cálculo 2 6 18 2 2" xfId="8210"/>
    <cellStyle name="Cálculo 2 6 18 2 3" xfId="8211"/>
    <cellStyle name="Cálculo 2 6 18 3" xfId="8212"/>
    <cellStyle name="Cálculo 2 6 18 4" xfId="8213"/>
    <cellStyle name="Cálculo 2 6 19" xfId="8214"/>
    <cellStyle name="Cálculo 2 6 19 2" xfId="8215"/>
    <cellStyle name="Cálculo 2 6 19 2 2" xfId="8216"/>
    <cellStyle name="Cálculo 2 6 19 2 3" xfId="8217"/>
    <cellStyle name="Cálculo 2 6 19 3" xfId="8218"/>
    <cellStyle name="Cálculo 2 6 19 4" xfId="8219"/>
    <cellStyle name="Cálculo 2 6 2" xfId="8220"/>
    <cellStyle name="Cálculo 2 6 2 2" xfId="8221"/>
    <cellStyle name="Cálculo 2 6 2 2 2" xfId="8222"/>
    <cellStyle name="Cálculo 2 6 2 2 3" xfId="8223"/>
    <cellStyle name="Cálculo 2 6 2 3" xfId="8224"/>
    <cellStyle name="Cálculo 2 6 2 4" xfId="8225"/>
    <cellStyle name="Cálculo 2 6 20" xfId="8226"/>
    <cellStyle name="Cálculo 2 6 20 2" xfId="8227"/>
    <cellStyle name="Cálculo 2 6 20 2 2" xfId="8228"/>
    <cellStyle name="Cálculo 2 6 20 2 3" xfId="8229"/>
    <cellStyle name="Cálculo 2 6 20 3" xfId="8230"/>
    <cellStyle name="Cálculo 2 6 20 4" xfId="8231"/>
    <cellStyle name="Cálculo 2 6 21" xfId="8232"/>
    <cellStyle name="Cálculo 2 6 21 2" xfId="8233"/>
    <cellStyle name="Cálculo 2 6 21 2 2" xfId="8234"/>
    <cellStyle name="Cálculo 2 6 21 2 3" xfId="8235"/>
    <cellStyle name="Cálculo 2 6 21 3" xfId="8236"/>
    <cellStyle name="Cálculo 2 6 21 4" xfId="8237"/>
    <cellStyle name="Cálculo 2 6 22" xfId="8238"/>
    <cellStyle name="Cálculo 2 6 22 2" xfId="8239"/>
    <cellStyle name="Cálculo 2 6 22 2 2" xfId="8240"/>
    <cellStyle name="Cálculo 2 6 22 2 3" xfId="8241"/>
    <cellStyle name="Cálculo 2 6 22 3" xfId="8242"/>
    <cellStyle name="Cálculo 2 6 22 4" xfId="8243"/>
    <cellStyle name="Cálculo 2 6 23" xfId="8244"/>
    <cellStyle name="Cálculo 2 6 23 2" xfId="8245"/>
    <cellStyle name="Cálculo 2 6 23 2 2" xfId="8246"/>
    <cellStyle name="Cálculo 2 6 23 2 3" xfId="8247"/>
    <cellStyle name="Cálculo 2 6 23 3" xfId="8248"/>
    <cellStyle name="Cálculo 2 6 23 4" xfId="8249"/>
    <cellStyle name="Cálculo 2 6 24" xfId="8250"/>
    <cellStyle name="Cálculo 2 6 24 2" xfId="8251"/>
    <cellStyle name="Cálculo 2 6 24 2 2" xfId="8252"/>
    <cellStyle name="Cálculo 2 6 24 2 3" xfId="8253"/>
    <cellStyle name="Cálculo 2 6 24 3" xfId="8254"/>
    <cellStyle name="Cálculo 2 6 24 4" xfId="8255"/>
    <cellStyle name="Cálculo 2 6 25" xfId="8256"/>
    <cellStyle name="Cálculo 2 6 25 2" xfId="8257"/>
    <cellStyle name="Cálculo 2 6 25 2 2" xfId="8258"/>
    <cellStyle name="Cálculo 2 6 25 2 3" xfId="8259"/>
    <cellStyle name="Cálculo 2 6 25 3" xfId="8260"/>
    <cellStyle name="Cálculo 2 6 25 4" xfId="8261"/>
    <cellStyle name="Cálculo 2 6 26" xfId="8262"/>
    <cellStyle name="Cálculo 2 6 26 2" xfId="8263"/>
    <cellStyle name="Cálculo 2 6 26 3" xfId="8264"/>
    <cellStyle name="Cálculo 2 6 27" xfId="8265"/>
    <cellStyle name="Cálculo 2 6 28" xfId="8266"/>
    <cellStyle name="Cálculo 2 6 3" xfId="8267"/>
    <cellStyle name="Cálculo 2 6 3 2" xfId="8268"/>
    <cellStyle name="Cálculo 2 6 3 2 2" xfId="8269"/>
    <cellStyle name="Cálculo 2 6 3 2 3" xfId="8270"/>
    <cellStyle name="Cálculo 2 6 3 3" xfId="8271"/>
    <cellStyle name="Cálculo 2 6 3 4" xfId="8272"/>
    <cellStyle name="Cálculo 2 6 4" xfId="8273"/>
    <cellStyle name="Cálculo 2 6 4 2" xfId="8274"/>
    <cellStyle name="Cálculo 2 6 4 2 2" xfId="8275"/>
    <cellStyle name="Cálculo 2 6 4 2 3" xfId="8276"/>
    <cellStyle name="Cálculo 2 6 4 3" xfId="8277"/>
    <cellStyle name="Cálculo 2 6 4 4" xfId="8278"/>
    <cellStyle name="Cálculo 2 6 5" xfId="8279"/>
    <cellStyle name="Cálculo 2 6 5 2" xfId="8280"/>
    <cellStyle name="Cálculo 2 6 5 2 2" xfId="8281"/>
    <cellStyle name="Cálculo 2 6 5 2 3" xfId="8282"/>
    <cellStyle name="Cálculo 2 6 5 3" xfId="8283"/>
    <cellStyle name="Cálculo 2 6 5 4" xfId="8284"/>
    <cellStyle name="Cálculo 2 6 6" xfId="8285"/>
    <cellStyle name="Cálculo 2 6 6 2" xfId="8286"/>
    <cellStyle name="Cálculo 2 6 6 2 2" xfId="8287"/>
    <cellStyle name="Cálculo 2 6 6 2 3" xfId="8288"/>
    <cellStyle name="Cálculo 2 6 6 3" xfId="8289"/>
    <cellStyle name="Cálculo 2 6 6 4" xfId="8290"/>
    <cellStyle name="Cálculo 2 6 7" xfId="8291"/>
    <cellStyle name="Cálculo 2 6 7 2" xfId="8292"/>
    <cellStyle name="Cálculo 2 6 7 2 2" xfId="8293"/>
    <cellStyle name="Cálculo 2 6 7 2 3" xfId="8294"/>
    <cellStyle name="Cálculo 2 6 7 3" xfId="8295"/>
    <cellStyle name="Cálculo 2 6 7 4" xfId="8296"/>
    <cellStyle name="Cálculo 2 6 8" xfId="8297"/>
    <cellStyle name="Cálculo 2 6 8 2" xfId="8298"/>
    <cellStyle name="Cálculo 2 6 8 2 2" xfId="8299"/>
    <cellStyle name="Cálculo 2 6 8 2 3" xfId="8300"/>
    <cellStyle name="Cálculo 2 6 8 3" xfId="8301"/>
    <cellStyle name="Cálculo 2 6 8 4" xfId="8302"/>
    <cellStyle name="Cálculo 2 6 9" xfId="8303"/>
    <cellStyle name="Cálculo 2 6 9 2" xfId="8304"/>
    <cellStyle name="Cálculo 2 6 9 2 2" xfId="8305"/>
    <cellStyle name="Cálculo 2 6 9 2 3" xfId="8306"/>
    <cellStyle name="Cálculo 2 6 9 3" xfId="8307"/>
    <cellStyle name="Cálculo 2 6 9 4" xfId="8308"/>
    <cellStyle name="Cálculo 2 60" xfId="8309"/>
    <cellStyle name="Cálculo 2 60 10" xfId="8310"/>
    <cellStyle name="Cálculo 2 60 10 2" xfId="8311"/>
    <cellStyle name="Cálculo 2 60 10 2 2" xfId="8312"/>
    <cellStyle name="Cálculo 2 60 10 2 3" xfId="8313"/>
    <cellStyle name="Cálculo 2 60 10 3" xfId="8314"/>
    <cellStyle name="Cálculo 2 60 10 4" xfId="8315"/>
    <cellStyle name="Cálculo 2 60 11" xfId="8316"/>
    <cellStyle name="Cálculo 2 60 11 2" xfId="8317"/>
    <cellStyle name="Cálculo 2 60 11 2 2" xfId="8318"/>
    <cellStyle name="Cálculo 2 60 11 2 3" xfId="8319"/>
    <cellStyle name="Cálculo 2 60 11 3" xfId="8320"/>
    <cellStyle name="Cálculo 2 60 11 4" xfId="8321"/>
    <cellStyle name="Cálculo 2 60 12" xfId="8322"/>
    <cellStyle name="Cálculo 2 60 12 2" xfId="8323"/>
    <cellStyle name="Cálculo 2 60 12 2 2" xfId="8324"/>
    <cellStyle name="Cálculo 2 60 12 2 3" xfId="8325"/>
    <cellStyle name="Cálculo 2 60 12 3" xfId="8326"/>
    <cellStyle name="Cálculo 2 60 12 4" xfId="8327"/>
    <cellStyle name="Cálculo 2 60 13" xfId="8328"/>
    <cellStyle name="Cálculo 2 60 13 2" xfId="8329"/>
    <cellStyle name="Cálculo 2 60 13 2 2" xfId="8330"/>
    <cellStyle name="Cálculo 2 60 13 2 3" xfId="8331"/>
    <cellStyle name="Cálculo 2 60 13 3" xfId="8332"/>
    <cellStyle name="Cálculo 2 60 13 4" xfId="8333"/>
    <cellStyle name="Cálculo 2 60 14" xfId="8334"/>
    <cellStyle name="Cálculo 2 60 14 2" xfId="8335"/>
    <cellStyle name="Cálculo 2 60 14 2 2" xfId="8336"/>
    <cellStyle name="Cálculo 2 60 14 2 3" xfId="8337"/>
    <cellStyle name="Cálculo 2 60 14 3" xfId="8338"/>
    <cellStyle name="Cálculo 2 60 14 4" xfId="8339"/>
    <cellStyle name="Cálculo 2 60 15" xfId="8340"/>
    <cellStyle name="Cálculo 2 60 15 2" xfId="8341"/>
    <cellStyle name="Cálculo 2 60 15 2 2" xfId="8342"/>
    <cellStyle name="Cálculo 2 60 15 2 3" xfId="8343"/>
    <cellStyle name="Cálculo 2 60 15 3" xfId="8344"/>
    <cellStyle name="Cálculo 2 60 15 4" xfId="8345"/>
    <cellStyle name="Cálculo 2 60 16" xfId="8346"/>
    <cellStyle name="Cálculo 2 60 16 2" xfId="8347"/>
    <cellStyle name="Cálculo 2 60 16 2 2" xfId="8348"/>
    <cellStyle name="Cálculo 2 60 16 2 3" xfId="8349"/>
    <cellStyle name="Cálculo 2 60 16 3" xfId="8350"/>
    <cellStyle name="Cálculo 2 60 16 4" xfId="8351"/>
    <cellStyle name="Cálculo 2 60 17" xfId="8352"/>
    <cellStyle name="Cálculo 2 60 17 2" xfId="8353"/>
    <cellStyle name="Cálculo 2 60 17 2 2" xfId="8354"/>
    <cellStyle name="Cálculo 2 60 17 2 3" xfId="8355"/>
    <cellStyle name="Cálculo 2 60 17 3" xfId="8356"/>
    <cellStyle name="Cálculo 2 60 17 4" xfId="8357"/>
    <cellStyle name="Cálculo 2 60 18" xfId="8358"/>
    <cellStyle name="Cálculo 2 60 18 2" xfId="8359"/>
    <cellStyle name="Cálculo 2 60 18 2 2" xfId="8360"/>
    <cellStyle name="Cálculo 2 60 18 2 3" xfId="8361"/>
    <cellStyle name="Cálculo 2 60 18 3" xfId="8362"/>
    <cellStyle name="Cálculo 2 60 18 4" xfId="8363"/>
    <cellStyle name="Cálculo 2 60 19" xfId="8364"/>
    <cellStyle name="Cálculo 2 60 19 2" xfId="8365"/>
    <cellStyle name="Cálculo 2 60 19 2 2" xfId="8366"/>
    <cellStyle name="Cálculo 2 60 19 2 3" xfId="8367"/>
    <cellStyle name="Cálculo 2 60 19 3" xfId="8368"/>
    <cellStyle name="Cálculo 2 60 19 4" xfId="8369"/>
    <cellStyle name="Cálculo 2 60 2" xfId="8370"/>
    <cellStyle name="Cálculo 2 60 2 2" xfId="8371"/>
    <cellStyle name="Cálculo 2 60 2 2 2" xfId="8372"/>
    <cellStyle name="Cálculo 2 60 2 2 3" xfId="8373"/>
    <cellStyle name="Cálculo 2 60 2 3" xfId="8374"/>
    <cellStyle name="Cálculo 2 60 2 4" xfId="8375"/>
    <cellStyle name="Cálculo 2 60 20" xfId="8376"/>
    <cellStyle name="Cálculo 2 60 20 2" xfId="8377"/>
    <cellStyle name="Cálculo 2 60 20 2 2" xfId="8378"/>
    <cellStyle name="Cálculo 2 60 20 2 3" xfId="8379"/>
    <cellStyle name="Cálculo 2 60 20 3" xfId="8380"/>
    <cellStyle name="Cálculo 2 60 20 4" xfId="8381"/>
    <cellStyle name="Cálculo 2 60 21" xfId="8382"/>
    <cellStyle name="Cálculo 2 60 21 2" xfId="8383"/>
    <cellStyle name="Cálculo 2 60 21 2 2" xfId="8384"/>
    <cellStyle name="Cálculo 2 60 21 2 3" xfId="8385"/>
    <cellStyle name="Cálculo 2 60 21 3" xfId="8386"/>
    <cellStyle name="Cálculo 2 60 21 4" xfId="8387"/>
    <cellStyle name="Cálculo 2 60 22" xfId="8388"/>
    <cellStyle name="Cálculo 2 60 22 2" xfId="8389"/>
    <cellStyle name="Cálculo 2 60 22 2 2" xfId="8390"/>
    <cellStyle name="Cálculo 2 60 22 2 3" xfId="8391"/>
    <cellStyle name="Cálculo 2 60 22 3" xfId="8392"/>
    <cellStyle name="Cálculo 2 60 22 4" xfId="8393"/>
    <cellStyle name="Cálculo 2 60 23" xfId="8394"/>
    <cellStyle name="Cálculo 2 60 23 2" xfId="8395"/>
    <cellStyle name="Cálculo 2 60 23 2 2" xfId="8396"/>
    <cellStyle name="Cálculo 2 60 23 2 3" xfId="8397"/>
    <cellStyle name="Cálculo 2 60 23 3" xfId="8398"/>
    <cellStyle name="Cálculo 2 60 23 4" xfId="8399"/>
    <cellStyle name="Cálculo 2 60 24" xfId="8400"/>
    <cellStyle name="Cálculo 2 60 24 2" xfId="8401"/>
    <cellStyle name="Cálculo 2 60 24 2 2" xfId="8402"/>
    <cellStyle name="Cálculo 2 60 24 2 3" xfId="8403"/>
    <cellStyle name="Cálculo 2 60 24 3" xfId="8404"/>
    <cellStyle name="Cálculo 2 60 24 4" xfId="8405"/>
    <cellStyle name="Cálculo 2 60 25" xfId="8406"/>
    <cellStyle name="Cálculo 2 60 25 2" xfId="8407"/>
    <cellStyle name="Cálculo 2 60 25 2 2" xfId="8408"/>
    <cellStyle name="Cálculo 2 60 25 2 3" xfId="8409"/>
    <cellStyle name="Cálculo 2 60 25 3" xfId="8410"/>
    <cellStyle name="Cálculo 2 60 25 4" xfId="8411"/>
    <cellStyle name="Cálculo 2 60 26" xfId="8412"/>
    <cellStyle name="Cálculo 2 60 26 2" xfId="8413"/>
    <cellStyle name="Cálculo 2 60 26 3" xfId="8414"/>
    <cellStyle name="Cálculo 2 60 27" xfId="8415"/>
    <cellStyle name="Cálculo 2 60 28" xfId="8416"/>
    <cellStyle name="Cálculo 2 60 3" xfId="8417"/>
    <cellStyle name="Cálculo 2 60 3 2" xfId="8418"/>
    <cellStyle name="Cálculo 2 60 3 2 2" xfId="8419"/>
    <cellStyle name="Cálculo 2 60 3 2 3" xfId="8420"/>
    <cellStyle name="Cálculo 2 60 3 3" xfId="8421"/>
    <cellStyle name="Cálculo 2 60 3 4" xfId="8422"/>
    <cellStyle name="Cálculo 2 60 4" xfId="8423"/>
    <cellStyle name="Cálculo 2 60 4 2" xfId="8424"/>
    <cellStyle name="Cálculo 2 60 4 2 2" xfId="8425"/>
    <cellStyle name="Cálculo 2 60 4 2 3" xfId="8426"/>
    <cellStyle name="Cálculo 2 60 4 3" xfId="8427"/>
    <cellStyle name="Cálculo 2 60 4 4" xfId="8428"/>
    <cellStyle name="Cálculo 2 60 5" xfId="8429"/>
    <cellStyle name="Cálculo 2 60 5 2" xfId="8430"/>
    <cellStyle name="Cálculo 2 60 5 2 2" xfId="8431"/>
    <cellStyle name="Cálculo 2 60 5 2 3" xfId="8432"/>
    <cellStyle name="Cálculo 2 60 5 3" xfId="8433"/>
    <cellStyle name="Cálculo 2 60 5 4" xfId="8434"/>
    <cellStyle name="Cálculo 2 60 6" xfId="8435"/>
    <cellStyle name="Cálculo 2 60 6 2" xfId="8436"/>
    <cellStyle name="Cálculo 2 60 6 2 2" xfId="8437"/>
    <cellStyle name="Cálculo 2 60 6 2 3" xfId="8438"/>
    <cellStyle name="Cálculo 2 60 6 3" xfId="8439"/>
    <cellStyle name="Cálculo 2 60 6 4" xfId="8440"/>
    <cellStyle name="Cálculo 2 60 7" xfId="8441"/>
    <cellStyle name="Cálculo 2 60 7 2" xfId="8442"/>
    <cellStyle name="Cálculo 2 60 7 2 2" xfId="8443"/>
    <cellStyle name="Cálculo 2 60 7 2 3" xfId="8444"/>
    <cellStyle name="Cálculo 2 60 7 3" xfId="8445"/>
    <cellStyle name="Cálculo 2 60 7 4" xfId="8446"/>
    <cellStyle name="Cálculo 2 60 8" xfId="8447"/>
    <cellStyle name="Cálculo 2 60 8 2" xfId="8448"/>
    <cellStyle name="Cálculo 2 60 8 2 2" xfId="8449"/>
    <cellStyle name="Cálculo 2 60 8 2 3" xfId="8450"/>
    <cellStyle name="Cálculo 2 60 8 3" xfId="8451"/>
    <cellStyle name="Cálculo 2 60 8 4" xfId="8452"/>
    <cellStyle name="Cálculo 2 60 9" xfId="8453"/>
    <cellStyle name="Cálculo 2 60 9 2" xfId="8454"/>
    <cellStyle name="Cálculo 2 60 9 2 2" xfId="8455"/>
    <cellStyle name="Cálculo 2 60 9 2 3" xfId="8456"/>
    <cellStyle name="Cálculo 2 60 9 3" xfId="8457"/>
    <cellStyle name="Cálculo 2 60 9 4" xfId="8458"/>
    <cellStyle name="Cálculo 2 61" xfId="8459"/>
    <cellStyle name="Cálculo 2 61 10" xfId="8460"/>
    <cellStyle name="Cálculo 2 61 10 2" xfId="8461"/>
    <cellStyle name="Cálculo 2 61 10 2 2" xfId="8462"/>
    <cellStyle name="Cálculo 2 61 10 2 3" xfId="8463"/>
    <cellStyle name="Cálculo 2 61 10 3" xfId="8464"/>
    <cellStyle name="Cálculo 2 61 10 4" xfId="8465"/>
    <cellStyle name="Cálculo 2 61 11" xfId="8466"/>
    <cellStyle name="Cálculo 2 61 11 2" xfId="8467"/>
    <cellStyle name="Cálculo 2 61 11 2 2" xfId="8468"/>
    <cellStyle name="Cálculo 2 61 11 2 3" xfId="8469"/>
    <cellStyle name="Cálculo 2 61 11 3" xfId="8470"/>
    <cellStyle name="Cálculo 2 61 11 4" xfId="8471"/>
    <cellStyle name="Cálculo 2 61 12" xfId="8472"/>
    <cellStyle name="Cálculo 2 61 12 2" xfId="8473"/>
    <cellStyle name="Cálculo 2 61 12 2 2" xfId="8474"/>
    <cellStyle name="Cálculo 2 61 12 2 3" xfId="8475"/>
    <cellStyle name="Cálculo 2 61 12 3" xfId="8476"/>
    <cellStyle name="Cálculo 2 61 12 4" xfId="8477"/>
    <cellStyle name="Cálculo 2 61 13" xfId="8478"/>
    <cellStyle name="Cálculo 2 61 13 2" xfId="8479"/>
    <cellStyle name="Cálculo 2 61 13 2 2" xfId="8480"/>
    <cellStyle name="Cálculo 2 61 13 2 3" xfId="8481"/>
    <cellStyle name="Cálculo 2 61 13 3" xfId="8482"/>
    <cellStyle name="Cálculo 2 61 13 4" xfId="8483"/>
    <cellStyle name="Cálculo 2 61 14" xfId="8484"/>
    <cellStyle name="Cálculo 2 61 14 2" xfId="8485"/>
    <cellStyle name="Cálculo 2 61 14 2 2" xfId="8486"/>
    <cellStyle name="Cálculo 2 61 14 2 3" xfId="8487"/>
    <cellStyle name="Cálculo 2 61 14 3" xfId="8488"/>
    <cellStyle name="Cálculo 2 61 14 4" xfId="8489"/>
    <cellStyle name="Cálculo 2 61 15" xfId="8490"/>
    <cellStyle name="Cálculo 2 61 15 2" xfId="8491"/>
    <cellStyle name="Cálculo 2 61 15 2 2" xfId="8492"/>
    <cellStyle name="Cálculo 2 61 15 2 3" xfId="8493"/>
    <cellStyle name="Cálculo 2 61 15 3" xfId="8494"/>
    <cellStyle name="Cálculo 2 61 15 4" xfId="8495"/>
    <cellStyle name="Cálculo 2 61 16" xfId="8496"/>
    <cellStyle name="Cálculo 2 61 16 2" xfId="8497"/>
    <cellStyle name="Cálculo 2 61 16 2 2" xfId="8498"/>
    <cellStyle name="Cálculo 2 61 16 2 3" xfId="8499"/>
    <cellStyle name="Cálculo 2 61 16 3" xfId="8500"/>
    <cellStyle name="Cálculo 2 61 16 4" xfId="8501"/>
    <cellStyle name="Cálculo 2 61 17" xfId="8502"/>
    <cellStyle name="Cálculo 2 61 17 2" xfId="8503"/>
    <cellStyle name="Cálculo 2 61 17 2 2" xfId="8504"/>
    <cellStyle name="Cálculo 2 61 17 2 3" xfId="8505"/>
    <cellStyle name="Cálculo 2 61 17 3" xfId="8506"/>
    <cellStyle name="Cálculo 2 61 17 4" xfId="8507"/>
    <cellStyle name="Cálculo 2 61 18" xfId="8508"/>
    <cellStyle name="Cálculo 2 61 18 2" xfId="8509"/>
    <cellStyle name="Cálculo 2 61 18 2 2" xfId="8510"/>
    <cellStyle name="Cálculo 2 61 18 2 3" xfId="8511"/>
    <cellStyle name="Cálculo 2 61 18 3" xfId="8512"/>
    <cellStyle name="Cálculo 2 61 18 4" xfId="8513"/>
    <cellStyle name="Cálculo 2 61 19" xfId="8514"/>
    <cellStyle name="Cálculo 2 61 19 2" xfId="8515"/>
    <cellStyle name="Cálculo 2 61 19 2 2" xfId="8516"/>
    <cellStyle name="Cálculo 2 61 19 2 3" xfId="8517"/>
    <cellStyle name="Cálculo 2 61 19 3" xfId="8518"/>
    <cellStyle name="Cálculo 2 61 19 4" xfId="8519"/>
    <cellStyle name="Cálculo 2 61 2" xfId="8520"/>
    <cellStyle name="Cálculo 2 61 2 2" xfId="8521"/>
    <cellStyle name="Cálculo 2 61 2 2 2" xfId="8522"/>
    <cellStyle name="Cálculo 2 61 2 2 3" xfId="8523"/>
    <cellStyle name="Cálculo 2 61 2 3" xfId="8524"/>
    <cellStyle name="Cálculo 2 61 2 4" xfId="8525"/>
    <cellStyle name="Cálculo 2 61 20" xfId="8526"/>
    <cellStyle name="Cálculo 2 61 20 2" xfId="8527"/>
    <cellStyle name="Cálculo 2 61 20 2 2" xfId="8528"/>
    <cellStyle name="Cálculo 2 61 20 2 3" xfId="8529"/>
    <cellStyle name="Cálculo 2 61 20 3" xfId="8530"/>
    <cellStyle name="Cálculo 2 61 20 4" xfId="8531"/>
    <cellStyle name="Cálculo 2 61 21" xfId="8532"/>
    <cellStyle name="Cálculo 2 61 21 2" xfId="8533"/>
    <cellStyle name="Cálculo 2 61 21 2 2" xfId="8534"/>
    <cellStyle name="Cálculo 2 61 21 2 3" xfId="8535"/>
    <cellStyle name="Cálculo 2 61 21 3" xfId="8536"/>
    <cellStyle name="Cálculo 2 61 21 4" xfId="8537"/>
    <cellStyle name="Cálculo 2 61 22" xfId="8538"/>
    <cellStyle name="Cálculo 2 61 22 2" xfId="8539"/>
    <cellStyle name="Cálculo 2 61 22 2 2" xfId="8540"/>
    <cellStyle name="Cálculo 2 61 22 2 3" xfId="8541"/>
    <cellStyle name="Cálculo 2 61 22 3" xfId="8542"/>
    <cellStyle name="Cálculo 2 61 22 4" xfId="8543"/>
    <cellStyle name="Cálculo 2 61 23" xfId="8544"/>
    <cellStyle name="Cálculo 2 61 23 2" xfId="8545"/>
    <cellStyle name="Cálculo 2 61 23 2 2" xfId="8546"/>
    <cellStyle name="Cálculo 2 61 23 2 3" xfId="8547"/>
    <cellStyle name="Cálculo 2 61 23 3" xfId="8548"/>
    <cellStyle name="Cálculo 2 61 23 4" xfId="8549"/>
    <cellStyle name="Cálculo 2 61 24" xfId="8550"/>
    <cellStyle name="Cálculo 2 61 24 2" xfId="8551"/>
    <cellStyle name="Cálculo 2 61 24 2 2" xfId="8552"/>
    <cellStyle name="Cálculo 2 61 24 2 3" xfId="8553"/>
    <cellStyle name="Cálculo 2 61 24 3" xfId="8554"/>
    <cellStyle name="Cálculo 2 61 24 4" xfId="8555"/>
    <cellStyle name="Cálculo 2 61 25" xfId="8556"/>
    <cellStyle name="Cálculo 2 61 25 2" xfId="8557"/>
    <cellStyle name="Cálculo 2 61 25 2 2" xfId="8558"/>
    <cellStyle name="Cálculo 2 61 25 2 3" xfId="8559"/>
    <cellStyle name="Cálculo 2 61 25 3" xfId="8560"/>
    <cellStyle name="Cálculo 2 61 25 4" xfId="8561"/>
    <cellStyle name="Cálculo 2 61 26" xfId="8562"/>
    <cellStyle name="Cálculo 2 61 26 2" xfId="8563"/>
    <cellStyle name="Cálculo 2 61 26 3" xfId="8564"/>
    <cellStyle name="Cálculo 2 61 27" xfId="8565"/>
    <cellStyle name="Cálculo 2 61 28" xfId="8566"/>
    <cellStyle name="Cálculo 2 61 3" xfId="8567"/>
    <cellStyle name="Cálculo 2 61 3 2" xfId="8568"/>
    <cellStyle name="Cálculo 2 61 3 2 2" xfId="8569"/>
    <cellStyle name="Cálculo 2 61 3 2 3" xfId="8570"/>
    <cellStyle name="Cálculo 2 61 3 3" xfId="8571"/>
    <cellStyle name="Cálculo 2 61 3 4" xfId="8572"/>
    <cellStyle name="Cálculo 2 61 4" xfId="8573"/>
    <cellStyle name="Cálculo 2 61 4 2" xfId="8574"/>
    <cellStyle name="Cálculo 2 61 4 2 2" xfId="8575"/>
    <cellStyle name="Cálculo 2 61 4 2 3" xfId="8576"/>
    <cellStyle name="Cálculo 2 61 4 3" xfId="8577"/>
    <cellStyle name="Cálculo 2 61 4 4" xfId="8578"/>
    <cellStyle name="Cálculo 2 61 5" xfId="8579"/>
    <cellStyle name="Cálculo 2 61 5 2" xfId="8580"/>
    <cellStyle name="Cálculo 2 61 5 2 2" xfId="8581"/>
    <cellStyle name="Cálculo 2 61 5 2 3" xfId="8582"/>
    <cellStyle name="Cálculo 2 61 5 3" xfId="8583"/>
    <cellStyle name="Cálculo 2 61 5 4" xfId="8584"/>
    <cellStyle name="Cálculo 2 61 6" xfId="8585"/>
    <cellStyle name="Cálculo 2 61 6 2" xfId="8586"/>
    <cellStyle name="Cálculo 2 61 6 2 2" xfId="8587"/>
    <cellStyle name="Cálculo 2 61 6 2 3" xfId="8588"/>
    <cellStyle name="Cálculo 2 61 6 3" xfId="8589"/>
    <cellStyle name="Cálculo 2 61 6 4" xfId="8590"/>
    <cellStyle name="Cálculo 2 61 7" xfId="8591"/>
    <cellStyle name="Cálculo 2 61 7 2" xfId="8592"/>
    <cellStyle name="Cálculo 2 61 7 2 2" xfId="8593"/>
    <cellStyle name="Cálculo 2 61 7 2 3" xfId="8594"/>
    <cellStyle name="Cálculo 2 61 7 3" xfId="8595"/>
    <cellStyle name="Cálculo 2 61 7 4" xfId="8596"/>
    <cellStyle name="Cálculo 2 61 8" xfId="8597"/>
    <cellStyle name="Cálculo 2 61 8 2" xfId="8598"/>
    <cellStyle name="Cálculo 2 61 8 2 2" xfId="8599"/>
    <cellStyle name="Cálculo 2 61 8 2 3" xfId="8600"/>
    <cellStyle name="Cálculo 2 61 8 3" xfId="8601"/>
    <cellStyle name="Cálculo 2 61 8 4" xfId="8602"/>
    <cellStyle name="Cálculo 2 61 9" xfId="8603"/>
    <cellStyle name="Cálculo 2 61 9 2" xfId="8604"/>
    <cellStyle name="Cálculo 2 61 9 2 2" xfId="8605"/>
    <cellStyle name="Cálculo 2 61 9 2 3" xfId="8606"/>
    <cellStyle name="Cálculo 2 61 9 3" xfId="8607"/>
    <cellStyle name="Cálculo 2 61 9 4" xfId="8608"/>
    <cellStyle name="Cálculo 2 62" xfId="8609"/>
    <cellStyle name="Cálculo 2 62 10" xfId="8610"/>
    <cellStyle name="Cálculo 2 62 10 2" xfId="8611"/>
    <cellStyle name="Cálculo 2 62 10 2 2" xfId="8612"/>
    <cellStyle name="Cálculo 2 62 10 2 3" xfId="8613"/>
    <cellStyle name="Cálculo 2 62 10 3" xfId="8614"/>
    <cellStyle name="Cálculo 2 62 10 4" xfId="8615"/>
    <cellStyle name="Cálculo 2 62 11" xfId="8616"/>
    <cellStyle name="Cálculo 2 62 11 2" xfId="8617"/>
    <cellStyle name="Cálculo 2 62 11 2 2" xfId="8618"/>
    <cellStyle name="Cálculo 2 62 11 2 3" xfId="8619"/>
    <cellStyle name="Cálculo 2 62 11 3" xfId="8620"/>
    <cellStyle name="Cálculo 2 62 11 4" xfId="8621"/>
    <cellStyle name="Cálculo 2 62 12" xfId="8622"/>
    <cellStyle name="Cálculo 2 62 12 2" xfId="8623"/>
    <cellStyle name="Cálculo 2 62 12 2 2" xfId="8624"/>
    <cellStyle name="Cálculo 2 62 12 2 3" xfId="8625"/>
    <cellStyle name="Cálculo 2 62 12 3" xfId="8626"/>
    <cellStyle name="Cálculo 2 62 12 4" xfId="8627"/>
    <cellStyle name="Cálculo 2 62 13" xfId="8628"/>
    <cellStyle name="Cálculo 2 62 13 2" xfId="8629"/>
    <cellStyle name="Cálculo 2 62 13 2 2" xfId="8630"/>
    <cellStyle name="Cálculo 2 62 13 2 3" xfId="8631"/>
    <cellStyle name="Cálculo 2 62 13 3" xfId="8632"/>
    <cellStyle name="Cálculo 2 62 13 4" xfId="8633"/>
    <cellStyle name="Cálculo 2 62 14" xfId="8634"/>
    <cellStyle name="Cálculo 2 62 14 2" xfId="8635"/>
    <cellStyle name="Cálculo 2 62 14 2 2" xfId="8636"/>
    <cellStyle name="Cálculo 2 62 14 2 3" xfId="8637"/>
    <cellStyle name="Cálculo 2 62 14 3" xfId="8638"/>
    <cellStyle name="Cálculo 2 62 14 4" xfId="8639"/>
    <cellStyle name="Cálculo 2 62 15" xfId="8640"/>
    <cellStyle name="Cálculo 2 62 15 2" xfId="8641"/>
    <cellStyle name="Cálculo 2 62 15 2 2" xfId="8642"/>
    <cellStyle name="Cálculo 2 62 15 2 3" xfId="8643"/>
    <cellStyle name="Cálculo 2 62 15 3" xfId="8644"/>
    <cellStyle name="Cálculo 2 62 15 4" xfId="8645"/>
    <cellStyle name="Cálculo 2 62 16" xfId="8646"/>
    <cellStyle name="Cálculo 2 62 16 2" xfId="8647"/>
    <cellStyle name="Cálculo 2 62 16 2 2" xfId="8648"/>
    <cellStyle name="Cálculo 2 62 16 2 3" xfId="8649"/>
    <cellStyle name="Cálculo 2 62 16 3" xfId="8650"/>
    <cellStyle name="Cálculo 2 62 16 4" xfId="8651"/>
    <cellStyle name="Cálculo 2 62 17" xfId="8652"/>
    <cellStyle name="Cálculo 2 62 17 2" xfId="8653"/>
    <cellStyle name="Cálculo 2 62 17 2 2" xfId="8654"/>
    <cellStyle name="Cálculo 2 62 17 2 3" xfId="8655"/>
    <cellStyle name="Cálculo 2 62 17 3" xfId="8656"/>
    <cellStyle name="Cálculo 2 62 17 4" xfId="8657"/>
    <cellStyle name="Cálculo 2 62 18" xfId="8658"/>
    <cellStyle name="Cálculo 2 62 18 2" xfId="8659"/>
    <cellStyle name="Cálculo 2 62 18 2 2" xfId="8660"/>
    <cellStyle name="Cálculo 2 62 18 2 3" xfId="8661"/>
    <cellStyle name="Cálculo 2 62 18 3" xfId="8662"/>
    <cellStyle name="Cálculo 2 62 18 4" xfId="8663"/>
    <cellStyle name="Cálculo 2 62 19" xfId="8664"/>
    <cellStyle name="Cálculo 2 62 19 2" xfId="8665"/>
    <cellStyle name="Cálculo 2 62 19 2 2" xfId="8666"/>
    <cellStyle name="Cálculo 2 62 19 2 3" xfId="8667"/>
    <cellStyle name="Cálculo 2 62 19 3" xfId="8668"/>
    <cellStyle name="Cálculo 2 62 19 4" xfId="8669"/>
    <cellStyle name="Cálculo 2 62 2" xfId="8670"/>
    <cellStyle name="Cálculo 2 62 2 2" xfId="8671"/>
    <cellStyle name="Cálculo 2 62 2 2 2" xfId="8672"/>
    <cellStyle name="Cálculo 2 62 2 2 3" xfId="8673"/>
    <cellStyle name="Cálculo 2 62 2 3" xfId="8674"/>
    <cellStyle name="Cálculo 2 62 2 4" xfId="8675"/>
    <cellStyle name="Cálculo 2 62 20" xfId="8676"/>
    <cellStyle name="Cálculo 2 62 20 2" xfId="8677"/>
    <cellStyle name="Cálculo 2 62 20 2 2" xfId="8678"/>
    <cellStyle name="Cálculo 2 62 20 2 3" xfId="8679"/>
    <cellStyle name="Cálculo 2 62 20 3" xfId="8680"/>
    <cellStyle name="Cálculo 2 62 20 4" xfId="8681"/>
    <cellStyle name="Cálculo 2 62 21" xfId="8682"/>
    <cellStyle name="Cálculo 2 62 21 2" xfId="8683"/>
    <cellStyle name="Cálculo 2 62 21 2 2" xfId="8684"/>
    <cellStyle name="Cálculo 2 62 21 2 3" xfId="8685"/>
    <cellStyle name="Cálculo 2 62 21 3" xfId="8686"/>
    <cellStyle name="Cálculo 2 62 21 4" xfId="8687"/>
    <cellStyle name="Cálculo 2 62 22" xfId="8688"/>
    <cellStyle name="Cálculo 2 62 22 2" xfId="8689"/>
    <cellStyle name="Cálculo 2 62 22 2 2" xfId="8690"/>
    <cellStyle name="Cálculo 2 62 22 2 3" xfId="8691"/>
    <cellStyle name="Cálculo 2 62 22 3" xfId="8692"/>
    <cellStyle name="Cálculo 2 62 22 4" xfId="8693"/>
    <cellStyle name="Cálculo 2 62 23" xfId="8694"/>
    <cellStyle name="Cálculo 2 62 23 2" xfId="8695"/>
    <cellStyle name="Cálculo 2 62 23 2 2" xfId="8696"/>
    <cellStyle name="Cálculo 2 62 23 2 3" xfId="8697"/>
    <cellStyle name="Cálculo 2 62 23 3" xfId="8698"/>
    <cellStyle name="Cálculo 2 62 23 4" xfId="8699"/>
    <cellStyle name="Cálculo 2 62 24" xfId="8700"/>
    <cellStyle name="Cálculo 2 62 24 2" xfId="8701"/>
    <cellStyle name="Cálculo 2 62 24 2 2" xfId="8702"/>
    <cellStyle name="Cálculo 2 62 24 2 3" xfId="8703"/>
    <cellStyle name="Cálculo 2 62 24 3" xfId="8704"/>
    <cellStyle name="Cálculo 2 62 24 4" xfId="8705"/>
    <cellStyle name="Cálculo 2 62 25" xfId="8706"/>
    <cellStyle name="Cálculo 2 62 25 2" xfId="8707"/>
    <cellStyle name="Cálculo 2 62 25 2 2" xfId="8708"/>
    <cellStyle name="Cálculo 2 62 25 2 3" xfId="8709"/>
    <cellStyle name="Cálculo 2 62 25 3" xfId="8710"/>
    <cellStyle name="Cálculo 2 62 25 4" xfId="8711"/>
    <cellStyle name="Cálculo 2 62 26" xfId="8712"/>
    <cellStyle name="Cálculo 2 62 26 2" xfId="8713"/>
    <cellStyle name="Cálculo 2 62 26 3" xfId="8714"/>
    <cellStyle name="Cálculo 2 62 27" xfId="8715"/>
    <cellStyle name="Cálculo 2 62 28" xfId="8716"/>
    <cellStyle name="Cálculo 2 62 3" xfId="8717"/>
    <cellStyle name="Cálculo 2 62 3 2" xfId="8718"/>
    <cellStyle name="Cálculo 2 62 3 2 2" xfId="8719"/>
    <cellStyle name="Cálculo 2 62 3 2 3" xfId="8720"/>
    <cellStyle name="Cálculo 2 62 3 3" xfId="8721"/>
    <cellStyle name="Cálculo 2 62 3 4" xfId="8722"/>
    <cellStyle name="Cálculo 2 62 4" xfId="8723"/>
    <cellStyle name="Cálculo 2 62 4 2" xfId="8724"/>
    <cellStyle name="Cálculo 2 62 4 2 2" xfId="8725"/>
    <cellStyle name="Cálculo 2 62 4 2 3" xfId="8726"/>
    <cellStyle name="Cálculo 2 62 4 3" xfId="8727"/>
    <cellStyle name="Cálculo 2 62 4 4" xfId="8728"/>
    <cellStyle name="Cálculo 2 62 5" xfId="8729"/>
    <cellStyle name="Cálculo 2 62 5 2" xfId="8730"/>
    <cellStyle name="Cálculo 2 62 5 2 2" xfId="8731"/>
    <cellStyle name="Cálculo 2 62 5 2 3" xfId="8732"/>
    <cellStyle name="Cálculo 2 62 5 3" xfId="8733"/>
    <cellStyle name="Cálculo 2 62 5 4" xfId="8734"/>
    <cellStyle name="Cálculo 2 62 6" xfId="8735"/>
    <cellStyle name="Cálculo 2 62 6 2" xfId="8736"/>
    <cellStyle name="Cálculo 2 62 6 2 2" xfId="8737"/>
    <cellStyle name="Cálculo 2 62 6 2 3" xfId="8738"/>
    <cellStyle name="Cálculo 2 62 6 3" xfId="8739"/>
    <cellStyle name="Cálculo 2 62 6 4" xfId="8740"/>
    <cellStyle name="Cálculo 2 62 7" xfId="8741"/>
    <cellStyle name="Cálculo 2 62 7 2" xfId="8742"/>
    <cellStyle name="Cálculo 2 62 7 2 2" xfId="8743"/>
    <cellStyle name="Cálculo 2 62 7 2 3" xfId="8744"/>
    <cellStyle name="Cálculo 2 62 7 3" xfId="8745"/>
    <cellStyle name="Cálculo 2 62 7 4" xfId="8746"/>
    <cellStyle name="Cálculo 2 62 8" xfId="8747"/>
    <cellStyle name="Cálculo 2 62 8 2" xfId="8748"/>
    <cellStyle name="Cálculo 2 62 8 2 2" xfId="8749"/>
    <cellStyle name="Cálculo 2 62 8 2 3" xfId="8750"/>
    <cellStyle name="Cálculo 2 62 8 3" xfId="8751"/>
    <cellStyle name="Cálculo 2 62 8 4" xfId="8752"/>
    <cellStyle name="Cálculo 2 62 9" xfId="8753"/>
    <cellStyle name="Cálculo 2 62 9 2" xfId="8754"/>
    <cellStyle name="Cálculo 2 62 9 2 2" xfId="8755"/>
    <cellStyle name="Cálculo 2 62 9 2 3" xfId="8756"/>
    <cellStyle name="Cálculo 2 62 9 3" xfId="8757"/>
    <cellStyle name="Cálculo 2 62 9 4" xfId="8758"/>
    <cellStyle name="Cálculo 2 63" xfId="8759"/>
    <cellStyle name="Cálculo 2 63 10" xfId="8760"/>
    <cellStyle name="Cálculo 2 63 10 2" xfId="8761"/>
    <cellStyle name="Cálculo 2 63 10 2 2" xfId="8762"/>
    <cellStyle name="Cálculo 2 63 10 2 3" xfId="8763"/>
    <cellStyle name="Cálculo 2 63 10 3" xfId="8764"/>
    <cellStyle name="Cálculo 2 63 10 4" xfId="8765"/>
    <cellStyle name="Cálculo 2 63 11" xfId="8766"/>
    <cellStyle name="Cálculo 2 63 11 2" xfId="8767"/>
    <cellStyle name="Cálculo 2 63 11 2 2" xfId="8768"/>
    <cellStyle name="Cálculo 2 63 11 2 3" xfId="8769"/>
    <cellStyle name="Cálculo 2 63 11 3" xfId="8770"/>
    <cellStyle name="Cálculo 2 63 11 4" xfId="8771"/>
    <cellStyle name="Cálculo 2 63 12" xfId="8772"/>
    <cellStyle name="Cálculo 2 63 12 2" xfId="8773"/>
    <cellStyle name="Cálculo 2 63 12 2 2" xfId="8774"/>
    <cellStyle name="Cálculo 2 63 12 2 3" xfId="8775"/>
    <cellStyle name="Cálculo 2 63 12 3" xfId="8776"/>
    <cellStyle name="Cálculo 2 63 12 4" xfId="8777"/>
    <cellStyle name="Cálculo 2 63 13" xfId="8778"/>
    <cellStyle name="Cálculo 2 63 13 2" xfId="8779"/>
    <cellStyle name="Cálculo 2 63 13 2 2" xfId="8780"/>
    <cellStyle name="Cálculo 2 63 13 2 3" xfId="8781"/>
    <cellStyle name="Cálculo 2 63 13 3" xfId="8782"/>
    <cellStyle name="Cálculo 2 63 13 4" xfId="8783"/>
    <cellStyle name="Cálculo 2 63 14" xfId="8784"/>
    <cellStyle name="Cálculo 2 63 14 2" xfId="8785"/>
    <cellStyle name="Cálculo 2 63 14 2 2" xfId="8786"/>
    <cellStyle name="Cálculo 2 63 14 2 3" xfId="8787"/>
    <cellStyle name="Cálculo 2 63 14 3" xfId="8788"/>
    <cellStyle name="Cálculo 2 63 14 4" xfId="8789"/>
    <cellStyle name="Cálculo 2 63 15" xfId="8790"/>
    <cellStyle name="Cálculo 2 63 15 2" xfId="8791"/>
    <cellStyle name="Cálculo 2 63 15 2 2" xfId="8792"/>
    <cellStyle name="Cálculo 2 63 15 2 3" xfId="8793"/>
    <cellStyle name="Cálculo 2 63 15 3" xfId="8794"/>
    <cellStyle name="Cálculo 2 63 15 4" xfId="8795"/>
    <cellStyle name="Cálculo 2 63 16" xfId="8796"/>
    <cellStyle name="Cálculo 2 63 16 2" xfId="8797"/>
    <cellStyle name="Cálculo 2 63 16 2 2" xfId="8798"/>
    <cellStyle name="Cálculo 2 63 16 2 3" xfId="8799"/>
    <cellStyle name="Cálculo 2 63 16 3" xfId="8800"/>
    <cellStyle name="Cálculo 2 63 16 4" xfId="8801"/>
    <cellStyle name="Cálculo 2 63 17" xfId="8802"/>
    <cellStyle name="Cálculo 2 63 17 2" xfId="8803"/>
    <cellStyle name="Cálculo 2 63 17 2 2" xfId="8804"/>
    <cellStyle name="Cálculo 2 63 17 2 3" xfId="8805"/>
    <cellStyle name="Cálculo 2 63 17 3" xfId="8806"/>
    <cellStyle name="Cálculo 2 63 17 4" xfId="8807"/>
    <cellStyle name="Cálculo 2 63 18" xfId="8808"/>
    <cellStyle name="Cálculo 2 63 18 2" xfId="8809"/>
    <cellStyle name="Cálculo 2 63 18 2 2" xfId="8810"/>
    <cellStyle name="Cálculo 2 63 18 2 3" xfId="8811"/>
    <cellStyle name="Cálculo 2 63 18 3" xfId="8812"/>
    <cellStyle name="Cálculo 2 63 18 4" xfId="8813"/>
    <cellStyle name="Cálculo 2 63 19" xfId="8814"/>
    <cellStyle name="Cálculo 2 63 19 2" xfId="8815"/>
    <cellStyle name="Cálculo 2 63 19 2 2" xfId="8816"/>
    <cellStyle name="Cálculo 2 63 19 2 3" xfId="8817"/>
    <cellStyle name="Cálculo 2 63 19 3" xfId="8818"/>
    <cellStyle name="Cálculo 2 63 19 4" xfId="8819"/>
    <cellStyle name="Cálculo 2 63 2" xfId="8820"/>
    <cellStyle name="Cálculo 2 63 2 2" xfId="8821"/>
    <cellStyle name="Cálculo 2 63 2 2 2" xfId="8822"/>
    <cellStyle name="Cálculo 2 63 2 2 3" xfId="8823"/>
    <cellStyle name="Cálculo 2 63 2 3" xfId="8824"/>
    <cellStyle name="Cálculo 2 63 2 4" xfId="8825"/>
    <cellStyle name="Cálculo 2 63 20" xfId="8826"/>
    <cellStyle name="Cálculo 2 63 20 2" xfId="8827"/>
    <cellStyle name="Cálculo 2 63 20 2 2" xfId="8828"/>
    <cellStyle name="Cálculo 2 63 20 2 3" xfId="8829"/>
    <cellStyle name="Cálculo 2 63 20 3" xfId="8830"/>
    <cellStyle name="Cálculo 2 63 20 4" xfId="8831"/>
    <cellStyle name="Cálculo 2 63 21" xfId="8832"/>
    <cellStyle name="Cálculo 2 63 21 2" xfId="8833"/>
    <cellStyle name="Cálculo 2 63 21 2 2" xfId="8834"/>
    <cellStyle name="Cálculo 2 63 21 2 3" xfId="8835"/>
    <cellStyle name="Cálculo 2 63 21 3" xfId="8836"/>
    <cellStyle name="Cálculo 2 63 21 4" xfId="8837"/>
    <cellStyle name="Cálculo 2 63 22" xfId="8838"/>
    <cellStyle name="Cálculo 2 63 22 2" xfId="8839"/>
    <cellStyle name="Cálculo 2 63 22 2 2" xfId="8840"/>
    <cellStyle name="Cálculo 2 63 22 2 3" xfId="8841"/>
    <cellStyle name="Cálculo 2 63 22 3" xfId="8842"/>
    <cellStyle name="Cálculo 2 63 22 4" xfId="8843"/>
    <cellStyle name="Cálculo 2 63 23" xfId="8844"/>
    <cellStyle name="Cálculo 2 63 23 2" xfId="8845"/>
    <cellStyle name="Cálculo 2 63 23 2 2" xfId="8846"/>
    <cellStyle name="Cálculo 2 63 23 2 3" xfId="8847"/>
    <cellStyle name="Cálculo 2 63 23 3" xfId="8848"/>
    <cellStyle name="Cálculo 2 63 23 4" xfId="8849"/>
    <cellStyle name="Cálculo 2 63 24" xfId="8850"/>
    <cellStyle name="Cálculo 2 63 24 2" xfId="8851"/>
    <cellStyle name="Cálculo 2 63 24 2 2" xfId="8852"/>
    <cellStyle name="Cálculo 2 63 24 2 3" xfId="8853"/>
    <cellStyle name="Cálculo 2 63 24 3" xfId="8854"/>
    <cellStyle name="Cálculo 2 63 24 4" xfId="8855"/>
    <cellStyle name="Cálculo 2 63 25" xfId="8856"/>
    <cellStyle name="Cálculo 2 63 25 2" xfId="8857"/>
    <cellStyle name="Cálculo 2 63 25 2 2" xfId="8858"/>
    <cellStyle name="Cálculo 2 63 25 2 3" xfId="8859"/>
    <cellStyle name="Cálculo 2 63 25 3" xfId="8860"/>
    <cellStyle name="Cálculo 2 63 25 4" xfId="8861"/>
    <cellStyle name="Cálculo 2 63 26" xfId="8862"/>
    <cellStyle name="Cálculo 2 63 26 2" xfId="8863"/>
    <cellStyle name="Cálculo 2 63 26 3" xfId="8864"/>
    <cellStyle name="Cálculo 2 63 27" xfId="8865"/>
    <cellStyle name="Cálculo 2 63 28" xfId="8866"/>
    <cellStyle name="Cálculo 2 63 3" xfId="8867"/>
    <cellStyle name="Cálculo 2 63 3 2" xfId="8868"/>
    <cellStyle name="Cálculo 2 63 3 2 2" xfId="8869"/>
    <cellStyle name="Cálculo 2 63 3 2 3" xfId="8870"/>
    <cellStyle name="Cálculo 2 63 3 3" xfId="8871"/>
    <cellStyle name="Cálculo 2 63 3 4" xfId="8872"/>
    <cellStyle name="Cálculo 2 63 4" xfId="8873"/>
    <cellStyle name="Cálculo 2 63 4 2" xfId="8874"/>
    <cellStyle name="Cálculo 2 63 4 2 2" xfId="8875"/>
    <cellStyle name="Cálculo 2 63 4 2 3" xfId="8876"/>
    <cellStyle name="Cálculo 2 63 4 3" xfId="8877"/>
    <cellStyle name="Cálculo 2 63 4 4" xfId="8878"/>
    <cellStyle name="Cálculo 2 63 5" xfId="8879"/>
    <cellStyle name="Cálculo 2 63 5 2" xfId="8880"/>
    <cellStyle name="Cálculo 2 63 5 2 2" xfId="8881"/>
    <cellStyle name="Cálculo 2 63 5 2 3" xfId="8882"/>
    <cellStyle name="Cálculo 2 63 5 3" xfId="8883"/>
    <cellStyle name="Cálculo 2 63 5 4" xfId="8884"/>
    <cellStyle name="Cálculo 2 63 6" xfId="8885"/>
    <cellStyle name="Cálculo 2 63 6 2" xfId="8886"/>
    <cellStyle name="Cálculo 2 63 6 2 2" xfId="8887"/>
    <cellStyle name="Cálculo 2 63 6 2 3" xfId="8888"/>
    <cellStyle name="Cálculo 2 63 6 3" xfId="8889"/>
    <cellStyle name="Cálculo 2 63 6 4" xfId="8890"/>
    <cellStyle name="Cálculo 2 63 7" xfId="8891"/>
    <cellStyle name="Cálculo 2 63 7 2" xfId="8892"/>
    <cellStyle name="Cálculo 2 63 7 2 2" xfId="8893"/>
    <cellStyle name="Cálculo 2 63 7 2 3" xfId="8894"/>
    <cellStyle name="Cálculo 2 63 7 3" xfId="8895"/>
    <cellStyle name="Cálculo 2 63 7 4" xfId="8896"/>
    <cellStyle name="Cálculo 2 63 8" xfId="8897"/>
    <cellStyle name="Cálculo 2 63 8 2" xfId="8898"/>
    <cellStyle name="Cálculo 2 63 8 2 2" xfId="8899"/>
    <cellStyle name="Cálculo 2 63 8 2 3" xfId="8900"/>
    <cellStyle name="Cálculo 2 63 8 3" xfId="8901"/>
    <cellStyle name="Cálculo 2 63 8 4" xfId="8902"/>
    <cellStyle name="Cálculo 2 63 9" xfId="8903"/>
    <cellStyle name="Cálculo 2 63 9 2" xfId="8904"/>
    <cellStyle name="Cálculo 2 63 9 2 2" xfId="8905"/>
    <cellStyle name="Cálculo 2 63 9 2 3" xfId="8906"/>
    <cellStyle name="Cálculo 2 63 9 3" xfId="8907"/>
    <cellStyle name="Cálculo 2 63 9 4" xfId="8908"/>
    <cellStyle name="Cálculo 2 64" xfId="8909"/>
    <cellStyle name="Cálculo 2 64 10" xfId="8910"/>
    <cellStyle name="Cálculo 2 64 10 2" xfId="8911"/>
    <cellStyle name="Cálculo 2 64 10 2 2" xfId="8912"/>
    <cellStyle name="Cálculo 2 64 10 2 3" xfId="8913"/>
    <cellStyle name="Cálculo 2 64 10 3" xfId="8914"/>
    <cellStyle name="Cálculo 2 64 10 4" xfId="8915"/>
    <cellStyle name="Cálculo 2 64 11" xfId="8916"/>
    <cellStyle name="Cálculo 2 64 11 2" xfId="8917"/>
    <cellStyle name="Cálculo 2 64 11 2 2" xfId="8918"/>
    <cellStyle name="Cálculo 2 64 11 2 3" xfId="8919"/>
    <cellStyle name="Cálculo 2 64 11 3" xfId="8920"/>
    <cellStyle name="Cálculo 2 64 11 4" xfId="8921"/>
    <cellStyle name="Cálculo 2 64 12" xfId="8922"/>
    <cellStyle name="Cálculo 2 64 12 2" xfId="8923"/>
    <cellStyle name="Cálculo 2 64 12 2 2" xfId="8924"/>
    <cellStyle name="Cálculo 2 64 12 2 3" xfId="8925"/>
    <cellStyle name="Cálculo 2 64 12 3" xfId="8926"/>
    <cellStyle name="Cálculo 2 64 12 4" xfId="8927"/>
    <cellStyle name="Cálculo 2 64 13" xfId="8928"/>
    <cellStyle name="Cálculo 2 64 13 2" xfId="8929"/>
    <cellStyle name="Cálculo 2 64 13 2 2" xfId="8930"/>
    <cellStyle name="Cálculo 2 64 13 2 3" xfId="8931"/>
    <cellStyle name="Cálculo 2 64 13 3" xfId="8932"/>
    <cellStyle name="Cálculo 2 64 13 4" xfId="8933"/>
    <cellStyle name="Cálculo 2 64 14" xfId="8934"/>
    <cellStyle name="Cálculo 2 64 14 2" xfId="8935"/>
    <cellStyle name="Cálculo 2 64 14 2 2" xfId="8936"/>
    <cellStyle name="Cálculo 2 64 14 2 3" xfId="8937"/>
    <cellStyle name="Cálculo 2 64 14 3" xfId="8938"/>
    <cellStyle name="Cálculo 2 64 14 4" xfId="8939"/>
    <cellStyle name="Cálculo 2 64 15" xfId="8940"/>
    <cellStyle name="Cálculo 2 64 15 2" xfId="8941"/>
    <cellStyle name="Cálculo 2 64 15 2 2" xfId="8942"/>
    <cellStyle name="Cálculo 2 64 15 2 3" xfId="8943"/>
    <cellStyle name="Cálculo 2 64 15 3" xfId="8944"/>
    <cellStyle name="Cálculo 2 64 15 4" xfId="8945"/>
    <cellStyle name="Cálculo 2 64 16" xfId="8946"/>
    <cellStyle name="Cálculo 2 64 16 2" xfId="8947"/>
    <cellStyle name="Cálculo 2 64 16 2 2" xfId="8948"/>
    <cellStyle name="Cálculo 2 64 16 2 3" xfId="8949"/>
    <cellStyle name="Cálculo 2 64 16 3" xfId="8950"/>
    <cellStyle name="Cálculo 2 64 16 4" xfId="8951"/>
    <cellStyle name="Cálculo 2 64 17" xfId="8952"/>
    <cellStyle name="Cálculo 2 64 17 2" xfId="8953"/>
    <cellStyle name="Cálculo 2 64 17 2 2" xfId="8954"/>
    <cellStyle name="Cálculo 2 64 17 2 3" xfId="8955"/>
    <cellStyle name="Cálculo 2 64 17 3" xfId="8956"/>
    <cellStyle name="Cálculo 2 64 17 4" xfId="8957"/>
    <cellStyle name="Cálculo 2 64 18" xfId="8958"/>
    <cellStyle name="Cálculo 2 64 18 2" xfId="8959"/>
    <cellStyle name="Cálculo 2 64 18 2 2" xfId="8960"/>
    <cellStyle name="Cálculo 2 64 18 2 3" xfId="8961"/>
    <cellStyle name="Cálculo 2 64 18 3" xfId="8962"/>
    <cellStyle name="Cálculo 2 64 18 4" xfId="8963"/>
    <cellStyle name="Cálculo 2 64 19" xfId="8964"/>
    <cellStyle name="Cálculo 2 64 19 2" xfId="8965"/>
    <cellStyle name="Cálculo 2 64 19 2 2" xfId="8966"/>
    <cellStyle name="Cálculo 2 64 19 2 3" xfId="8967"/>
    <cellStyle name="Cálculo 2 64 19 3" xfId="8968"/>
    <cellStyle name="Cálculo 2 64 19 4" xfId="8969"/>
    <cellStyle name="Cálculo 2 64 2" xfId="8970"/>
    <cellStyle name="Cálculo 2 64 2 2" xfId="8971"/>
    <cellStyle name="Cálculo 2 64 2 2 2" xfId="8972"/>
    <cellStyle name="Cálculo 2 64 2 2 3" xfId="8973"/>
    <cellStyle name="Cálculo 2 64 2 3" xfId="8974"/>
    <cellStyle name="Cálculo 2 64 2 4" xfId="8975"/>
    <cellStyle name="Cálculo 2 64 20" xfId="8976"/>
    <cellStyle name="Cálculo 2 64 20 2" xfId="8977"/>
    <cellStyle name="Cálculo 2 64 20 2 2" xfId="8978"/>
    <cellStyle name="Cálculo 2 64 20 2 3" xfId="8979"/>
    <cellStyle name="Cálculo 2 64 20 3" xfId="8980"/>
    <cellStyle name="Cálculo 2 64 20 4" xfId="8981"/>
    <cellStyle name="Cálculo 2 64 21" xfId="8982"/>
    <cellStyle name="Cálculo 2 64 21 2" xfId="8983"/>
    <cellStyle name="Cálculo 2 64 21 2 2" xfId="8984"/>
    <cellStyle name="Cálculo 2 64 21 2 3" xfId="8985"/>
    <cellStyle name="Cálculo 2 64 21 3" xfId="8986"/>
    <cellStyle name="Cálculo 2 64 21 4" xfId="8987"/>
    <cellStyle name="Cálculo 2 64 22" xfId="8988"/>
    <cellStyle name="Cálculo 2 64 22 2" xfId="8989"/>
    <cellStyle name="Cálculo 2 64 22 2 2" xfId="8990"/>
    <cellStyle name="Cálculo 2 64 22 2 3" xfId="8991"/>
    <cellStyle name="Cálculo 2 64 22 3" xfId="8992"/>
    <cellStyle name="Cálculo 2 64 22 4" xfId="8993"/>
    <cellStyle name="Cálculo 2 64 23" xfId="8994"/>
    <cellStyle name="Cálculo 2 64 23 2" xfId="8995"/>
    <cellStyle name="Cálculo 2 64 23 2 2" xfId="8996"/>
    <cellStyle name="Cálculo 2 64 23 2 3" xfId="8997"/>
    <cellStyle name="Cálculo 2 64 23 3" xfId="8998"/>
    <cellStyle name="Cálculo 2 64 23 4" xfId="8999"/>
    <cellStyle name="Cálculo 2 64 24" xfId="9000"/>
    <cellStyle name="Cálculo 2 64 24 2" xfId="9001"/>
    <cellStyle name="Cálculo 2 64 24 2 2" xfId="9002"/>
    <cellStyle name="Cálculo 2 64 24 2 3" xfId="9003"/>
    <cellStyle name="Cálculo 2 64 24 3" xfId="9004"/>
    <cellStyle name="Cálculo 2 64 24 4" xfId="9005"/>
    <cellStyle name="Cálculo 2 64 25" xfId="9006"/>
    <cellStyle name="Cálculo 2 64 25 2" xfId="9007"/>
    <cellStyle name="Cálculo 2 64 25 3" xfId="9008"/>
    <cellStyle name="Cálculo 2 64 26" xfId="9009"/>
    <cellStyle name="Cálculo 2 64 27" xfId="9010"/>
    <cellStyle name="Cálculo 2 64 3" xfId="9011"/>
    <cellStyle name="Cálculo 2 64 3 2" xfId="9012"/>
    <cellStyle name="Cálculo 2 64 3 2 2" xfId="9013"/>
    <cellStyle name="Cálculo 2 64 3 2 3" xfId="9014"/>
    <cellStyle name="Cálculo 2 64 3 3" xfId="9015"/>
    <cellStyle name="Cálculo 2 64 3 4" xfId="9016"/>
    <cellStyle name="Cálculo 2 64 4" xfId="9017"/>
    <cellStyle name="Cálculo 2 64 4 2" xfId="9018"/>
    <cellStyle name="Cálculo 2 64 4 2 2" xfId="9019"/>
    <cellStyle name="Cálculo 2 64 4 2 3" xfId="9020"/>
    <cellStyle name="Cálculo 2 64 4 3" xfId="9021"/>
    <cellStyle name="Cálculo 2 64 4 4" xfId="9022"/>
    <cellStyle name="Cálculo 2 64 5" xfId="9023"/>
    <cellStyle name="Cálculo 2 64 5 2" xfId="9024"/>
    <cellStyle name="Cálculo 2 64 5 2 2" xfId="9025"/>
    <cellStyle name="Cálculo 2 64 5 2 3" xfId="9026"/>
    <cellStyle name="Cálculo 2 64 5 3" xfId="9027"/>
    <cellStyle name="Cálculo 2 64 5 4" xfId="9028"/>
    <cellStyle name="Cálculo 2 64 6" xfId="9029"/>
    <cellStyle name="Cálculo 2 64 6 2" xfId="9030"/>
    <cellStyle name="Cálculo 2 64 6 2 2" xfId="9031"/>
    <cellStyle name="Cálculo 2 64 6 2 3" xfId="9032"/>
    <cellStyle name="Cálculo 2 64 6 3" xfId="9033"/>
    <cellStyle name="Cálculo 2 64 6 4" xfId="9034"/>
    <cellStyle name="Cálculo 2 64 7" xfId="9035"/>
    <cellStyle name="Cálculo 2 64 7 2" xfId="9036"/>
    <cellStyle name="Cálculo 2 64 7 2 2" xfId="9037"/>
    <cellStyle name="Cálculo 2 64 7 2 3" xfId="9038"/>
    <cellStyle name="Cálculo 2 64 7 3" xfId="9039"/>
    <cellStyle name="Cálculo 2 64 7 4" xfId="9040"/>
    <cellStyle name="Cálculo 2 64 8" xfId="9041"/>
    <cellStyle name="Cálculo 2 64 8 2" xfId="9042"/>
    <cellStyle name="Cálculo 2 64 8 2 2" xfId="9043"/>
    <cellStyle name="Cálculo 2 64 8 2 3" xfId="9044"/>
    <cellStyle name="Cálculo 2 64 8 3" xfId="9045"/>
    <cellStyle name="Cálculo 2 64 8 4" xfId="9046"/>
    <cellStyle name="Cálculo 2 64 9" xfId="9047"/>
    <cellStyle name="Cálculo 2 64 9 2" xfId="9048"/>
    <cellStyle name="Cálculo 2 64 9 2 2" xfId="9049"/>
    <cellStyle name="Cálculo 2 64 9 2 3" xfId="9050"/>
    <cellStyle name="Cálculo 2 64 9 3" xfId="9051"/>
    <cellStyle name="Cálculo 2 64 9 4" xfId="9052"/>
    <cellStyle name="Cálculo 2 65" xfId="9053"/>
    <cellStyle name="Cálculo 2 65 2" xfId="9054"/>
    <cellStyle name="Cálculo 2 65 2 2" xfId="9055"/>
    <cellStyle name="Cálculo 2 65 2 3" xfId="9056"/>
    <cellStyle name="Cálculo 2 65 3" xfId="9057"/>
    <cellStyle name="Cálculo 2 65 4" xfId="9058"/>
    <cellStyle name="Cálculo 2 66" xfId="9059"/>
    <cellStyle name="Cálculo 2 66 2" xfId="9060"/>
    <cellStyle name="Cálculo 2 66 2 2" xfId="9061"/>
    <cellStyle name="Cálculo 2 66 2 3" xfId="9062"/>
    <cellStyle name="Cálculo 2 66 3" xfId="9063"/>
    <cellStyle name="Cálculo 2 66 4" xfId="9064"/>
    <cellStyle name="Cálculo 2 67" xfId="9065"/>
    <cellStyle name="Cálculo 2 67 2" xfId="9066"/>
    <cellStyle name="Cálculo 2 67 2 2" xfId="9067"/>
    <cellStyle name="Cálculo 2 67 2 3" xfId="9068"/>
    <cellStyle name="Cálculo 2 67 3" xfId="9069"/>
    <cellStyle name="Cálculo 2 67 4" xfId="9070"/>
    <cellStyle name="Cálculo 2 68" xfId="9071"/>
    <cellStyle name="Cálculo 2 68 2" xfId="9072"/>
    <cellStyle name="Cálculo 2 68 2 2" xfId="9073"/>
    <cellStyle name="Cálculo 2 68 2 3" xfId="9074"/>
    <cellStyle name="Cálculo 2 68 3" xfId="9075"/>
    <cellStyle name="Cálculo 2 68 4" xfId="9076"/>
    <cellStyle name="Cálculo 2 69" xfId="9077"/>
    <cellStyle name="Cálculo 2 69 2" xfId="9078"/>
    <cellStyle name="Cálculo 2 69 2 2" xfId="9079"/>
    <cellStyle name="Cálculo 2 69 2 3" xfId="9080"/>
    <cellStyle name="Cálculo 2 69 3" xfId="9081"/>
    <cellStyle name="Cálculo 2 69 4" xfId="9082"/>
    <cellStyle name="Cálculo 2 7" xfId="9083"/>
    <cellStyle name="Cálculo 2 7 10" xfId="9084"/>
    <cellStyle name="Cálculo 2 7 10 2" xfId="9085"/>
    <cellStyle name="Cálculo 2 7 10 2 2" xfId="9086"/>
    <cellStyle name="Cálculo 2 7 10 2 3" xfId="9087"/>
    <cellStyle name="Cálculo 2 7 10 3" xfId="9088"/>
    <cellStyle name="Cálculo 2 7 10 4" xfId="9089"/>
    <cellStyle name="Cálculo 2 7 11" xfId="9090"/>
    <cellStyle name="Cálculo 2 7 11 2" xfId="9091"/>
    <cellStyle name="Cálculo 2 7 11 2 2" xfId="9092"/>
    <cellStyle name="Cálculo 2 7 11 2 3" xfId="9093"/>
    <cellStyle name="Cálculo 2 7 11 3" xfId="9094"/>
    <cellStyle name="Cálculo 2 7 11 4" xfId="9095"/>
    <cellStyle name="Cálculo 2 7 12" xfId="9096"/>
    <cellStyle name="Cálculo 2 7 12 2" xfId="9097"/>
    <cellStyle name="Cálculo 2 7 12 2 2" xfId="9098"/>
    <cellStyle name="Cálculo 2 7 12 2 3" xfId="9099"/>
    <cellStyle name="Cálculo 2 7 12 3" xfId="9100"/>
    <cellStyle name="Cálculo 2 7 12 4" xfId="9101"/>
    <cellStyle name="Cálculo 2 7 13" xfId="9102"/>
    <cellStyle name="Cálculo 2 7 13 2" xfId="9103"/>
    <cellStyle name="Cálculo 2 7 13 2 2" xfId="9104"/>
    <cellStyle name="Cálculo 2 7 13 2 3" xfId="9105"/>
    <cellStyle name="Cálculo 2 7 13 3" xfId="9106"/>
    <cellStyle name="Cálculo 2 7 13 4" xfId="9107"/>
    <cellStyle name="Cálculo 2 7 14" xfId="9108"/>
    <cellStyle name="Cálculo 2 7 14 2" xfId="9109"/>
    <cellStyle name="Cálculo 2 7 14 2 2" xfId="9110"/>
    <cellStyle name="Cálculo 2 7 14 2 3" xfId="9111"/>
    <cellStyle name="Cálculo 2 7 14 3" xfId="9112"/>
    <cellStyle name="Cálculo 2 7 14 4" xfId="9113"/>
    <cellStyle name="Cálculo 2 7 15" xfId="9114"/>
    <cellStyle name="Cálculo 2 7 15 2" xfId="9115"/>
    <cellStyle name="Cálculo 2 7 15 2 2" xfId="9116"/>
    <cellStyle name="Cálculo 2 7 15 2 3" xfId="9117"/>
    <cellStyle name="Cálculo 2 7 15 3" xfId="9118"/>
    <cellStyle name="Cálculo 2 7 15 4" xfId="9119"/>
    <cellStyle name="Cálculo 2 7 16" xfId="9120"/>
    <cellStyle name="Cálculo 2 7 16 2" xfId="9121"/>
    <cellStyle name="Cálculo 2 7 16 2 2" xfId="9122"/>
    <cellStyle name="Cálculo 2 7 16 2 3" xfId="9123"/>
    <cellStyle name="Cálculo 2 7 16 3" xfId="9124"/>
    <cellStyle name="Cálculo 2 7 16 4" xfId="9125"/>
    <cellStyle name="Cálculo 2 7 17" xfId="9126"/>
    <cellStyle name="Cálculo 2 7 17 2" xfId="9127"/>
    <cellStyle name="Cálculo 2 7 17 2 2" xfId="9128"/>
    <cellStyle name="Cálculo 2 7 17 2 3" xfId="9129"/>
    <cellStyle name="Cálculo 2 7 17 3" xfId="9130"/>
    <cellStyle name="Cálculo 2 7 17 4" xfId="9131"/>
    <cellStyle name="Cálculo 2 7 18" xfId="9132"/>
    <cellStyle name="Cálculo 2 7 18 2" xfId="9133"/>
    <cellStyle name="Cálculo 2 7 18 2 2" xfId="9134"/>
    <cellStyle name="Cálculo 2 7 18 2 3" xfId="9135"/>
    <cellStyle name="Cálculo 2 7 18 3" xfId="9136"/>
    <cellStyle name="Cálculo 2 7 18 4" xfId="9137"/>
    <cellStyle name="Cálculo 2 7 19" xfId="9138"/>
    <cellStyle name="Cálculo 2 7 19 2" xfId="9139"/>
    <cellStyle name="Cálculo 2 7 19 2 2" xfId="9140"/>
    <cellStyle name="Cálculo 2 7 19 2 3" xfId="9141"/>
    <cellStyle name="Cálculo 2 7 19 3" xfId="9142"/>
    <cellStyle name="Cálculo 2 7 19 4" xfId="9143"/>
    <cellStyle name="Cálculo 2 7 2" xfId="9144"/>
    <cellStyle name="Cálculo 2 7 2 2" xfId="9145"/>
    <cellStyle name="Cálculo 2 7 2 2 2" xfId="9146"/>
    <cellStyle name="Cálculo 2 7 2 2 3" xfId="9147"/>
    <cellStyle name="Cálculo 2 7 2 3" xfId="9148"/>
    <cellStyle name="Cálculo 2 7 2 4" xfId="9149"/>
    <cellStyle name="Cálculo 2 7 20" xfId="9150"/>
    <cellStyle name="Cálculo 2 7 20 2" xfId="9151"/>
    <cellStyle name="Cálculo 2 7 20 2 2" xfId="9152"/>
    <cellStyle name="Cálculo 2 7 20 2 3" xfId="9153"/>
    <cellStyle name="Cálculo 2 7 20 3" xfId="9154"/>
    <cellStyle name="Cálculo 2 7 20 4" xfId="9155"/>
    <cellStyle name="Cálculo 2 7 21" xfId="9156"/>
    <cellStyle name="Cálculo 2 7 21 2" xfId="9157"/>
    <cellStyle name="Cálculo 2 7 21 2 2" xfId="9158"/>
    <cellStyle name="Cálculo 2 7 21 2 3" xfId="9159"/>
    <cellStyle name="Cálculo 2 7 21 3" xfId="9160"/>
    <cellStyle name="Cálculo 2 7 21 4" xfId="9161"/>
    <cellStyle name="Cálculo 2 7 22" xfId="9162"/>
    <cellStyle name="Cálculo 2 7 22 2" xfId="9163"/>
    <cellStyle name="Cálculo 2 7 22 2 2" xfId="9164"/>
    <cellStyle name="Cálculo 2 7 22 2 3" xfId="9165"/>
    <cellStyle name="Cálculo 2 7 22 3" xfId="9166"/>
    <cellStyle name="Cálculo 2 7 22 4" xfId="9167"/>
    <cellStyle name="Cálculo 2 7 23" xfId="9168"/>
    <cellStyle name="Cálculo 2 7 23 2" xfId="9169"/>
    <cellStyle name="Cálculo 2 7 23 2 2" xfId="9170"/>
    <cellStyle name="Cálculo 2 7 23 2 3" xfId="9171"/>
    <cellStyle name="Cálculo 2 7 23 3" xfId="9172"/>
    <cellStyle name="Cálculo 2 7 23 4" xfId="9173"/>
    <cellStyle name="Cálculo 2 7 24" xfId="9174"/>
    <cellStyle name="Cálculo 2 7 24 2" xfId="9175"/>
    <cellStyle name="Cálculo 2 7 24 2 2" xfId="9176"/>
    <cellStyle name="Cálculo 2 7 24 2 3" xfId="9177"/>
    <cellStyle name="Cálculo 2 7 24 3" xfId="9178"/>
    <cellStyle name="Cálculo 2 7 24 4" xfId="9179"/>
    <cellStyle name="Cálculo 2 7 25" xfId="9180"/>
    <cellStyle name="Cálculo 2 7 25 2" xfId="9181"/>
    <cellStyle name="Cálculo 2 7 25 2 2" xfId="9182"/>
    <cellStyle name="Cálculo 2 7 25 2 3" xfId="9183"/>
    <cellStyle name="Cálculo 2 7 25 3" xfId="9184"/>
    <cellStyle name="Cálculo 2 7 25 4" xfId="9185"/>
    <cellStyle name="Cálculo 2 7 26" xfId="9186"/>
    <cellStyle name="Cálculo 2 7 26 2" xfId="9187"/>
    <cellStyle name="Cálculo 2 7 26 3" xfId="9188"/>
    <cellStyle name="Cálculo 2 7 27" xfId="9189"/>
    <cellStyle name="Cálculo 2 7 28" xfId="9190"/>
    <cellStyle name="Cálculo 2 7 3" xfId="9191"/>
    <cellStyle name="Cálculo 2 7 3 2" xfId="9192"/>
    <cellStyle name="Cálculo 2 7 3 2 2" xfId="9193"/>
    <cellStyle name="Cálculo 2 7 3 2 3" xfId="9194"/>
    <cellStyle name="Cálculo 2 7 3 3" xfId="9195"/>
    <cellStyle name="Cálculo 2 7 3 4" xfId="9196"/>
    <cellStyle name="Cálculo 2 7 4" xfId="9197"/>
    <cellStyle name="Cálculo 2 7 4 2" xfId="9198"/>
    <cellStyle name="Cálculo 2 7 4 2 2" xfId="9199"/>
    <cellStyle name="Cálculo 2 7 4 2 3" xfId="9200"/>
    <cellStyle name="Cálculo 2 7 4 3" xfId="9201"/>
    <cellStyle name="Cálculo 2 7 4 4" xfId="9202"/>
    <cellStyle name="Cálculo 2 7 5" xfId="9203"/>
    <cellStyle name="Cálculo 2 7 5 2" xfId="9204"/>
    <cellStyle name="Cálculo 2 7 5 2 2" xfId="9205"/>
    <cellStyle name="Cálculo 2 7 5 2 3" xfId="9206"/>
    <cellStyle name="Cálculo 2 7 5 3" xfId="9207"/>
    <cellStyle name="Cálculo 2 7 5 4" xfId="9208"/>
    <cellStyle name="Cálculo 2 7 6" xfId="9209"/>
    <cellStyle name="Cálculo 2 7 6 2" xfId="9210"/>
    <cellStyle name="Cálculo 2 7 6 2 2" xfId="9211"/>
    <cellStyle name="Cálculo 2 7 6 2 3" xfId="9212"/>
    <cellStyle name="Cálculo 2 7 6 3" xfId="9213"/>
    <cellStyle name="Cálculo 2 7 6 4" xfId="9214"/>
    <cellStyle name="Cálculo 2 7 7" xfId="9215"/>
    <cellStyle name="Cálculo 2 7 7 2" xfId="9216"/>
    <cellStyle name="Cálculo 2 7 7 2 2" xfId="9217"/>
    <cellStyle name="Cálculo 2 7 7 2 3" xfId="9218"/>
    <cellStyle name="Cálculo 2 7 7 3" xfId="9219"/>
    <cellStyle name="Cálculo 2 7 7 4" xfId="9220"/>
    <cellStyle name="Cálculo 2 7 8" xfId="9221"/>
    <cellStyle name="Cálculo 2 7 8 2" xfId="9222"/>
    <cellStyle name="Cálculo 2 7 8 2 2" xfId="9223"/>
    <cellStyle name="Cálculo 2 7 8 2 3" xfId="9224"/>
    <cellStyle name="Cálculo 2 7 8 3" xfId="9225"/>
    <cellStyle name="Cálculo 2 7 8 4" xfId="9226"/>
    <cellStyle name="Cálculo 2 7 9" xfId="9227"/>
    <cellStyle name="Cálculo 2 7 9 2" xfId="9228"/>
    <cellStyle name="Cálculo 2 7 9 2 2" xfId="9229"/>
    <cellStyle name="Cálculo 2 7 9 2 3" xfId="9230"/>
    <cellStyle name="Cálculo 2 7 9 3" xfId="9231"/>
    <cellStyle name="Cálculo 2 7 9 4" xfId="9232"/>
    <cellStyle name="Cálculo 2 70" xfId="9233"/>
    <cellStyle name="Cálculo 2 70 2" xfId="9234"/>
    <cellStyle name="Cálculo 2 70 2 2" xfId="9235"/>
    <cellStyle name="Cálculo 2 70 2 3" xfId="9236"/>
    <cellStyle name="Cálculo 2 70 3" xfId="9237"/>
    <cellStyle name="Cálculo 2 70 4" xfId="9238"/>
    <cellStyle name="Cálculo 2 71" xfId="9239"/>
    <cellStyle name="Cálculo 2 71 2" xfId="9240"/>
    <cellStyle name="Cálculo 2 71 3" xfId="9241"/>
    <cellStyle name="Cálculo 2 72" xfId="9242"/>
    <cellStyle name="Cálculo 2 73" xfId="9243"/>
    <cellStyle name="Cálculo 2 8" xfId="9244"/>
    <cellStyle name="Cálculo 2 8 10" xfId="9245"/>
    <cellStyle name="Cálculo 2 8 10 2" xfId="9246"/>
    <cellStyle name="Cálculo 2 8 10 2 2" xfId="9247"/>
    <cellStyle name="Cálculo 2 8 10 2 3" xfId="9248"/>
    <cellStyle name="Cálculo 2 8 10 3" xfId="9249"/>
    <cellStyle name="Cálculo 2 8 10 4" xfId="9250"/>
    <cellStyle name="Cálculo 2 8 11" xfId="9251"/>
    <cellStyle name="Cálculo 2 8 11 2" xfId="9252"/>
    <cellStyle name="Cálculo 2 8 11 2 2" xfId="9253"/>
    <cellStyle name="Cálculo 2 8 11 2 3" xfId="9254"/>
    <cellStyle name="Cálculo 2 8 11 3" xfId="9255"/>
    <cellStyle name="Cálculo 2 8 11 4" xfId="9256"/>
    <cellStyle name="Cálculo 2 8 12" xfId="9257"/>
    <cellStyle name="Cálculo 2 8 12 2" xfId="9258"/>
    <cellStyle name="Cálculo 2 8 12 2 2" xfId="9259"/>
    <cellStyle name="Cálculo 2 8 12 2 3" xfId="9260"/>
    <cellStyle name="Cálculo 2 8 12 3" xfId="9261"/>
    <cellStyle name="Cálculo 2 8 12 4" xfId="9262"/>
    <cellStyle name="Cálculo 2 8 13" xfId="9263"/>
    <cellStyle name="Cálculo 2 8 13 2" xfId="9264"/>
    <cellStyle name="Cálculo 2 8 13 2 2" xfId="9265"/>
    <cellStyle name="Cálculo 2 8 13 2 3" xfId="9266"/>
    <cellStyle name="Cálculo 2 8 13 3" xfId="9267"/>
    <cellStyle name="Cálculo 2 8 13 4" xfId="9268"/>
    <cellStyle name="Cálculo 2 8 14" xfId="9269"/>
    <cellStyle name="Cálculo 2 8 14 2" xfId="9270"/>
    <cellStyle name="Cálculo 2 8 14 2 2" xfId="9271"/>
    <cellStyle name="Cálculo 2 8 14 2 3" xfId="9272"/>
    <cellStyle name="Cálculo 2 8 14 3" xfId="9273"/>
    <cellStyle name="Cálculo 2 8 14 4" xfId="9274"/>
    <cellStyle name="Cálculo 2 8 15" xfId="9275"/>
    <cellStyle name="Cálculo 2 8 15 2" xfId="9276"/>
    <cellStyle name="Cálculo 2 8 15 2 2" xfId="9277"/>
    <cellStyle name="Cálculo 2 8 15 2 3" xfId="9278"/>
    <cellStyle name="Cálculo 2 8 15 3" xfId="9279"/>
    <cellStyle name="Cálculo 2 8 15 4" xfId="9280"/>
    <cellStyle name="Cálculo 2 8 16" xfId="9281"/>
    <cellStyle name="Cálculo 2 8 16 2" xfId="9282"/>
    <cellStyle name="Cálculo 2 8 16 2 2" xfId="9283"/>
    <cellStyle name="Cálculo 2 8 16 2 3" xfId="9284"/>
    <cellStyle name="Cálculo 2 8 16 3" xfId="9285"/>
    <cellStyle name="Cálculo 2 8 16 4" xfId="9286"/>
    <cellStyle name="Cálculo 2 8 17" xfId="9287"/>
    <cellStyle name="Cálculo 2 8 17 2" xfId="9288"/>
    <cellStyle name="Cálculo 2 8 17 2 2" xfId="9289"/>
    <cellStyle name="Cálculo 2 8 17 2 3" xfId="9290"/>
    <cellStyle name="Cálculo 2 8 17 3" xfId="9291"/>
    <cellStyle name="Cálculo 2 8 17 4" xfId="9292"/>
    <cellStyle name="Cálculo 2 8 18" xfId="9293"/>
    <cellStyle name="Cálculo 2 8 18 2" xfId="9294"/>
    <cellStyle name="Cálculo 2 8 18 2 2" xfId="9295"/>
    <cellStyle name="Cálculo 2 8 18 2 3" xfId="9296"/>
    <cellStyle name="Cálculo 2 8 18 3" xfId="9297"/>
    <cellStyle name="Cálculo 2 8 18 4" xfId="9298"/>
    <cellStyle name="Cálculo 2 8 19" xfId="9299"/>
    <cellStyle name="Cálculo 2 8 19 2" xfId="9300"/>
    <cellStyle name="Cálculo 2 8 19 2 2" xfId="9301"/>
    <cellStyle name="Cálculo 2 8 19 2 3" xfId="9302"/>
    <cellStyle name="Cálculo 2 8 19 3" xfId="9303"/>
    <cellStyle name="Cálculo 2 8 19 4" xfId="9304"/>
    <cellStyle name="Cálculo 2 8 2" xfId="9305"/>
    <cellStyle name="Cálculo 2 8 2 2" xfId="9306"/>
    <cellStyle name="Cálculo 2 8 2 2 2" xfId="9307"/>
    <cellStyle name="Cálculo 2 8 2 2 3" xfId="9308"/>
    <cellStyle name="Cálculo 2 8 2 3" xfId="9309"/>
    <cellStyle name="Cálculo 2 8 2 4" xfId="9310"/>
    <cellStyle name="Cálculo 2 8 20" xfId="9311"/>
    <cellStyle name="Cálculo 2 8 20 2" xfId="9312"/>
    <cellStyle name="Cálculo 2 8 20 2 2" xfId="9313"/>
    <cellStyle name="Cálculo 2 8 20 2 3" xfId="9314"/>
    <cellStyle name="Cálculo 2 8 20 3" xfId="9315"/>
    <cellStyle name="Cálculo 2 8 20 4" xfId="9316"/>
    <cellStyle name="Cálculo 2 8 21" xfId="9317"/>
    <cellStyle name="Cálculo 2 8 21 2" xfId="9318"/>
    <cellStyle name="Cálculo 2 8 21 2 2" xfId="9319"/>
    <cellStyle name="Cálculo 2 8 21 2 3" xfId="9320"/>
    <cellStyle name="Cálculo 2 8 21 3" xfId="9321"/>
    <cellStyle name="Cálculo 2 8 21 4" xfId="9322"/>
    <cellStyle name="Cálculo 2 8 22" xfId="9323"/>
    <cellStyle name="Cálculo 2 8 22 2" xfId="9324"/>
    <cellStyle name="Cálculo 2 8 22 2 2" xfId="9325"/>
    <cellStyle name="Cálculo 2 8 22 2 3" xfId="9326"/>
    <cellStyle name="Cálculo 2 8 22 3" xfId="9327"/>
    <cellStyle name="Cálculo 2 8 22 4" xfId="9328"/>
    <cellStyle name="Cálculo 2 8 23" xfId="9329"/>
    <cellStyle name="Cálculo 2 8 23 2" xfId="9330"/>
    <cellStyle name="Cálculo 2 8 23 2 2" xfId="9331"/>
    <cellStyle name="Cálculo 2 8 23 2 3" xfId="9332"/>
    <cellStyle name="Cálculo 2 8 23 3" xfId="9333"/>
    <cellStyle name="Cálculo 2 8 23 4" xfId="9334"/>
    <cellStyle name="Cálculo 2 8 24" xfId="9335"/>
    <cellStyle name="Cálculo 2 8 24 2" xfId="9336"/>
    <cellStyle name="Cálculo 2 8 24 2 2" xfId="9337"/>
    <cellStyle name="Cálculo 2 8 24 2 3" xfId="9338"/>
    <cellStyle name="Cálculo 2 8 24 3" xfId="9339"/>
    <cellStyle name="Cálculo 2 8 24 4" xfId="9340"/>
    <cellStyle name="Cálculo 2 8 25" xfId="9341"/>
    <cellStyle name="Cálculo 2 8 25 2" xfId="9342"/>
    <cellStyle name="Cálculo 2 8 25 2 2" xfId="9343"/>
    <cellStyle name="Cálculo 2 8 25 2 3" xfId="9344"/>
    <cellStyle name="Cálculo 2 8 25 3" xfId="9345"/>
    <cellStyle name="Cálculo 2 8 25 4" xfId="9346"/>
    <cellStyle name="Cálculo 2 8 26" xfId="9347"/>
    <cellStyle name="Cálculo 2 8 26 2" xfId="9348"/>
    <cellStyle name="Cálculo 2 8 26 3" xfId="9349"/>
    <cellStyle name="Cálculo 2 8 27" xfId="9350"/>
    <cellStyle name="Cálculo 2 8 28" xfId="9351"/>
    <cellStyle name="Cálculo 2 8 3" xfId="9352"/>
    <cellStyle name="Cálculo 2 8 3 2" xfId="9353"/>
    <cellStyle name="Cálculo 2 8 3 2 2" xfId="9354"/>
    <cellStyle name="Cálculo 2 8 3 2 3" xfId="9355"/>
    <cellStyle name="Cálculo 2 8 3 3" xfId="9356"/>
    <cellStyle name="Cálculo 2 8 3 4" xfId="9357"/>
    <cellStyle name="Cálculo 2 8 4" xfId="9358"/>
    <cellStyle name="Cálculo 2 8 4 2" xfId="9359"/>
    <cellStyle name="Cálculo 2 8 4 2 2" xfId="9360"/>
    <cellStyle name="Cálculo 2 8 4 2 3" xfId="9361"/>
    <cellStyle name="Cálculo 2 8 4 3" xfId="9362"/>
    <cellStyle name="Cálculo 2 8 4 4" xfId="9363"/>
    <cellStyle name="Cálculo 2 8 5" xfId="9364"/>
    <cellStyle name="Cálculo 2 8 5 2" xfId="9365"/>
    <cellStyle name="Cálculo 2 8 5 2 2" xfId="9366"/>
    <cellStyle name="Cálculo 2 8 5 2 3" xfId="9367"/>
    <cellStyle name="Cálculo 2 8 5 3" xfId="9368"/>
    <cellStyle name="Cálculo 2 8 5 4" xfId="9369"/>
    <cellStyle name="Cálculo 2 8 6" xfId="9370"/>
    <cellStyle name="Cálculo 2 8 6 2" xfId="9371"/>
    <cellStyle name="Cálculo 2 8 6 2 2" xfId="9372"/>
    <cellStyle name="Cálculo 2 8 6 2 3" xfId="9373"/>
    <cellStyle name="Cálculo 2 8 6 3" xfId="9374"/>
    <cellStyle name="Cálculo 2 8 6 4" xfId="9375"/>
    <cellStyle name="Cálculo 2 8 7" xfId="9376"/>
    <cellStyle name="Cálculo 2 8 7 2" xfId="9377"/>
    <cellStyle name="Cálculo 2 8 7 2 2" xfId="9378"/>
    <cellStyle name="Cálculo 2 8 7 2 3" xfId="9379"/>
    <cellStyle name="Cálculo 2 8 7 3" xfId="9380"/>
    <cellStyle name="Cálculo 2 8 7 4" xfId="9381"/>
    <cellStyle name="Cálculo 2 8 8" xfId="9382"/>
    <cellStyle name="Cálculo 2 8 8 2" xfId="9383"/>
    <cellStyle name="Cálculo 2 8 8 2 2" xfId="9384"/>
    <cellStyle name="Cálculo 2 8 8 2 3" xfId="9385"/>
    <cellStyle name="Cálculo 2 8 8 3" xfId="9386"/>
    <cellStyle name="Cálculo 2 8 8 4" xfId="9387"/>
    <cellStyle name="Cálculo 2 8 9" xfId="9388"/>
    <cellStyle name="Cálculo 2 8 9 2" xfId="9389"/>
    <cellStyle name="Cálculo 2 8 9 2 2" xfId="9390"/>
    <cellStyle name="Cálculo 2 8 9 2 3" xfId="9391"/>
    <cellStyle name="Cálculo 2 8 9 3" xfId="9392"/>
    <cellStyle name="Cálculo 2 8 9 4" xfId="9393"/>
    <cellStyle name="Cálculo 2 9" xfId="9394"/>
    <cellStyle name="Cálculo 2 9 10" xfId="9395"/>
    <cellStyle name="Cálculo 2 9 10 2" xfId="9396"/>
    <cellStyle name="Cálculo 2 9 10 2 2" xfId="9397"/>
    <cellStyle name="Cálculo 2 9 10 2 3" xfId="9398"/>
    <cellStyle name="Cálculo 2 9 10 3" xfId="9399"/>
    <cellStyle name="Cálculo 2 9 10 4" xfId="9400"/>
    <cellStyle name="Cálculo 2 9 11" xfId="9401"/>
    <cellStyle name="Cálculo 2 9 11 2" xfId="9402"/>
    <cellStyle name="Cálculo 2 9 11 2 2" xfId="9403"/>
    <cellStyle name="Cálculo 2 9 11 2 3" xfId="9404"/>
    <cellStyle name="Cálculo 2 9 11 3" xfId="9405"/>
    <cellStyle name="Cálculo 2 9 11 4" xfId="9406"/>
    <cellStyle name="Cálculo 2 9 12" xfId="9407"/>
    <cellStyle name="Cálculo 2 9 12 2" xfId="9408"/>
    <cellStyle name="Cálculo 2 9 12 2 2" xfId="9409"/>
    <cellStyle name="Cálculo 2 9 12 2 3" xfId="9410"/>
    <cellStyle name="Cálculo 2 9 12 3" xfId="9411"/>
    <cellStyle name="Cálculo 2 9 12 4" xfId="9412"/>
    <cellStyle name="Cálculo 2 9 13" xfId="9413"/>
    <cellStyle name="Cálculo 2 9 13 2" xfId="9414"/>
    <cellStyle name="Cálculo 2 9 13 2 2" xfId="9415"/>
    <cellStyle name="Cálculo 2 9 13 2 3" xfId="9416"/>
    <cellStyle name="Cálculo 2 9 13 3" xfId="9417"/>
    <cellStyle name="Cálculo 2 9 13 4" xfId="9418"/>
    <cellStyle name="Cálculo 2 9 14" xfId="9419"/>
    <cellStyle name="Cálculo 2 9 14 2" xfId="9420"/>
    <cellStyle name="Cálculo 2 9 14 2 2" xfId="9421"/>
    <cellStyle name="Cálculo 2 9 14 2 3" xfId="9422"/>
    <cellStyle name="Cálculo 2 9 14 3" xfId="9423"/>
    <cellStyle name="Cálculo 2 9 14 4" xfId="9424"/>
    <cellStyle name="Cálculo 2 9 15" xfId="9425"/>
    <cellStyle name="Cálculo 2 9 15 2" xfId="9426"/>
    <cellStyle name="Cálculo 2 9 15 2 2" xfId="9427"/>
    <cellStyle name="Cálculo 2 9 15 2 3" xfId="9428"/>
    <cellStyle name="Cálculo 2 9 15 3" xfId="9429"/>
    <cellStyle name="Cálculo 2 9 15 4" xfId="9430"/>
    <cellStyle name="Cálculo 2 9 16" xfId="9431"/>
    <cellStyle name="Cálculo 2 9 16 2" xfId="9432"/>
    <cellStyle name="Cálculo 2 9 16 2 2" xfId="9433"/>
    <cellStyle name="Cálculo 2 9 16 2 3" xfId="9434"/>
    <cellStyle name="Cálculo 2 9 16 3" xfId="9435"/>
    <cellStyle name="Cálculo 2 9 16 4" xfId="9436"/>
    <cellStyle name="Cálculo 2 9 17" xfId="9437"/>
    <cellStyle name="Cálculo 2 9 17 2" xfId="9438"/>
    <cellStyle name="Cálculo 2 9 17 2 2" xfId="9439"/>
    <cellStyle name="Cálculo 2 9 17 2 3" xfId="9440"/>
    <cellStyle name="Cálculo 2 9 17 3" xfId="9441"/>
    <cellStyle name="Cálculo 2 9 17 4" xfId="9442"/>
    <cellStyle name="Cálculo 2 9 18" xfId="9443"/>
    <cellStyle name="Cálculo 2 9 18 2" xfId="9444"/>
    <cellStyle name="Cálculo 2 9 18 2 2" xfId="9445"/>
    <cellStyle name="Cálculo 2 9 18 2 3" xfId="9446"/>
    <cellStyle name="Cálculo 2 9 18 3" xfId="9447"/>
    <cellStyle name="Cálculo 2 9 18 4" xfId="9448"/>
    <cellStyle name="Cálculo 2 9 19" xfId="9449"/>
    <cellStyle name="Cálculo 2 9 19 2" xfId="9450"/>
    <cellStyle name="Cálculo 2 9 19 2 2" xfId="9451"/>
    <cellStyle name="Cálculo 2 9 19 2 3" xfId="9452"/>
    <cellStyle name="Cálculo 2 9 19 3" xfId="9453"/>
    <cellStyle name="Cálculo 2 9 19 4" xfId="9454"/>
    <cellStyle name="Cálculo 2 9 2" xfId="9455"/>
    <cellStyle name="Cálculo 2 9 2 2" xfId="9456"/>
    <cellStyle name="Cálculo 2 9 2 2 2" xfId="9457"/>
    <cellStyle name="Cálculo 2 9 2 2 3" xfId="9458"/>
    <cellStyle name="Cálculo 2 9 2 3" xfId="9459"/>
    <cellStyle name="Cálculo 2 9 2 4" xfId="9460"/>
    <cellStyle name="Cálculo 2 9 20" xfId="9461"/>
    <cellStyle name="Cálculo 2 9 20 2" xfId="9462"/>
    <cellStyle name="Cálculo 2 9 20 2 2" xfId="9463"/>
    <cellStyle name="Cálculo 2 9 20 2 3" xfId="9464"/>
    <cellStyle name="Cálculo 2 9 20 3" xfId="9465"/>
    <cellStyle name="Cálculo 2 9 20 4" xfId="9466"/>
    <cellStyle name="Cálculo 2 9 21" xfId="9467"/>
    <cellStyle name="Cálculo 2 9 21 2" xfId="9468"/>
    <cellStyle name="Cálculo 2 9 21 2 2" xfId="9469"/>
    <cellStyle name="Cálculo 2 9 21 2 3" xfId="9470"/>
    <cellStyle name="Cálculo 2 9 21 3" xfId="9471"/>
    <cellStyle name="Cálculo 2 9 21 4" xfId="9472"/>
    <cellStyle name="Cálculo 2 9 22" xfId="9473"/>
    <cellStyle name="Cálculo 2 9 22 2" xfId="9474"/>
    <cellStyle name="Cálculo 2 9 22 2 2" xfId="9475"/>
    <cellStyle name="Cálculo 2 9 22 2 3" xfId="9476"/>
    <cellStyle name="Cálculo 2 9 22 3" xfId="9477"/>
    <cellStyle name="Cálculo 2 9 22 4" xfId="9478"/>
    <cellStyle name="Cálculo 2 9 23" xfId="9479"/>
    <cellStyle name="Cálculo 2 9 23 2" xfId="9480"/>
    <cellStyle name="Cálculo 2 9 23 2 2" xfId="9481"/>
    <cellStyle name="Cálculo 2 9 23 2 3" xfId="9482"/>
    <cellStyle name="Cálculo 2 9 23 3" xfId="9483"/>
    <cellStyle name="Cálculo 2 9 23 4" xfId="9484"/>
    <cellStyle name="Cálculo 2 9 24" xfId="9485"/>
    <cellStyle name="Cálculo 2 9 24 2" xfId="9486"/>
    <cellStyle name="Cálculo 2 9 24 2 2" xfId="9487"/>
    <cellStyle name="Cálculo 2 9 24 2 3" xfId="9488"/>
    <cellStyle name="Cálculo 2 9 24 3" xfId="9489"/>
    <cellStyle name="Cálculo 2 9 24 4" xfId="9490"/>
    <cellStyle name="Cálculo 2 9 25" xfId="9491"/>
    <cellStyle name="Cálculo 2 9 25 2" xfId="9492"/>
    <cellStyle name="Cálculo 2 9 25 2 2" xfId="9493"/>
    <cellStyle name="Cálculo 2 9 25 2 3" xfId="9494"/>
    <cellStyle name="Cálculo 2 9 25 3" xfId="9495"/>
    <cellStyle name="Cálculo 2 9 25 4" xfId="9496"/>
    <cellStyle name="Cálculo 2 9 26" xfId="9497"/>
    <cellStyle name="Cálculo 2 9 26 2" xfId="9498"/>
    <cellStyle name="Cálculo 2 9 26 3" xfId="9499"/>
    <cellStyle name="Cálculo 2 9 27" xfId="9500"/>
    <cellStyle name="Cálculo 2 9 28" xfId="9501"/>
    <cellStyle name="Cálculo 2 9 3" xfId="9502"/>
    <cellStyle name="Cálculo 2 9 3 2" xfId="9503"/>
    <cellStyle name="Cálculo 2 9 3 2 2" xfId="9504"/>
    <cellStyle name="Cálculo 2 9 3 2 3" xfId="9505"/>
    <cellStyle name="Cálculo 2 9 3 3" xfId="9506"/>
    <cellStyle name="Cálculo 2 9 3 4" xfId="9507"/>
    <cellStyle name="Cálculo 2 9 4" xfId="9508"/>
    <cellStyle name="Cálculo 2 9 4 2" xfId="9509"/>
    <cellStyle name="Cálculo 2 9 4 2 2" xfId="9510"/>
    <cellStyle name="Cálculo 2 9 4 2 3" xfId="9511"/>
    <cellStyle name="Cálculo 2 9 4 3" xfId="9512"/>
    <cellStyle name="Cálculo 2 9 4 4" xfId="9513"/>
    <cellStyle name="Cálculo 2 9 5" xfId="9514"/>
    <cellStyle name="Cálculo 2 9 5 2" xfId="9515"/>
    <cellStyle name="Cálculo 2 9 5 2 2" xfId="9516"/>
    <cellStyle name="Cálculo 2 9 5 2 3" xfId="9517"/>
    <cellStyle name="Cálculo 2 9 5 3" xfId="9518"/>
    <cellStyle name="Cálculo 2 9 5 4" xfId="9519"/>
    <cellStyle name="Cálculo 2 9 6" xfId="9520"/>
    <cellStyle name="Cálculo 2 9 6 2" xfId="9521"/>
    <cellStyle name="Cálculo 2 9 6 2 2" xfId="9522"/>
    <cellStyle name="Cálculo 2 9 6 2 3" xfId="9523"/>
    <cellStyle name="Cálculo 2 9 6 3" xfId="9524"/>
    <cellStyle name="Cálculo 2 9 6 4" xfId="9525"/>
    <cellStyle name="Cálculo 2 9 7" xfId="9526"/>
    <cellStyle name="Cálculo 2 9 7 2" xfId="9527"/>
    <cellStyle name="Cálculo 2 9 7 2 2" xfId="9528"/>
    <cellStyle name="Cálculo 2 9 7 2 3" xfId="9529"/>
    <cellStyle name="Cálculo 2 9 7 3" xfId="9530"/>
    <cellStyle name="Cálculo 2 9 7 4" xfId="9531"/>
    <cellStyle name="Cálculo 2 9 8" xfId="9532"/>
    <cellStyle name="Cálculo 2 9 8 2" xfId="9533"/>
    <cellStyle name="Cálculo 2 9 8 2 2" xfId="9534"/>
    <cellStyle name="Cálculo 2 9 8 2 3" xfId="9535"/>
    <cellStyle name="Cálculo 2 9 8 3" xfId="9536"/>
    <cellStyle name="Cálculo 2 9 8 4" xfId="9537"/>
    <cellStyle name="Cálculo 2 9 9" xfId="9538"/>
    <cellStyle name="Cálculo 2 9 9 2" xfId="9539"/>
    <cellStyle name="Cálculo 2 9 9 2 2" xfId="9540"/>
    <cellStyle name="Cálculo 2 9 9 2 3" xfId="9541"/>
    <cellStyle name="Cálculo 2 9 9 3" xfId="9542"/>
    <cellStyle name="Cálculo 2 9 9 4" xfId="9543"/>
    <cellStyle name="Célula de Verificação 2" xfId="9544"/>
    <cellStyle name="Célula Vinculada 2" xfId="9545"/>
    <cellStyle name="Comma [0]" xfId="9546"/>
    <cellStyle name="Comma [0] 2" xfId="9547"/>
    <cellStyle name="Currency [0]" xfId="9548"/>
    <cellStyle name="Currency [0] 2" xfId="9549"/>
    <cellStyle name="Ênfase1 2" xfId="9550"/>
    <cellStyle name="Ênfase2 2" xfId="9551"/>
    <cellStyle name="Ênfase3 2" xfId="9552"/>
    <cellStyle name="Ênfase4 2" xfId="9553"/>
    <cellStyle name="Ênfase5 2" xfId="9554"/>
    <cellStyle name="Ênfase6 2" xfId="9555"/>
    <cellStyle name="Entrada 2" xfId="9556"/>
    <cellStyle name="Entrada 2 10" xfId="9557"/>
    <cellStyle name="Entrada 2 10 10" xfId="9558"/>
    <cellStyle name="Entrada 2 10 10 2" xfId="9559"/>
    <cellStyle name="Entrada 2 10 10 2 2" xfId="9560"/>
    <cellStyle name="Entrada 2 10 10 2 3" xfId="9561"/>
    <cellStyle name="Entrada 2 10 10 3" xfId="9562"/>
    <cellStyle name="Entrada 2 10 10 4" xfId="9563"/>
    <cellStyle name="Entrada 2 10 11" xfId="9564"/>
    <cellStyle name="Entrada 2 10 11 2" xfId="9565"/>
    <cellStyle name="Entrada 2 10 11 2 2" xfId="9566"/>
    <cellStyle name="Entrada 2 10 11 2 3" xfId="9567"/>
    <cellStyle name="Entrada 2 10 11 3" xfId="9568"/>
    <cellStyle name="Entrada 2 10 11 4" xfId="9569"/>
    <cellStyle name="Entrada 2 10 12" xfId="9570"/>
    <cellStyle name="Entrada 2 10 12 2" xfId="9571"/>
    <cellStyle name="Entrada 2 10 12 2 2" xfId="9572"/>
    <cellStyle name="Entrada 2 10 12 2 3" xfId="9573"/>
    <cellStyle name="Entrada 2 10 12 3" xfId="9574"/>
    <cellStyle name="Entrada 2 10 12 4" xfId="9575"/>
    <cellStyle name="Entrada 2 10 13" xfId="9576"/>
    <cellStyle name="Entrada 2 10 13 2" xfId="9577"/>
    <cellStyle name="Entrada 2 10 13 2 2" xfId="9578"/>
    <cellStyle name="Entrada 2 10 13 2 3" xfId="9579"/>
    <cellStyle name="Entrada 2 10 13 3" xfId="9580"/>
    <cellStyle name="Entrada 2 10 13 4" xfId="9581"/>
    <cellStyle name="Entrada 2 10 14" xfId="9582"/>
    <cellStyle name="Entrada 2 10 14 2" xfId="9583"/>
    <cellStyle name="Entrada 2 10 14 2 2" xfId="9584"/>
    <cellStyle name="Entrada 2 10 14 2 3" xfId="9585"/>
    <cellStyle name="Entrada 2 10 14 3" xfId="9586"/>
    <cellStyle name="Entrada 2 10 14 4" xfId="9587"/>
    <cellStyle name="Entrada 2 10 15" xfId="9588"/>
    <cellStyle name="Entrada 2 10 15 2" xfId="9589"/>
    <cellStyle name="Entrada 2 10 15 2 2" xfId="9590"/>
    <cellStyle name="Entrada 2 10 15 2 3" xfId="9591"/>
    <cellStyle name="Entrada 2 10 15 3" xfId="9592"/>
    <cellStyle name="Entrada 2 10 15 4" xfId="9593"/>
    <cellStyle name="Entrada 2 10 16" xfId="9594"/>
    <cellStyle name="Entrada 2 10 16 2" xfId="9595"/>
    <cellStyle name="Entrada 2 10 16 2 2" xfId="9596"/>
    <cellStyle name="Entrada 2 10 16 2 3" xfId="9597"/>
    <cellStyle name="Entrada 2 10 16 3" xfId="9598"/>
    <cellStyle name="Entrada 2 10 16 4" xfId="9599"/>
    <cellStyle name="Entrada 2 10 17" xfId="9600"/>
    <cellStyle name="Entrada 2 10 17 2" xfId="9601"/>
    <cellStyle name="Entrada 2 10 17 2 2" xfId="9602"/>
    <cellStyle name="Entrada 2 10 17 2 3" xfId="9603"/>
    <cellStyle name="Entrada 2 10 17 3" xfId="9604"/>
    <cellStyle name="Entrada 2 10 17 4" xfId="9605"/>
    <cellStyle name="Entrada 2 10 18" xfId="9606"/>
    <cellStyle name="Entrada 2 10 18 2" xfId="9607"/>
    <cellStyle name="Entrada 2 10 18 2 2" xfId="9608"/>
    <cellStyle name="Entrada 2 10 18 2 3" xfId="9609"/>
    <cellStyle name="Entrada 2 10 18 3" xfId="9610"/>
    <cellStyle name="Entrada 2 10 18 4" xfId="9611"/>
    <cellStyle name="Entrada 2 10 19" xfId="9612"/>
    <cellStyle name="Entrada 2 10 19 2" xfId="9613"/>
    <cellStyle name="Entrada 2 10 19 2 2" xfId="9614"/>
    <cellStyle name="Entrada 2 10 19 2 3" xfId="9615"/>
    <cellStyle name="Entrada 2 10 19 3" xfId="9616"/>
    <cellStyle name="Entrada 2 10 19 4" xfId="9617"/>
    <cellStyle name="Entrada 2 10 2" xfId="9618"/>
    <cellStyle name="Entrada 2 10 2 2" xfId="9619"/>
    <cellStyle name="Entrada 2 10 2 2 2" xfId="9620"/>
    <cellStyle name="Entrada 2 10 2 2 3" xfId="9621"/>
    <cellStyle name="Entrada 2 10 2 3" xfId="9622"/>
    <cellStyle name="Entrada 2 10 2 4" xfId="9623"/>
    <cellStyle name="Entrada 2 10 20" xfId="9624"/>
    <cellStyle name="Entrada 2 10 20 2" xfId="9625"/>
    <cellStyle name="Entrada 2 10 20 2 2" xfId="9626"/>
    <cellStyle name="Entrada 2 10 20 2 3" xfId="9627"/>
    <cellStyle name="Entrada 2 10 20 3" xfId="9628"/>
    <cellStyle name="Entrada 2 10 20 4" xfId="9629"/>
    <cellStyle name="Entrada 2 10 21" xfId="9630"/>
    <cellStyle name="Entrada 2 10 21 2" xfId="9631"/>
    <cellStyle name="Entrada 2 10 21 2 2" xfId="9632"/>
    <cellStyle name="Entrada 2 10 21 2 3" xfId="9633"/>
    <cellStyle name="Entrada 2 10 21 3" xfId="9634"/>
    <cellStyle name="Entrada 2 10 21 4" xfId="9635"/>
    <cellStyle name="Entrada 2 10 22" xfId="9636"/>
    <cellStyle name="Entrada 2 10 22 2" xfId="9637"/>
    <cellStyle name="Entrada 2 10 22 2 2" xfId="9638"/>
    <cellStyle name="Entrada 2 10 22 2 3" xfId="9639"/>
    <cellStyle name="Entrada 2 10 22 3" xfId="9640"/>
    <cellStyle name="Entrada 2 10 22 4" xfId="9641"/>
    <cellStyle name="Entrada 2 10 23" xfId="9642"/>
    <cellStyle name="Entrada 2 10 23 2" xfId="9643"/>
    <cellStyle name="Entrada 2 10 23 2 2" xfId="9644"/>
    <cellStyle name="Entrada 2 10 23 2 3" xfId="9645"/>
    <cellStyle name="Entrada 2 10 23 3" xfId="9646"/>
    <cellStyle name="Entrada 2 10 23 4" xfId="9647"/>
    <cellStyle name="Entrada 2 10 24" xfId="9648"/>
    <cellStyle name="Entrada 2 10 24 2" xfId="9649"/>
    <cellStyle name="Entrada 2 10 24 2 2" xfId="9650"/>
    <cellStyle name="Entrada 2 10 24 2 3" xfId="9651"/>
    <cellStyle name="Entrada 2 10 24 3" xfId="9652"/>
    <cellStyle name="Entrada 2 10 24 4" xfId="9653"/>
    <cellStyle name="Entrada 2 10 25" xfId="9654"/>
    <cellStyle name="Entrada 2 10 25 2" xfId="9655"/>
    <cellStyle name="Entrada 2 10 25 2 2" xfId="9656"/>
    <cellStyle name="Entrada 2 10 25 2 3" xfId="9657"/>
    <cellStyle name="Entrada 2 10 25 3" xfId="9658"/>
    <cellStyle name="Entrada 2 10 25 4" xfId="9659"/>
    <cellStyle name="Entrada 2 10 26" xfId="9660"/>
    <cellStyle name="Entrada 2 10 26 2" xfId="9661"/>
    <cellStyle name="Entrada 2 10 26 3" xfId="9662"/>
    <cellStyle name="Entrada 2 10 27" xfId="9663"/>
    <cellStyle name="Entrada 2 10 28" xfId="9664"/>
    <cellStyle name="Entrada 2 10 3" xfId="9665"/>
    <cellStyle name="Entrada 2 10 3 2" xfId="9666"/>
    <cellStyle name="Entrada 2 10 3 2 2" xfId="9667"/>
    <cellStyle name="Entrada 2 10 3 2 3" xfId="9668"/>
    <cellStyle name="Entrada 2 10 3 3" xfId="9669"/>
    <cellStyle name="Entrada 2 10 3 4" xfId="9670"/>
    <cellStyle name="Entrada 2 10 4" xfId="9671"/>
    <cellStyle name="Entrada 2 10 4 2" xfId="9672"/>
    <cellStyle name="Entrada 2 10 4 2 2" xfId="9673"/>
    <cellStyle name="Entrada 2 10 4 2 3" xfId="9674"/>
    <cellStyle name="Entrada 2 10 4 3" xfId="9675"/>
    <cellStyle name="Entrada 2 10 4 4" xfId="9676"/>
    <cellStyle name="Entrada 2 10 5" xfId="9677"/>
    <cellStyle name="Entrada 2 10 5 2" xfId="9678"/>
    <cellStyle name="Entrada 2 10 5 2 2" xfId="9679"/>
    <cellStyle name="Entrada 2 10 5 2 3" xfId="9680"/>
    <cellStyle name="Entrada 2 10 5 3" xfId="9681"/>
    <cellStyle name="Entrada 2 10 5 4" xfId="9682"/>
    <cellStyle name="Entrada 2 10 6" xfId="9683"/>
    <cellStyle name="Entrada 2 10 6 2" xfId="9684"/>
    <cellStyle name="Entrada 2 10 6 2 2" xfId="9685"/>
    <cellStyle name="Entrada 2 10 6 2 3" xfId="9686"/>
    <cellStyle name="Entrada 2 10 6 3" xfId="9687"/>
    <cellStyle name="Entrada 2 10 6 4" xfId="9688"/>
    <cellStyle name="Entrada 2 10 7" xfId="9689"/>
    <cellStyle name="Entrada 2 10 7 2" xfId="9690"/>
    <cellStyle name="Entrada 2 10 7 2 2" xfId="9691"/>
    <cellStyle name="Entrada 2 10 7 2 3" xfId="9692"/>
    <cellStyle name="Entrada 2 10 7 3" xfId="9693"/>
    <cellStyle name="Entrada 2 10 7 4" xfId="9694"/>
    <cellStyle name="Entrada 2 10 8" xfId="9695"/>
    <cellStyle name="Entrada 2 10 8 2" xfId="9696"/>
    <cellStyle name="Entrada 2 10 8 2 2" xfId="9697"/>
    <cellStyle name="Entrada 2 10 8 2 3" xfId="9698"/>
    <cellStyle name="Entrada 2 10 8 3" xfId="9699"/>
    <cellStyle name="Entrada 2 10 8 4" xfId="9700"/>
    <cellStyle name="Entrada 2 10 9" xfId="9701"/>
    <cellStyle name="Entrada 2 10 9 2" xfId="9702"/>
    <cellStyle name="Entrada 2 10 9 2 2" xfId="9703"/>
    <cellStyle name="Entrada 2 10 9 2 3" xfId="9704"/>
    <cellStyle name="Entrada 2 10 9 3" xfId="9705"/>
    <cellStyle name="Entrada 2 10 9 4" xfId="9706"/>
    <cellStyle name="Entrada 2 11" xfId="9707"/>
    <cellStyle name="Entrada 2 11 10" xfId="9708"/>
    <cellStyle name="Entrada 2 11 10 2" xfId="9709"/>
    <cellStyle name="Entrada 2 11 10 2 2" xfId="9710"/>
    <cellStyle name="Entrada 2 11 10 2 3" xfId="9711"/>
    <cellStyle name="Entrada 2 11 10 3" xfId="9712"/>
    <cellStyle name="Entrada 2 11 10 4" xfId="9713"/>
    <cellStyle name="Entrada 2 11 11" xfId="9714"/>
    <cellStyle name="Entrada 2 11 11 2" xfId="9715"/>
    <cellStyle name="Entrada 2 11 11 2 2" xfId="9716"/>
    <cellStyle name="Entrada 2 11 11 2 3" xfId="9717"/>
    <cellStyle name="Entrada 2 11 11 3" xfId="9718"/>
    <cellStyle name="Entrada 2 11 11 4" xfId="9719"/>
    <cellStyle name="Entrada 2 11 12" xfId="9720"/>
    <cellStyle name="Entrada 2 11 12 2" xfId="9721"/>
    <cellStyle name="Entrada 2 11 12 2 2" xfId="9722"/>
    <cellStyle name="Entrada 2 11 12 2 3" xfId="9723"/>
    <cellStyle name="Entrada 2 11 12 3" xfId="9724"/>
    <cellStyle name="Entrada 2 11 12 4" xfId="9725"/>
    <cellStyle name="Entrada 2 11 13" xfId="9726"/>
    <cellStyle name="Entrada 2 11 13 2" xfId="9727"/>
    <cellStyle name="Entrada 2 11 13 2 2" xfId="9728"/>
    <cellStyle name="Entrada 2 11 13 2 3" xfId="9729"/>
    <cellStyle name="Entrada 2 11 13 3" xfId="9730"/>
    <cellStyle name="Entrada 2 11 13 4" xfId="9731"/>
    <cellStyle name="Entrada 2 11 14" xfId="9732"/>
    <cellStyle name="Entrada 2 11 14 2" xfId="9733"/>
    <cellStyle name="Entrada 2 11 14 2 2" xfId="9734"/>
    <cellStyle name="Entrada 2 11 14 2 3" xfId="9735"/>
    <cellStyle name="Entrada 2 11 14 3" xfId="9736"/>
    <cellStyle name="Entrada 2 11 14 4" xfId="9737"/>
    <cellStyle name="Entrada 2 11 15" xfId="9738"/>
    <cellStyle name="Entrada 2 11 15 2" xfId="9739"/>
    <cellStyle name="Entrada 2 11 15 2 2" xfId="9740"/>
    <cellStyle name="Entrada 2 11 15 2 3" xfId="9741"/>
    <cellStyle name="Entrada 2 11 15 3" xfId="9742"/>
    <cellStyle name="Entrada 2 11 15 4" xfId="9743"/>
    <cellStyle name="Entrada 2 11 16" xfId="9744"/>
    <cellStyle name="Entrada 2 11 16 2" xfId="9745"/>
    <cellStyle name="Entrada 2 11 16 2 2" xfId="9746"/>
    <cellStyle name="Entrada 2 11 16 2 3" xfId="9747"/>
    <cellStyle name="Entrada 2 11 16 3" xfId="9748"/>
    <cellStyle name="Entrada 2 11 16 4" xfId="9749"/>
    <cellStyle name="Entrada 2 11 17" xfId="9750"/>
    <cellStyle name="Entrada 2 11 17 2" xfId="9751"/>
    <cellStyle name="Entrada 2 11 17 2 2" xfId="9752"/>
    <cellStyle name="Entrada 2 11 17 2 3" xfId="9753"/>
    <cellStyle name="Entrada 2 11 17 3" xfId="9754"/>
    <cellStyle name="Entrada 2 11 17 4" xfId="9755"/>
    <cellStyle name="Entrada 2 11 18" xfId="9756"/>
    <cellStyle name="Entrada 2 11 18 2" xfId="9757"/>
    <cellStyle name="Entrada 2 11 18 2 2" xfId="9758"/>
    <cellStyle name="Entrada 2 11 18 2 3" xfId="9759"/>
    <cellStyle name="Entrada 2 11 18 3" xfId="9760"/>
    <cellStyle name="Entrada 2 11 18 4" xfId="9761"/>
    <cellStyle name="Entrada 2 11 19" xfId="9762"/>
    <cellStyle name="Entrada 2 11 19 2" xfId="9763"/>
    <cellStyle name="Entrada 2 11 19 2 2" xfId="9764"/>
    <cellStyle name="Entrada 2 11 19 2 3" xfId="9765"/>
    <cellStyle name="Entrada 2 11 19 3" xfId="9766"/>
    <cellStyle name="Entrada 2 11 19 4" xfId="9767"/>
    <cellStyle name="Entrada 2 11 2" xfId="9768"/>
    <cellStyle name="Entrada 2 11 2 2" xfId="9769"/>
    <cellStyle name="Entrada 2 11 2 2 2" xfId="9770"/>
    <cellStyle name="Entrada 2 11 2 2 3" xfId="9771"/>
    <cellStyle name="Entrada 2 11 2 3" xfId="9772"/>
    <cellStyle name="Entrada 2 11 2 4" xfId="9773"/>
    <cellStyle name="Entrada 2 11 20" xfId="9774"/>
    <cellStyle name="Entrada 2 11 20 2" xfId="9775"/>
    <cellStyle name="Entrada 2 11 20 2 2" xfId="9776"/>
    <cellStyle name="Entrada 2 11 20 2 3" xfId="9777"/>
    <cellStyle name="Entrada 2 11 20 3" xfId="9778"/>
    <cellStyle name="Entrada 2 11 20 4" xfId="9779"/>
    <cellStyle name="Entrada 2 11 21" xfId="9780"/>
    <cellStyle name="Entrada 2 11 21 2" xfId="9781"/>
    <cellStyle name="Entrada 2 11 21 2 2" xfId="9782"/>
    <cellStyle name="Entrada 2 11 21 2 3" xfId="9783"/>
    <cellStyle name="Entrada 2 11 21 3" xfId="9784"/>
    <cellStyle name="Entrada 2 11 21 4" xfId="9785"/>
    <cellStyle name="Entrada 2 11 22" xfId="9786"/>
    <cellStyle name="Entrada 2 11 22 2" xfId="9787"/>
    <cellStyle name="Entrada 2 11 22 2 2" xfId="9788"/>
    <cellStyle name="Entrada 2 11 22 2 3" xfId="9789"/>
    <cellStyle name="Entrada 2 11 22 3" xfId="9790"/>
    <cellStyle name="Entrada 2 11 22 4" xfId="9791"/>
    <cellStyle name="Entrada 2 11 23" xfId="9792"/>
    <cellStyle name="Entrada 2 11 23 2" xfId="9793"/>
    <cellStyle name="Entrada 2 11 23 2 2" xfId="9794"/>
    <cellStyle name="Entrada 2 11 23 2 3" xfId="9795"/>
    <cellStyle name="Entrada 2 11 23 3" xfId="9796"/>
    <cellStyle name="Entrada 2 11 23 4" xfId="9797"/>
    <cellStyle name="Entrada 2 11 24" xfId="9798"/>
    <cellStyle name="Entrada 2 11 24 2" xfId="9799"/>
    <cellStyle name="Entrada 2 11 24 2 2" xfId="9800"/>
    <cellStyle name="Entrada 2 11 24 2 3" xfId="9801"/>
    <cellStyle name="Entrada 2 11 24 3" xfId="9802"/>
    <cellStyle name="Entrada 2 11 24 4" xfId="9803"/>
    <cellStyle name="Entrada 2 11 25" xfId="9804"/>
    <cellStyle name="Entrada 2 11 25 2" xfId="9805"/>
    <cellStyle name="Entrada 2 11 25 2 2" xfId="9806"/>
    <cellStyle name="Entrada 2 11 25 2 3" xfId="9807"/>
    <cellStyle name="Entrada 2 11 25 3" xfId="9808"/>
    <cellStyle name="Entrada 2 11 25 4" xfId="9809"/>
    <cellStyle name="Entrada 2 11 26" xfId="9810"/>
    <cellStyle name="Entrada 2 11 26 2" xfId="9811"/>
    <cellStyle name="Entrada 2 11 26 3" xfId="9812"/>
    <cellStyle name="Entrada 2 11 27" xfId="9813"/>
    <cellStyle name="Entrada 2 11 28" xfId="9814"/>
    <cellStyle name="Entrada 2 11 3" xfId="9815"/>
    <cellStyle name="Entrada 2 11 3 2" xfId="9816"/>
    <cellStyle name="Entrada 2 11 3 2 2" xfId="9817"/>
    <cellStyle name="Entrada 2 11 3 2 3" xfId="9818"/>
    <cellStyle name="Entrada 2 11 3 3" xfId="9819"/>
    <cellStyle name="Entrada 2 11 3 4" xfId="9820"/>
    <cellStyle name="Entrada 2 11 4" xfId="9821"/>
    <cellStyle name="Entrada 2 11 4 2" xfId="9822"/>
    <cellStyle name="Entrada 2 11 4 2 2" xfId="9823"/>
    <cellStyle name="Entrada 2 11 4 2 3" xfId="9824"/>
    <cellStyle name="Entrada 2 11 4 3" xfId="9825"/>
    <cellStyle name="Entrada 2 11 4 4" xfId="9826"/>
    <cellStyle name="Entrada 2 11 5" xfId="9827"/>
    <cellStyle name="Entrada 2 11 5 2" xfId="9828"/>
    <cellStyle name="Entrada 2 11 5 2 2" xfId="9829"/>
    <cellStyle name="Entrada 2 11 5 2 3" xfId="9830"/>
    <cellStyle name="Entrada 2 11 5 3" xfId="9831"/>
    <cellStyle name="Entrada 2 11 5 4" xfId="9832"/>
    <cellStyle name="Entrada 2 11 6" xfId="9833"/>
    <cellStyle name="Entrada 2 11 6 2" xfId="9834"/>
    <cellStyle name="Entrada 2 11 6 2 2" xfId="9835"/>
    <cellStyle name="Entrada 2 11 6 2 3" xfId="9836"/>
    <cellStyle name="Entrada 2 11 6 3" xfId="9837"/>
    <cellStyle name="Entrada 2 11 6 4" xfId="9838"/>
    <cellStyle name="Entrada 2 11 7" xfId="9839"/>
    <cellStyle name="Entrada 2 11 7 2" xfId="9840"/>
    <cellStyle name="Entrada 2 11 7 2 2" xfId="9841"/>
    <cellStyle name="Entrada 2 11 7 2 3" xfId="9842"/>
    <cellStyle name="Entrada 2 11 7 3" xfId="9843"/>
    <cellStyle name="Entrada 2 11 7 4" xfId="9844"/>
    <cellStyle name="Entrada 2 11 8" xfId="9845"/>
    <cellStyle name="Entrada 2 11 8 2" xfId="9846"/>
    <cellStyle name="Entrada 2 11 8 2 2" xfId="9847"/>
    <cellStyle name="Entrada 2 11 8 2 3" xfId="9848"/>
    <cellStyle name="Entrada 2 11 8 3" xfId="9849"/>
    <cellStyle name="Entrada 2 11 8 4" xfId="9850"/>
    <cellStyle name="Entrada 2 11 9" xfId="9851"/>
    <cellStyle name="Entrada 2 11 9 2" xfId="9852"/>
    <cellStyle name="Entrada 2 11 9 2 2" xfId="9853"/>
    <cellStyle name="Entrada 2 11 9 2 3" xfId="9854"/>
    <cellStyle name="Entrada 2 11 9 3" xfId="9855"/>
    <cellStyle name="Entrada 2 11 9 4" xfId="9856"/>
    <cellStyle name="Entrada 2 12" xfId="9857"/>
    <cellStyle name="Entrada 2 12 10" xfId="9858"/>
    <cellStyle name="Entrada 2 12 10 2" xfId="9859"/>
    <cellStyle name="Entrada 2 12 10 2 2" xfId="9860"/>
    <cellStyle name="Entrada 2 12 10 2 3" xfId="9861"/>
    <cellStyle name="Entrada 2 12 10 3" xfId="9862"/>
    <cellStyle name="Entrada 2 12 10 4" xfId="9863"/>
    <cellStyle name="Entrada 2 12 11" xfId="9864"/>
    <cellStyle name="Entrada 2 12 11 2" xfId="9865"/>
    <cellStyle name="Entrada 2 12 11 2 2" xfId="9866"/>
    <cellStyle name="Entrada 2 12 11 2 3" xfId="9867"/>
    <cellStyle name="Entrada 2 12 11 3" xfId="9868"/>
    <cellStyle name="Entrada 2 12 11 4" xfId="9869"/>
    <cellStyle name="Entrada 2 12 12" xfId="9870"/>
    <cellStyle name="Entrada 2 12 12 2" xfId="9871"/>
    <cellStyle name="Entrada 2 12 12 2 2" xfId="9872"/>
    <cellStyle name="Entrada 2 12 12 2 3" xfId="9873"/>
    <cellStyle name="Entrada 2 12 12 3" xfId="9874"/>
    <cellStyle name="Entrada 2 12 12 4" xfId="9875"/>
    <cellStyle name="Entrada 2 12 13" xfId="9876"/>
    <cellStyle name="Entrada 2 12 13 2" xfId="9877"/>
    <cellStyle name="Entrada 2 12 13 2 2" xfId="9878"/>
    <cellStyle name="Entrada 2 12 13 2 3" xfId="9879"/>
    <cellStyle name="Entrada 2 12 13 3" xfId="9880"/>
    <cellStyle name="Entrada 2 12 13 4" xfId="9881"/>
    <cellStyle name="Entrada 2 12 14" xfId="9882"/>
    <cellStyle name="Entrada 2 12 14 2" xfId="9883"/>
    <cellStyle name="Entrada 2 12 14 2 2" xfId="9884"/>
    <cellStyle name="Entrada 2 12 14 2 3" xfId="9885"/>
    <cellStyle name="Entrada 2 12 14 3" xfId="9886"/>
    <cellStyle name="Entrada 2 12 14 4" xfId="9887"/>
    <cellStyle name="Entrada 2 12 15" xfId="9888"/>
    <cellStyle name="Entrada 2 12 15 2" xfId="9889"/>
    <cellStyle name="Entrada 2 12 15 2 2" xfId="9890"/>
    <cellStyle name="Entrada 2 12 15 2 3" xfId="9891"/>
    <cellStyle name="Entrada 2 12 15 3" xfId="9892"/>
    <cellStyle name="Entrada 2 12 15 4" xfId="9893"/>
    <cellStyle name="Entrada 2 12 16" xfId="9894"/>
    <cellStyle name="Entrada 2 12 16 2" xfId="9895"/>
    <cellStyle name="Entrada 2 12 16 2 2" xfId="9896"/>
    <cellStyle name="Entrada 2 12 16 2 3" xfId="9897"/>
    <cellStyle name="Entrada 2 12 16 3" xfId="9898"/>
    <cellStyle name="Entrada 2 12 16 4" xfId="9899"/>
    <cellStyle name="Entrada 2 12 17" xfId="9900"/>
    <cellStyle name="Entrada 2 12 17 2" xfId="9901"/>
    <cellStyle name="Entrada 2 12 17 2 2" xfId="9902"/>
    <cellStyle name="Entrada 2 12 17 2 3" xfId="9903"/>
    <cellStyle name="Entrada 2 12 17 3" xfId="9904"/>
    <cellStyle name="Entrada 2 12 17 4" xfId="9905"/>
    <cellStyle name="Entrada 2 12 18" xfId="9906"/>
    <cellStyle name="Entrada 2 12 18 2" xfId="9907"/>
    <cellStyle name="Entrada 2 12 18 2 2" xfId="9908"/>
    <cellStyle name="Entrada 2 12 18 2 3" xfId="9909"/>
    <cellStyle name="Entrada 2 12 18 3" xfId="9910"/>
    <cellStyle name="Entrada 2 12 18 4" xfId="9911"/>
    <cellStyle name="Entrada 2 12 19" xfId="9912"/>
    <cellStyle name="Entrada 2 12 19 2" xfId="9913"/>
    <cellStyle name="Entrada 2 12 19 2 2" xfId="9914"/>
    <cellStyle name="Entrada 2 12 19 2 3" xfId="9915"/>
    <cellStyle name="Entrada 2 12 19 3" xfId="9916"/>
    <cellStyle name="Entrada 2 12 19 4" xfId="9917"/>
    <cellStyle name="Entrada 2 12 2" xfId="9918"/>
    <cellStyle name="Entrada 2 12 2 2" xfId="9919"/>
    <cellStyle name="Entrada 2 12 2 2 2" xfId="9920"/>
    <cellStyle name="Entrada 2 12 2 2 3" xfId="9921"/>
    <cellStyle name="Entrada 2 12 2 3" xfId="9922"/>
    <cellStyle name="Entrada 2 12 2 4" xfId="9923"/>
    <cellStyle name="Entrada 2 12 20" xfId="9924"/>
    <cellStyle name="Entrada 2 12 20 2" xfId="9925"/>
    <cellStyle name="Entrada 2 12 20 2 2" xfId="9926"/>
    <cellStyle name="Entrada 2 12 20 2 3" xfId="9927"/>
    <cellStyle name="Entrada 2 12 20 3" xfId="9928"/>
    <cellStyle name="Entrada 2 12 20 4" xfId="9929"/>
    <cellStyle name="Entrada 2 12 21" xfId="9930"/>
    <cellStyle name="Entrada 2 12 21 2" xfId="9931"/>
    <cellStyle name="Entrada 2 12 21 2 2" xfId="9932"/>
    <cellStyle name="Entrada 2 12 21 2 3" xfId="9933"/>
    <cellStyle name="Entrada 2 12 21 3" xfId="9934"/>
    <cellStyle name="Entrada 2 12 21 4" xfId="9935"/>
    <cellStyle name="Entrada 2 12 22" xfId="9936"/>
    <cellStyle name="Entrada 2 12 22 2" xfId="9937"/>
    <cellStyle name="Entrada 2 12 22 2 2" xfId="9938"/>
    <cellStyle name="Entrada 2 12 22 2 3" xfId="9939"/>
    <cellStyle name="Entrada 2 12 22 3" xfId="9940"/>
    <cellStyle name="Entrada 2 12 22 4" xfId="9941"/>
    <cellStyle name="Entrada 2 12 23" xfId="9942"/>
    <cellStyle name="Entrada 2 12 23 2" xfId="9943"/>
    <cellStyle name="Entrada 2 12 23 2 2" xfId="9944"/>
    <cellStyle name="Entrada 2 12 23 2 3" xfId="9945"/>
    <cellStyle name="Entrada 2 12 23 3" xfId="9946"/>
    <cellStyle name="Entrada 2 12 23 4" xfId="9947"/>
    <cellStyle name="Entrada 2 12 24" xfId="9948"/>
    <cellStyle name="Entrada 2 12 24 2" xfId="9949"/>
    <cellStyle name="Entrada 2 12 24 2 2" xfId="9950"/>
    <cellStyle name="Entrada 2 12 24 2 3" xfId="9951"/>
    <cellStyle name="Entrada 2 12 24 3" xfId="9952"/>
    <cellStyle name="Entrada 2 12 24 4" xfId="9953"/>
    <cellStyle name="Entrada 2 12 25" xfId="9954"/>
    <cellStyle name="Entrada 2 12 25 2" xfId="9955"/>
    <cellStyle name="Entrada 2 12 25 2 2" xfId="9956"/>
    <cellStyle name="Entrada 2 12 25 2 3" xfId="9957"/>
    <cellStyle name="Entrada 2 12 25 3" xfId="9958"/>
    <cellStyle name="Entrada 2 12 25 4" xfId="9959"/>
    <cellStyle name="Entrada 2 12 26" xfId="9960"/>
    <cellStyle name="Entrada 2 12 26 2" xfId="9961"/>
    <cellStyle name="Entrada 2 12 26 3" xfId="9962"/>
    <cellStyle name="Entrada 2 12 27" xfId="9963"/>
    <cellStyle name="Entrada 2 12 28" xfId="9964"/>
    <cellStyle name="Entrada 2 12 3" xfId="9965"/>
    <cellStyle name="Entrada 2 12 3 2" xfId="9966"/>
    <cellStyle name="Entrada 2 12 3 2 2" xfId="9967"/>
    <cellStyle name="Entrada 2 12 3 2 3" xfId="9968"/>
    <cellStyle name="Entrada 2 12 3 3" xfId="9969"/>
    <cellStyle name="Entrada 2 12 3 4" xfId="9970"/>
    <cellStyle name="Entrada 2 12 4" xfId="9971"/>
    <cellStyle name="Entrada 2 12 4 2" xfId="9972"/>
    <cellStyle name="Entrada 2 12 4 2 2" xfId="9973"/>
    <cellStyle name="Entrada 2 12 4 2 3" xfId="9974"/>
    <cellStyle name="Entrada 2 12 4 3" xfId="9975"/>
    <cellStyle name="Entrada 2 12 4 4" xfId="9976"/>
    <cellStyle name="Entrada 2 12 5" xfId="9977"/>
    <cellStyle name="Entrada 2 12 5 2" xfId="9978"/>
    <cellStyle name="Entrada 2 12 5 2 2" xfId="9979"/>
    <cellStyle name="Entrada 2 12 5 2 3" xfId="9980"/>
    <cellStyle name="Entrada 2 12 5 3" xfId="9981"/>
    <cellStyle name="Entrada 2 12 5 4" xfId="9982"/>
    <cellStyle name="Entrada 2 12 6" xfId="9983"/>
    <cellStyle name="Entrada 2 12 6 2" xfId="9984"/>
    <cellStyle name="Entrada 2 12 6 2 2" xfId="9985"/>
    <cellStyle name="Entrada 2 12 6 2 3" xfId="9986"/>
    <cellStyle name="Entrada 2 12 6 3" xfId="9987"/>
    <cellStyle name="Entrada 2 12 6 4" xfId="9988"/>
    <cellStyle name="Entrada 2 12 7" xfId="9989"/>
    <cellStyle name="Entrada 2 12 7 2" xfId="9990"/>
    <cellStyle name="Entrada 2 12 7 2 2" xfId="9991"/>
    <cellStyle name="Entrada 2 12 7 2 3" xfId="9992"/>
    <cellStyle name="Entrada 2 12 7 3" xfId="9993"/>
    <cellStyle name="Entrada 2 12 7 4" xfId="9994"/>
    <cellStyle name="Entrada 2 12 8" xfId="9995"/>
    <cellStyle name="Entrada 2 12 8 2" xfId="9996"/>
    <cellStyle name="Entrada 2 12 8 2 2" xfId="9997"/>
    <cellStyle name="Entrada 2 12 8 2 3" xfId="9998"/>
    <cellStyle name="Entrada 2 12 8 3" xfId="9999"/>
    <cellStyle name="Entrada 2 12 8 4" xfId="10000"/>
    <cellStyle name="Entrada 2 12 9" xfId="10001"/>
    <cellStyle name="Entrada 2 12 9 2" xfId="10002"/>
    <cellStyle name="Entrada 2 12 9 2 2" xfId="10003"/>
    <cellStyle name="Entrada 2 12 9 2 3" xfId="10004"/>
    <cellStyle name="Entrada 2 12 9 3" xfId="10005"/>
    <cellStyle name="Entrada 2 12 9 4" xfId="10006"/>
    <cellStyle name="Entrada 2 13" xfId="10007"/>
    <cellStyle name="Entrada 2 13 10" xfId="10008"/>
    <cellStyle name="Entrada 2 13 10 2" xfId="10009"/>
    <cellStyle name="Entrada 2 13 10 2 2" xfId="10010"/>
    <cellStyle name="Entrada 2 13 10 2 3" xfId="10011"/>
    <cellStyle name="Entrada 2 13 10 3" xfId="10012"/>
    <cellStyle name="Entrada 2 13 10 4" xfId="10013"/>
    <cellStyle name="Entrada 2 13 11" xfId="10014"/>
    <cellStyle name="Entrada 2 13 11 2" xfId="10015"/>
    <cellStyle name="Entrada 2 13 11 2 2" xfId="10016"/>
    <cellStyle name="Entrada 2 13 11 2 3" xfId="10017"/>
    <cellStyle name="Entrada 2 13 11 3" xfId="10018"/>
    <cellStyle name="Entrada 2 13 11 4" xfId="10019"/>
    <cellStyle name="Entrada 2 13 12" xfId="10020"/>
    <cellStyle name="Entrada 2 13 12 2" xfId="10021"/>
    <cellStyle name="Entrada 2 13 12 2 2" xfId="10022"/>
    <cellStyle name="Entrada 2 13 12 2 3" xfId="10023"/>
    <cellStyle name="Entrada 2 13 12 3" xfId="10024"/>
    <cellStyle name="Entrada 2 13 12 4" xfId="10025"/>
    <cellStyle name="Entrada 2 13 13" xfId="10026"/>
    <cellStyle name="Entrada 2 13 13 2" xfId="10027"/>
    <cellStyle name="Entrada 2 13 13 2 2" xfId="10028"/>
    <cellStyle name="Entrada 2 13 13 2 3" xfId="10029"/>
    <cellStyle name="Entrada 2 13 13 3" xfId="10030"/>
    <cellStyle name="Entrada 2 13 13 4" xfId="10031"/>
    <cellStyle name="Entrada 2 13 14" xfId="10032"/>
    <cellStyle name="Entrada 2 13 14 2" xfId="10033"/>
    <cellStyle name="Entrada 2 13 14 2 2" xfId="10034"/>
    <cellStyle name="Entrada 2 13 14 2 3" xfId="10035"/>
    <cellStyle name="Entrada 2 13 14 3" xfId="10036"/>
    <cellStyle name="Entrada 2 13 14 4" xfId="10037"/>
    <cellStyle name="Entrada 2 13 15" xfId="10038"/>
    <cellStyle name="Entrada 2 13 15 2" xfId="10039"/>
    <cellStyle name="Entrada 2 13 15 2 2" xfId="10040"/>
    <cellStyle name="Entrada 2 13 15 2 3" xfId="10041"/>
    <cellStyle name="Entrada 2 13 15 3" xfId="10042"/>
    <cellStyle name="Entrada 2 13 15 4" xfId="10043"/>
    <cellStyle name="Entrada 2 13 16" xfId="10044"/>
    <cellStyle name="Entrada 2 13 16 2" xfId="10045"/>
    <cellStyle name="Entrada 2 13 16 2 2" xfId="10046"/>
    <cellStyle name="Entrada 2 13 16 2 3" xfId="10047"/>
    <cellStyle name="Entrada 2 13 16 3" xfId="10048"/>
    <cellStyle name="Entrada 2 13 16 4" xfId="10049"/>
    <cellStyle name="Entrada 2 13 17" xfId="10050"/>
    <cellStyle name="Entrada 2 13 17 2" xfId="10051"/>
    <cellStyle name="Entrada 2 13 17 2 2" xfId="10052"/>
    <cellStyle name="Entrada 2 13 17 2 3" xfId="10053"/>
    <cellStyle name="Entrada 2 13 17 3" xfId="10054"/>
    <cellStyle name="Entrada 2 13 17 4" xfId="10055"/>
    <cellStyle name="Entrada 2 13 18" xfId="10056"/>
    <cellStyle name="Entrada 2 13 18 2" xfId="10057"/>
    <cellStyle name="Entrada 2 13 18 2 2" xfId="10058"/>
    <cellStyle name="Entrada 2 13 18 2 3" xfId="10059"/>
    <cellStyle name="Entrada 2 13 18 3" xfId="10060"/>
    <cellStyle name="Entrada 2 13 18 4" xfId="10061"/>
    <cellStyle name="Entrada 2 13 19" xfId="10062"/>
    <cellStyle name="Entrada 2 13 19 2" xfId="10063"/>
    <cellStyle name="Entrada 2 13 19 2 2" xfId="10064"/>
    <cellStyle name="Entrada 2 13 19 2 3" xfId="10065"/>
    <cellStyle name="Entrada 2 13 19 3" xfId="10066"/>
    <cellStyle name="Entrada 2 13 19 4" xfId="10067"/>
    <cellStyle name="Entrada 2 13 2" xfId="10068"/>
    <cellStyle name="Entrada 2 13 2 2" xfId="10069"/>
    <cellStyle name="Entrada 2 13 2 2 2" xfId="10070"/>
    <cellStyle name="Entrada 2 13 2 2 3" xfId="10071"/>
    <cellStyle name="Entrada 2 13 2 3" xfId="10072"/>
    <cellStyle name="Entrada 2 13 2 4" xfId="10073"/>
    <cellStyle name="Entrada 2 13 20" xfId="10074"/>
    <cellStyle name="Entrada 2 13 20 2" xfId="10075"/>
    <cellStyle name="Entrada 2 13 20 2 2" xfId="10076"/>
    <cellStyle name="Entrada 2 13 20 2 3" xfId="10077"/>
    <cellStyle name="Entrada 2 13 20 3" xfId="10078"/>
    <cellStyle name="Entrada 2 13 20 4" xfId="10079"/>
    <cellStyle name="Entrada 2 13 21" xfId="10080"/>
    <cellStyle name="Entrada 2 13 21 2" xfId="10081"/>
    <cellStyle name="Entrada 2 13 21 2 2" xfId="10082"/>
    <cellStyle name="Entrada 2 13 21 2 3" xfId="10083"/>
    <cellStyle name="Entrada 2 13 21 3" xfId="10084"/>
    <cellStyle name="Entrada 2 13 21 4" xfId="10085"/>
    <cellStyle name="Entrada 2 13 22" xfId="10086"/>
    <cellStyle name="Entrada 2 13 22 2" xfId="10087"/>
    <cellStyle name="Entrada 2 13 22 2 2" xfId="10088"/>
    <cellStyle name="Entrada 2 13 22 2 3" xfId="10089"/>
    <cellStyle name="Entrada 2 13 22 3" xfId="10090"/>
    <cellStyle name="Entrada 2 13 22 4" xfId="10091"/>
    <cellStyle name="Entrada 2 13 23" xfId="10092"/>
    <cellStyle name="Entrada 2 13 23 2" xfId="10093"/>
    <cellStyle name="Entrada 2 13 23 2 2" xfId="10094"/>
    <cellStyle name="Entrada 2 13 23 2 3" xfId="10095"/>
    <cellStyle name="Entrada 2 13 23 3" xfId="10096"/>
    <cellStyle name="Entrada 2 13 23 4" xfId="10097"/>
    <cellStyle name="Entrada 2 13 24" xfId="10098"/>
    <cellStyle name="Entrada 2 13 24 2" xfId="10099"/>
    <cellStyle name="Entrada 2 13 24 2 2" xfId="10100"/>
    <cellStyle name="Entrada 2 13 24 2 3" xfId="10101"/>
    <cellStyle name="Entrada 2 13 24 3" xfId="10102"/>
    <cellStyle name="Entrada 2 13 24 4" xfId="10103"/>
    <cellStyle name="Entrada 2 13 25" xfId="10104"/>
    <cellStyle name="Entrada 2 13 25 2" xfId="10105"/>
    <cellStyle name="Entrada 2 13 25 2 2" xfId="10106"/>
    <cellStyle name="Entrada 2 13 25 2 3" xfId="10107"/>
    <cellStyle name="Entrada 2 13 25 3" xfId="10108"/>
    <cellStyle name="Entrada 2 13 25 4" xfId="10109"/>
    <cellStyle name="Entrada 2 13 26" xfId="10110"/>
    <cellStyle name="Entrada 2 13 26 2" xfId="10111"/>
    <cellStyle name="Entrada 2 13 26 3" xfId="10112"/>
    <cellStyle name="Entrada 2 13 27" xfId="10113"/>
    <cellStyle name="Entrada 2 13 28" xfId="10114"/>
    <cellStyle name="Entrada 2 13 3" xfId="10115"/>
    <cellStyle name="Entrada 2 13 3 2" xfId="10116"/>
    <cellStyle name="Entrada 2 13 3 2 2" xfId="10117"/>
    <cellStyle name="Entrada 2 13 3 2 3" xfId="10118"/>
    <cellStyle name="Entrada 2 13 3 3" xfId="10119"/>
    <cellStyle name="Entrada 2 13 3 4" xfId="10120"/>
    <cellStyle name="Entrada 2 13 4" xfId="10121"/>
    <cellStyle name="Entrada 2 13 4 2" xfId="10122"/>
    <cellStyle name="Entrada 2 13 4 2 2" xfId="10123"/>
    <cellStyle name="Entrada 2 13 4 2 3" xfId="10124"/>
    <cellStyle name="Entrada 2 13 4 3" xfId="10125"/>
    <cellStyle name="Entrada 2 13 4 4" xfId="10126"/>
    <cellStyle name="Entrada 2 13 5" xfId="10127"/>
    <cellStyle name="Entrada 2 13 5 2" xfId="10128"/>
    <cellStyle name="Entrada 2 13 5 2 2" xfId="10129"/>
    <cellStyle name="Entrada 2 13 5 2 3" xfId="10130"/>
    <cellStyle name="Entrada 2 13 5 3" xfId="10131"/>
    <cellStyle name="Entrada 2 13 5 4" xfId="10132"/>
    <cellStyle name="Entrada 2 13 6" xfId="10133"/>
    <cellStyle name="Entrada 2 13 6 2" xfId="10134"/>
    <cellStyle name="Entrada 2 13 6 2 2" xfId="10135"/>
    <cellStyle name="Entrada 2 13 6 2 3" xfId="10136"/>
    <cellStyle name="Entrada 2 13 6 3" xfId="10137"/>
    <cellStyle name="Entrada 2 13 6 4" xfId="10138"/>
    <cellStyle name="Entrada 2 13 7" xfId="10139"/>
    <cellStyle name="Entrada 2 13 7 2" xfId="10140"/>
    <cellStyle name="Entrada 2 13 7 2 2" xfId="10141"/>
    <cellStyle name="Entrada 2 13 7 2 3" xfId="10142"/>
    <cellStyle name="Entrada 2 13 7 3" xfId="10143"/>
    <cellStyle name="Entrada 2 13 7 4" xfId="10144"/>
    <cellStyle name="Entrada 2 13 8" xfId="10145"/>
    <cellStyle name="Entrada 2 13 8 2" xfId="10146"/>
    <cellStyle name="Entrada 2 13 8 2 2" xfId="10147"/>
    <cellStyle name="Entrada 2 13 8 2 3" xfId="10148"/>
    <cellStyle name="Entrada 2 13 8 3" xfId="10149"/>
    <cellStyle name="Entrada 2 13 8 4" xfId="10150"/>
    <cellStyle name="Entrada 2 13 9" xfId="10151"/>
    <cellStyle name="Entrada 2 13 9 2" xfId="10152"/>
    <cellStyle name="Entrada 2 13 9 2 2" xfId="10153"/>
    <cellStyle name="Entrada 2 13 9 2 3" xfId="10154"/>
    <cellStyle name="Entrada 2 13 9 3" xfId="10155"/>
    <cellStyle name="Entrada 2 13 9 4" xfId="10156"/>
    <cellStyle name="Entrada 2 14" xfId="10157"/>
    <cellStyle name="Entrada 2 14 10" xfId="10158"/>
    <cellStyle name="Entrada 2 14 10 2" xfId="10159"/>
    <cellStyle name="Entrada 2 14 10 2 2" xfId="10160"/>
    <cellStyle name="Entrada 2 14 10 2 3" xfId="10161"/>
    <cellStyle name="Entrada 2 14 10 3" xfId="10162"/>
    <cellStyle name="Entrada 2 14 10 4" xfId="10163"/>
    <cellStyle name="Entrada 2 14 11" xfId="10164"/>
    <cellStyle name="Entrada 2 14 11 2" xfId="10165"/>
    <cellStyle name="Entrada 2 14 11 2 2" xfId="10166"/>
    <cellStyle name="Entrada 2 14 11 2 3" xfId="10167"/>
    <cellStyle name="Entrada 2 14 11 3" xfId="10168"/>
    <cellStyle name="Entrada 2 14 11 4" xfId="10169"/>
    <cellStyle name="Entrada 2 14 12" xfId="10170"/>
    <cellStyle name="Entrada 2 14 12 2" xfId="10171"/>
    <cellStyle name="Entrada 2 14 12 2 2" xfId="10172"/>
    <cellStyle name="Entrada 2 14 12 2 3" xfId="10173"/>
    <cellStyle name="Entrada 2 14 12 3" xfId="10174"/>
    <cellStyle name="Entrada 2 14 12 4" xfId="10175"/>
    <cellStyle name="Entrada 2 14 13" xfId="10176"/>
    <cellStyle name="Entrada 2 14 13 2" xfId="10177"/>
    <cellStyle name="Entrada 2 14 13 2 2" xfId="10178"/>
    <cellStyle name="Entrada 2 14 13 2 3" xfId="10179"/>
    <cellStyle name="Entrada 2 14 13 3" xfId="10180"/>
    <cellStyle name="Entrada 2 14 13 4" xfId="10181"/>
    <cellStyle name="Entrada 2 14 14" xfId="10182"/>
    <cellStyle name="Entrada 2 14 14 2" xfId="10183"/>
    <cellStyle name="Entrada 2 14 14 2 2" xfId="10184"/>
    <cellStyle name="Entrada 2 14 14 2 3" xfId="10185"/>
    <cellStyle name="Entrada 2 14 14 3" xfId="10186"/>
    <cellStyle name="Entrada 2 14 14 4" xfId="10187"/>
    <cellStyle name="Entrada 2 14 15" xfId="10188"/>
    <cellStyle name="Entrada 2 14 15 2" xfId="10189"/>
    <cellStyle name="Entrada 2 14 15 2 2" xfId="10190"/>
    <cellStyle name="Entrada 2 14 15 2 3" xfId="10191"/>
    <cellStyle name="Entrada 2 14 15 3" xfId="10192"/>
    <cellStyle name="Entrada 2 14 15 4" xfId="10193"/>
    <cellStyle name="Entrada 2 14 16" xfId="10194"/>
    <cellStyle name="Entrada 2 14 16 2" xfId="10195"/>
    <cellStyle name="Entrada 2 14 16 2 2" xfId="10196"/>
    <cellStyle name="Entrada 2 14 16 2 3" xfId="10197"/>
    <cellStyle name="Entrada 2 14 16 3" xfId="10198"/>
    <cellStyle name="Entrada 2 14 16 4" xfId="10199"/>
    <cellStyle name="Entrada 2 14 17" xfId="10200"/>
    <cellStyle name="Entrada 2 14 17 2" xfId="10201"/>
    <cellStyle name="Entrada 2 14 17 2 2" xfId="10202"/>
    <cellStyle name="Entrada 2 14 17 2 3" xfId="10203"/>
    <cellStyle name="Entrada 2 14 17 3" xfId="10204"/>
    <cellStyle name="Entrada 2 14 17 4" xfId="10205"/>
    <cellStyle name="Entrada 2 14 18" xfId="10206"/>
    <cellStyle name="Entrada 2 14 18 2" xfId="10207"/>
    <cellStyle name="Entrada 2 14 18 2 2" xfId="10208"/>
    <cellStyle name="Entrada 2 14 18 2 3" xfId="10209"/>
    <cellStyle name="Entrada 2 14 18 3" xfId="10210"/>
    <cellStyle name="Entrada 2 14 18 4" xfId="10211"/>
    <cellStyle name="Entrada 2 14 19" xfId="10212"/>
    <cellStyle name="Entrada 2 14 19 2" xfId="10213"/>
    <cellStyle name="Entrada 2 14 19 2 2" xfId="10214"/>
    <cellStyle name="Entrada 2 14 19 2 3" xfId="10215"/>
    <cellStyle name="Entrada 2 14 19 3" xfId="10216"/>
    <cellStyle name="Entrada 2 14 19 4" xfId="10217"/>
    <cellStyle name="Entrada 2 14 2" xfId="10218"/>
    <cellStyle name="Entrada 2 14 2 2" xfId="10219"/>
    <cellStyle name="Entrada 2 14 2 2 2" xfId="10220"/>
    <cellStyle name="Entrada 2 14 2 2 3" xfId="10221"/>
    <cellStyle name="Entrada 2 14 2 3" xfId="10222"/>
    <cellStyle name="Entrada 2 14 2 4" xfId="10223"/>
    <cellStyle name="Entrada 2 14 20" xfId="10224"/>
    <cellStyle name="Entrada 2 14 20 2" xfId="10225"/>
    <cellStyle name="Entrada 2 14 20 2 2" xfId="10226"/>
    <cellStyle name="Entrada 2 14 20 2 3" xfId="10227"/>
    <cellStyle name="Entrada 2 14 20 3" xfId="10228"/>
    <cellStyle name="Entrada 2 14 20 4" xfId="10229"/>
    <cellStyle name="Entrada 2 14 21" xfId="10230"/>
    <cellStyle name="Entrada 2 14 21 2" xfId="10231"/>
    <cellStyle name="Entrada 2 14 21 2 2" xfId="10232"/>
    <cellStyle name="Entrada 2 14 21 2 3" xfId="10233"/>
    <cellStyle name="Entrada 2 14 21 3" xfId="10234"/>
    <cellStyle name="Entrada 2 14 21 4" xfId="10235"/>
    <cellStyle name="Entrada 2 14 22" xfId="10236"/>
    <cellStyle name="Entrada 2 14 22 2" xfId="10237"/>
    <cellStyle name="Entrada 2 14 22 2 2" xfId="10238"/>
    <cellStyle name="Entrada 2 14 22 2 3" xfId="10239"/>
    <cellStyle name="Entrada 2 14 22 3" xfId="10240"/>
    <cellStyle name="Entrada 2 14 22 4" xfId="10241"/>
    <cellStyle name="Entrada 2 14 23" xfId="10242"/>
    <cellStyle name="Entrada 2 14 23 2" xfId="10243"/>
    <cellStyle name="Entrada 2 14 23 2 2" xfId="10244"/>
    <cellStyle name="Entrada 2 14 23 2 3" xfId="10245"/>
    <cellStyle name="Entrada 2 14 23 3" xfId="10246"/>
    <cellStyle name="Entrada 2 14 23 4" xfId="10247"/>
    <cellStyle name="Entrada 2 14 24" xfId="10248"/>
    <cellStyle name="Entrada 2 14 24 2" xfId="10249"/>
    <cellStyle name="Entrada 2 14 24 2 2" xfId="10250"/>
    <cellStyle name="Entrada 2 14 24 2 3" xfId="10251"/>
    <cellStyle name="Entrada 2 14 24 3" xfId="10252"/>
    <cellStyle name="Entrada 2 14 24 4" xfId="10253"/>
    <cellStyle name="Entrada 2 14 25" xfId="10254"/>
    <cellStyle name="Entrada 2 14 25 2" xfId="10255"/>
    <cellStyle name="Entrada 2 14 25 2 2" xfId="10256"/>
    <cellStyle name="Entrada 2 14 25 2 3" xfId="10257"/>
    <cellStyle name="Entrada 2 14 25 3" xfId="10258"/>
    <cellStyle name="Entrada 2 14 25 4" xfId="10259"/>
    <cellStyle name="Entrada 2 14 26" xfId="10260"/>
    <cellStyle name="Entrada 2 14 26 2" xfId="10261"/>
    <cellStyle name="Entrada 2 14 26 3" xfId="10262"/>
    <cellStyle name="Entrada 2 14 27" xfId="10263"/>
    <cellStyle name="Entrada 2 14 28" xfId="10264"/>
    <cellStyle name="Entrada 2 14 3" xfId="10265"/>
    <cellStyle name="Entrada 2 14 3 2" xfId="10266"/>
    <cellStyle name="Entrada 2 14 3 2 2" xfId="10267"/>
    <cellStyle name="Entrada 2 14 3 2 3" xfId="10268"/>
    <cellStyle name="Entrada 2 14 3 3" xfId="10269"/>
    <cellStyle name="Entrada 2 14 3 4" xfId="10270"/>
    <cellStyle name="Entrada 2 14 4" xfId="10271"/>
    <cellStyle name="Entrada 2 14 4 2" xfId="10272"/>
    <cellStyle name="Entrada 2 14 4 2 2" xfId="10273"/>
    <cellStyle name="Entrada 2 14 4 2 3" xfId="10274"/>
    <cellStyle name="Entrada 2 14 4 3" xfId="10275"/>
    <cellStyle name="Entrada 2 14 4 4" xfId="10276"/>
    <cellStyle name="Entrada 2 14 5" xfId="10277"/>
    <cellStyle name="Entrada 2 14 5 2" xfId="10278"/>
    <cellStyle name="Entrada 2 14 5 2 2" xfId="10279"/>
    <cellStyle name="Entrada 2 14 5 2 3" xfId="10280"/>
    <cellStyle name="Entrada 2 14 5 3" xfId="10281"/>
    <cellStyle name="Entrada 2 14 5 4" xfId="10282"/>
    <cellStyle name="Entrada 2 14 6" xfId="10283"/>
    <cellStyle name="Entrada 2 14 6 2" xfId="10284"/>
    <cellStyle name="Entrada 2 14 6 2 2" xfId="10285"/>
    <cellStyle name="Entrada 2 14 6 2 3" xfId="10286"/>
    <cellStyle name="Entrada 2 14 6 3" xfId="10287"/>
    <cellStyle name="Entrada 2 14 6 4" xfId="10288"/>
    <cellStyle name="Entrada 2 14 7" xfId="10289"/>
    <cellStyle name="Entrada 2 14 7 2" xfId="10290"/>
    <cellStyle name="Entrada 2 14 7 2 2" xfId="10291"/>
    <cellStyle name="Entrada 2 14 7 2 3" xfId="10292"/>
    <cellStyle name="Entrada 2 14 7 3" xfId="10293"/>
    <cellStyle name="Entrada 2 14 7 4" xfId="10294"/>
    <cellStyle name="Entrada 2 14 8" xfId="10295"/>
    <cellStyle name="Entrada 2 14 8 2" xfId="10296"/>
    <cellStyle name="Entrada 2 14 8 2 2" xfId="10297"/>
    <cellStyle name="Entrada 2 14 8 2 3" xfId="10298"/>
    <cellStyle name="Entrada 2 14 8 3" xfId="10299"/>
    <cellStyle name="Entrada 2 14 8 4" xfId="10300"/>
    <cellStyle name="Entrada 2 14 9" xfId="10301"/>
    <cellStyle name="Entrada 2 14 9 2" xfId="10302"/>
    <cellStyle name="Entrada 2 14 9 2 2" xfId="10303"/>
    <cellStyle name="Entrada 2 14 9 2 3" xfId="10304"/>
    <cellStyle name="Entrada 2 14 9 3" xfId="10305"/>
    <cellStyle name="Entrada 2 14 9 4" xfId="10306"/>
    <cellStyle name="Entrada 2 15" xfId="10307"/>
    <cellStyle name="Entrada 2 15 10" xfId="10308"/>
    <cellStyle name="Entrada 2 15 10 2" xfId="10309"/>
    <cellStyle name="Entrada 2 15 10 2 2" xfId="10310"/>
    <cellStyle name="Entrada 2 15 10 2 3" xfId="10311"/>
    <cellStyle name="Entrada 2 15 10 3" xfId="10312"/>
    <cellStyle name="Entrada 2 15 10 4" xfId="10313"/>
    <cellStyle name="Entrada 2 15 11" xfId="10314"/>
    <cellStyle name="Entrada 2 15 11 2" xfId="10315"/>
    <cellStyle name="Entrada 2 15 11 2 2" xfId="10316"/>
    <cellStyle name="Entrada 2 15 11 2 3" xfId="10317"/>
    <cellStyle name="Entrada 2 15 11 3" xfId="10318"/>
    <cellStyle name="Entrada 2 15 11 4" xfId="10319"/>
    <cellStyle name="Entrada 2 15 12" xfId="10320"/>
    <cellStyle name="Entrada 2 15 12 2" xfId="10321"/>
    <cellStyle name="Entrada 2 15 12 2 2" xfId="10322"/>
    <cellStyle name="Entrada 2 15 12 2 3" xfId="10323"/>
    <cellStyle name="Entrada 2 15 12 3" xfId="10324"/>
    <cellStyle name="Entrada 2 15 12 4" xfId="10325"/>
    <cellStyle name="Entrada 2 15 13" xfId="10326"/>
    <cellStyle name="Entrada 2 15 13 2" xfId="10327"/>
    <cellStyle name="Entrada 2 15 13 2 2" xfId="10328"/>
    <cellStyle name="Entrada 2 15 13 2 3" xfId="10329"/>
    <cellStyle name="Entrada 2 15 13 3" xfId="10330"/>
    <cellStyle name="Entrada 2 15 13 4" xfId="10331"/>
    <cellStyle name="Entrada 2 15 14" xfId="10332"/>
    <cellStyle name="Entrada 2 15 14 2" xfId="10333"/>
    <cellStyle name="Entrada 2 15 14 2 2" xfId="10334"/>
    <cellStyle name="Entrada 2 15 14 2 3" xfId="10335"/>
    <cellStyle name="Entrada 2 15 14 3" xfId="10336"/>
    <cellStyle name="Entrada 2 15 14 4" xfId="10337"/>
    <cellStyle name="Entrada 2 15 15" xfId="10338"/>
    <cellStyle name="Entrada 2 15 15 2" xfId="10339"/>
    <cellStyle name="Entrada 2 15 15 2 2" xfId="10340"/>
    <cellStyle name="Entrada 2 15 15 2 3" xfId="10341"/>
    <cellStyle name="Entrada 2 15 15 3" xfId="10342"/>
    <cellStyle name="Entrada 2 15 15 4" xfId="10343"/>
    <cellStyle name="Entrada 2 15 16" xfId="10344"/>
    <cellStyle name="Entrada 2 15 16 2" xfId="10345"/>
    <cellStyle name="Entrada 2 15 16 2 2" xfId="10346"/>
    <cellStyle name="Entrada 2 15 16 2 3" xfId="10347"/>
    <cellStyle name="Entrada 2 15 16 3" xfId="10348"/>
    <cellStyle name="Entrada 2 15 16 4" xfId="10349"/>
    <cellStyle name="Entrada 2 15 17" xfId="10350"/>
    <cellStyle name="Entrada 2 15 17 2" xfId="10351"/>
    <cellStyle name="Entrada 2 15 17 2 2" xfId="10352"/>
    <cellStyle name="Entrada 2 15 17 2 3" xfId="10353"/>
    <cellStyle name="Entrada 2 15 17 3" xfId="10354"/>
    <cellStyle name="Entrada 2 15 17 4" xfId="10355"/>
    <cellStyle name="Entrada 2 15 18" xfId="10356"/>
    <cellStyle name="Entrada 2 15 18 2" xfId="10357"/>
    <cellStyle name="Entrada 2 15 18 2 2" xfId="10358"/>
    <cellStyle name="Entrada 2 15 18 2 3" xfId="10359"/>
    <cellStyle name="Entrada 2 15 18 3" xfId="10360"/>
    <cellStyle name="Entrada 2 15 18 4" xfId="10361"/>
    <cellStyle name="Entrada 2 15 19" xfId="10362"/>
    <cellStyle name="Entrada 2 15 19 2" xfId="10363"/>
    <cellStyle name="Entrada 2 15 19 2 2" xfId="10364"/>
    <cellStyle name="Entrada 2 15 19 2 3" xfId="10365"/>
    <cellStyle name="Entrada 2 15 19 3" xfId="10366"/>
    <cellStyle name="Entrada 2 15 19 4" xfId="10367"/>
    <cellStyle name="Entrada 2 15 2" xfId="10368"/>
    <cellStyle name="Entrada 2 15 2 2" xfId="10369"/>
    <cellStyle name="Entrada 2 15 2 2 2" xfId="10370"/>
    <cellStyle name="Entrada 2 15 2 2 3" xfId="10371"/>
    <cellStyle name="Entrada 2 15 2 3" xfId="10372"/>
    <cellStyle name="Entrada 2 15 2 4" xfId="10373"/>
    <cellStyle name="Entrada 2 15 20" xfId="10374"/>
    <cellStyle name="Entrada 2 15 20 2" xfId="10375"/>
    <cellStyle name="Entrada 2 15 20 2 2" xfId="10376"/>
    <cellStyle name="Entrada 2 15 20 2 3" xfId="10377"/>
    <cellStyle name="Entrada 2 15 20 3" xfId="10378"/>
    <cellStyle name="Entrada 2 15 20 4" xfId="10379"/>
    <cellStyle name="Entrada 2 15 21" xfId="10380"/>
    <cellStyle name="Entrada 2 15 21 2" xfId="10381"/>
    <cellStyle name="Entrada 2 15 21 2 2" xfId="10382"/>
    <cellStyle name="Entrada 2 15 21 2 3" xfId="10383"/>
    <cellStyle name="Entrada 2 15 21 3" xfId="10384"/>
    <cellStyle name="Entrada 2 15 21 4" xfId="10385"/>
    <cellStyle name="Entrada 2 15 22" xfId="10386"/>
    <cellStyle name="Entrada 2 15 22 2" xfId="10387"/>
    <cellStyle name="Entrada 2 15 22 2 2" xfId="10388"/>
    <cellStyle name="Entrada 2 15 22 2 3" xfId="10389"/>
    <cellStyle name="Entrada 2 15 22 3" xfId="10390"/>
    <cellStyle name="Entrada 2 15 22 4" xfId="10391"/>
    <cellStyle name="Entrada 2 15 23" xfId="10392"/>
    <cellStyle name="Entrada 2 15 23 2" xfId="10393"/>
    <cellStyle name="Entrada 2 15 23 2 2" xfId="10394"/>
    <cellStyle name="Entrada 2 15 23 2 3" xfId="10395"/>
    <cellStyle name="Entrada 2 15 23 3" xfId="10396"/>
    <cellStyle name="Entrada 2 15 23 4" xfId="10397"/>
    <cellStyle name="Entrada 2 15 24" xfId="10398"/>
    <cellStyle name="Entrada 2 15 24 2" xfId="10399"/>
    <cellStyle name="Entrada 2 15 24 2 2" xfId="10400"/>
    <cellStyle name="Entrada 2 15 24 2 3" xfId="10401"/>
    <cellStyle name="Entrada 2 15 24 3" xfId="10402"/>
    <cellStyle name="Entrada 2 15 24 4" xfId="10403"/>
    <cellStyle name="Entrada 2 15 25" xfId="10404"/>
    <cellStyle name="Entrada 2 15 25 2" xfId="10405"/>
    <cellStyle name="Entrada 2 15 25 2 2" xfId="10406"/>
    <cellStyle name="Entrada 2 15 25 2 3" xfId="10407"/>
    <cellStyle name="Entrada 2 15 25 3" xfId="10408"/>
    <cellStyle name="Entrada 2 15 25 4" xfId="10409"/>
    <cellStyle name="Entrada 2 15 26" xfId="10410"/>
    <cellStyle name="Entrada 2 15 26 2" xfId="10411"/>
    <cellStyle name="Entrada 2 15 26 3" xfId="10412"/>
    <cellStyle name="Entrada 2 15 27" xfId="10413"/>
    <cellStyle name="Entrada 2 15 28" xfId="10414"/>
    <cellStyle name="Entrada 2 15 3" xfId="10415"/>
    <cellStyle name="Entrada 2 15 3 2" xfId="10416"/>
    <cellStyle name="Entrada 2 15 3 2 2" xfId="10417"/>
    <cellStyle name="Entrada 2 15 3 2 3" xfId="10418"/>
    <cellStyle name="Entrada 2 15 3 3" xfId="10419"/>
    <cellStyle name="Entrada 2 15 3 4" xfId="10420"/>
    <cellStyle name="Entrada 2 15 4" xfId="10421"/>
    <cellStyle name="Entrada 2 15 4 2" xfId="10422"/>
    <cellStyle name="Entrada 2 15 4 2 2" xfId="10423"/>
    <cellStyle name="Entrada 2 15 4 2 3" xfId="10424"/>
    <cellStyle name="Entrada 2 15 4 3" xfId="10425"/>
    <cellStyle name="Entrada 2 15 4 4" xfId="10426"/>
    <cellStyle name="Entrada 2 15 5" xfId="10427"/>
    <cellStyle name="Entrada 2 15 5 2" xfId="10428"/>
    <cellStyle name="Entrada 2 15 5 2 2" xfId="10429"/>
    <cellStyle name="Entrada 2 15 5 2 3" xfId="10430"/>
    <cellStyle name="Entrada 2 15 5 3" xfId="10431"/>
    <cellStyle name="Entrada 2 15 5 4" xfId="10432"/>
    <cellStyle name="Entrada 2 15 6" xfId="10433"/>
    <cellStyle name="Entrada 2 15 6 2" xfId="10434"/>
    <cellStyle name="Entrada 2 15 6 2 2" xfId="10435"/>
    <cellStyle name="Entrada 2 15 6 2 3" xfId="10436"/>
    <cellStyle name="Entrada 2 15 6 3" xfId="10437"/>
    <cellStyle name="Entrada 2 15 6 4" xfId="10438"/>
    <cellStyle name="Entrada 2 15 7" xfId="10439"/>
    <cellStyle name="Entrada 2 15 7 2" xfId="10440"/>
    <cellStyle name="Entrada 2 15 7 2 2" xfId="10441"/>
    <cellStyle name="Entrada 2 15 7 2 3" xfId="10442"/>
    <cellStyle name="Entrada 2 15 7 3" xfId="10443"/>
    <cellStyle name="Entrada 2 15 7 4" xfId="10444"/>
    <cellStyle name="Entrada 2 15 8" xfId="10445"/>
    <cellStyle name="Entrada 2 15 8 2" xfId="10446"/>
    <cellStyle name="Entrada 2 15 8 2 2" xfId="10447"/>
    <cellStyle name="Entrada 2 15 8 2 3" xfId="10448"/>
    <cellStyle name="Entrada 2 15 8 3" xfId="10449"/>
    <cellStyle name="Entrada 2 15 8 4" xfId="10450"/>
    <cellStyle name="Entrada 2 15 9" xfId="10451"/>
    <cellStyle name="Entrada 2 15 9 2" xfId="10452"/>
    <cellStyle name="Entrada 2 15 9 2 2" xfId="10453"/>
    <cellStyle name="Entrada 2 15 9 2 3" xfId="10454"/>
    <cellStyle name="Entrada 2 15 9 3" xfId="10455"/>
    <cellStyle name="Entrada 2 15 9 4" xfId="10456"/>
    <cellStyle name="Entrada 2 16" xfId="10457"/>
    <cellStyle name="Entrada 2 16 10" xfId="10458"/>
    <cellStyle name="Entrada 2 16 10 2" xfId="10459"/>
    <cellStyle name="Entrada 2 16 10 2 2" xfId="10460"/>
    <cellStyle name="Entrada 2 16 10 2 3" xfId="10461"/>
    <cellStyle name="Entrada 2 16 10 3" xfId="10462"/>
    <cellStyle name="Entrada 2 16 10 4" xfId="10463"/>
    <cellStyle name="Entrada 2 16 11" xfId="10464"/>
    <cellStyle name="Entrada 2 16 11 2" xfId="10465"/>
    <cellStyle name="Entrada 2 16 11 2 2" xfId="10466"/>
    <cellStyle name="Entrada 2 16 11 2 3" xfId="10467"/>
    <cellStyle name="Entrada 2 16 11 3" xfId="10468"/>
    <cellStyle name="Entrada 2 16 11 4" xfId="10469"/>
    <cellStyle name="Entrada 2 16 12" xfId="10470"/>
    <cellStyle name="Entrada 2 16 12 2" xfId="10471"/>
    <cellStyle name="Entrada 2 16 12 2 2" xfId="10472"/>
    <cellStyle name="Entrada 2 16 12 2 3" xfId="10473"/>
    <cellStyle name="Entrada 2 16 12 3" xfId="10474"/>
    <cellStyle name="Entrada 2 16 12 4" xfId="10475"/>
    <cellStyle name="Entrada 2 16 13" xfId="10476"/>
    <cellStyle name="Entrada 2 16 13 2" xfId="10477"/>
    <cellStyle name="Entrada 2 16 13 2 2" xfId="10478"/>
    <cellStyle name="Entrada 2 16 13 2 3" xfId="10479"/>
    <cellStyle name="Entrada 2 16 13 3" xfId="10480"/>
    <cellStyle name="Entrada 2 16 13 4" xfId="10481"/>
    <cellStyle name="Entrada 2 16 14" xfId="10482"/>
    <cellStyle name="Entrada 2 16 14 2" xfId="10483"/>
    <cellStyle name="Entrada 2 16 14 2 2" xfId="10484"/>
    <cellStyle name="Entrada 2 16 14 2 3" xfId="10485"/>
    <cellStyle name="Entrada 2 16 14 3" xfId="10486"/>
    <cellStyle name="Entrada 2 16 14 4" xfId="10487"/>
    <cellStyle name="Entrada 2 16 15" xfId="10488"/>
    <cellStyle name="Entrada 2 16 15 2" xfId="10489"/>
    <cellStyle name="Entrada 2 16 15 2 2" xfId="10490"/>
    <cellStyle name="Entrada 2 16 15 2 3" xfId="10491"/>
    <cellStyle name="Entrada 2 16 15 3" xfId="10492"/>
    <cellStyle name="Entrada 2 16 15 4" xfId="10493"/>
    <cellStyle name="Entrada 2 16 16" xfId="10494"/>
    <cellStyle name="Entrada 2 16 16 2" xfId="10495"/>
    <cellStyle name="Entrada 2 16 16 2 2" xfId="10496"/>
    <cellStyle name="Entrada 2 16 16 2 3" xfId="10497"/>
    <cellStyle name="Entrada 2 16 16 3" xfId="10498"/>
    <cellStyle name="Entrada 2 16 16 4" xfId="10499"/>
    <cellStyle name="Entrada 2 16 17" xfId="10500"/>
    <cellStyle name="Entrada 2 16 17 2" xfId="10501"/>
    <cellStyle name="Entrada 2 16 17 2 2" xfId="10502"/>
    <cellStyle name="Entrada 2 16 17 2 3" xfId="10503"/>
    <cellStyle name="Entrada 2 16 17 3" xfId="10504"/>
    <cellStyle name="Entrada 2 16 17 4" xfId="10505"/>
    <cellStyle name="Entrada 2 16 18" xfId="10506"/>
    <cellStyle name="Entrada 2 16 18 2" xfId="10507"/>
    <cellStyle name="Entrada 2 16 18 2 2" xfId="10508"/>
    <cellStyle name="Entrada 2 16 18 2 3" xfId="10509"/>
    <cellStyle name="Entrada 2 16 18 3" xfId="10510"/>
    <cellStyle name="Entrada 2 16 18 4" xfId="10511"/>
    <cellStyle name="Entrada 2 16 19" xfId="10512"/>
    <cellStyle name="Entrada 2 16 19 2" xfId="10513"/>
    <cellStyle name="Entrada 2 16 19 2 2" xfId="10514"/>
    <cellStyle name="Entrada 2 16 19 2 3" xfId="10515"/>
    <cellStyle name="Entrada 2 16 19 3" xfId="10516"/>
    <cellStyle name="Entrada 2 16 19 4" xfId="10517"/>
    <cellStyle name="Entrada 2 16 2" xfId="10518"/>
    <cellStyle name="Entrada 2 16 2 2" xfId="10519"/>
    <cellStyle name="Entrada 2 16 2 2 2" xfId="10520"/>
    <cellStyle name="Entrada 2 16 2 2 3" xfId="10521"/>
    <cellStyle name="Entrada 2 16 2 3" xfId="10522"/>
    <cellStyle name="Entrada 2 16 2 4" xfId="10523"/>
    <cellStyle name="Entrada 2 16 20" xfId="10524"/>
    <cellStyle name="Entrada 2 16 20 2" xfId="10525"/>
    <cellStyle name="Entrada 2 16 20 2 2" xfId="10526"/>
    <cellStyle name="Entrada 2 16 20 2 3" xfId="10527"/>
    <cellStyle name="Entrada 2 16 20 3" xfId="10528"/>
    <cellStyle name="Entrada 2 16 20 4" xfId="10529"/>
    <cellStyle name="Entrada 2 16 21" xfId="10530"/>
    <cellStyle name="Entrada 2 16 21 2" xfId="10531"/>
    <cellStyle name="Entrada 2 16 21 2 2" xfId="10532"/>
    <cellStyle name="Entrada 2 16 21 2 3" xfId="10533"/>
    <cellStyle name="Entrada 2 16 21 3" xfId="10534"/>
    <cellStyle name="Entrada 2 16 21 4" xfId="10535"/>
    <cellStyle name="Entrada 2 16 22" xfId="10536"/>
    <cellStyle name="Entrada 2 16 22 2" xfId="10537"/>
    <cellStyle name="Entrada 2 16 22 2 2" xfId="10538"/>
    <cellStyle name="Entrada 2 16 22 2 3" xfId="10539"/>
    <cellStyle name="Entrada 2 16 22 3" xfId="10540"/>
    <cellStyle name="Entrada 2 16 22 4" xfId="10541"/>
    <cellStyle name="Entrada 2 16 23" xfId="10542"/>
    <cellStyle name="Entrada 2 16 23 2" xfId="10543"/>
    <cellStyle name="Entrada 2 16 23 2 2" xfId="10544"/>
    <cellStyle name="Entrada 2 16 23 2 3" xfId="10545"/>
    <cellStyle name="Entrada 2 16 23 3" xfId="10546"/>
    <cellStyle name="Entrada 2 16 23 4" xfId="10547"/>
    <cellStyle name="Entrada 2 16 24" xfId="10548"/>
    <cellStyle name="Entrada 2 16 24 2" xfId="10549"/>
    <cellStyle name="Entrada 2 16 24 2 2" xfId="10550"/>
    <cellStyle name="Entrada 2 16 24 2 3" xfId="10551"/>
    <cellStyle name="Entrada 2 16 24 3" xfId="10552"/>
    <cellStyle name="Entrada 2 16 24 4" xfId="10553"/>
    <cellStyle name="Entrada 2 16 25" xfId="10554"/>
    <cellStyle name="Entrada 2 16 25 2" xfId="10555"/>
    <cellStyle name="Entrada 2 16 25 2 2" xfId="10556"/>
    <cellStyle name="Entrada 2 16 25 2 3" xfId="10557"/>
    <cellStyle name="Entrada 2 16 25 3" xfId="10558"/>
    <cellStyle name="Entrada 2 16 25 4" xfId="10559"/>
    <cellStyle name="Entrada 2 16 26" xfId="10560"/>
    <cellStyle name="Entrada 2 16 26 2" xfId="10561"/>
    <cellStyle name="Entrada 2 16 26 3" xfId="10562"/>
    <cellStyle name="Entrada 2 16 27" xfId="10563"/>
    <cellStyle name="Entrada 2 16 28" xfId="10564"/>
    <cellStyle name="Entrada 2 16 3" xfId="10565"/>
    <cellStyle name="Entrada 2 16 3 2" xfId="10566"/>
    <cellStyle name="Entrada 2 16 3 2 2" xfId="10567"/>
    <cellStyle name="Entrada 2 16 3 2 3" xfId="10568"/>
    <cellStyle name="Entrada 2 16 3 3" xfId="10569"/>
    <cellStyle name="Entrada 2 16 3 4" xfId="10570"/>
    <cellStyle name="Entrada 2 16 4" xfId="10571"/>
    <cellStyle name="Entrada 2 16 4 2" xfId="10572"/>
    <cellStyle name="Entrada 2 16 4 2 2" xfId="10573"/>
    <cellStyle name="Entrada 2 16 4 2 3" xfId="10574"/>
    <cellStyle name="Entrada 2 16 4 3" xfId="10575"/>
    <cellStyle name="Entrada 2 16 4 4" xfId="10576"/>
    <cellStyle name="Entrada 2 16 5" xfId="10577"/>
    <cellStyle name="Entrada 2 16 5 2" xfId="10578"/>
    <cellStyle name="Entrada 2 16 5 2 2" xfId="10579"/>
    <cellStyle name="Entrada 2 16 5 2 3" xfId="10580"/>
    <cellStyle name="Entrada 2 16 5 3" xfId="10581"/>
    <cellStyle name="Entrada 2 16 5 4" xfId="10582"/>
    <cellStyle name="Entrada 2 16 6" xfId="10583"/>
    <cellStyle name="Entrada 2 16 6 2" xfId="10584"/>
    <cellStyle name="Entrada 2 16 6 2 2" xfId="10585"/>
    <cellStyle name="Entrada 2 16 6 2 3" xfId="10586"/>
    <cellStyle name="Entrada 2 16 6 3" xfId="10587"/>
    <cellStyle name="Entrada 2 16 6 4" xfId="10588"/>
    <cellStyle name="Entrada 2 16 7" xfId="10589"/>
    <cellStyle name="Entrada 2 16 7 2" xfId="10590"/>
    <cellStyle name="Entrada 2 16 7 2 2" xfId="10591"/>
    <cellStyle name="Entrada 2 16 7 2 3" xfId="10592"/>
    <cellStyle name="Entrada 2 16 7 3" xfId="10593"/>
    <cellStyle name="Entrada 2 16 7 4" xfId="10594"/>
    <cellStyle name="Entrada 2 16 8" xfId="10595"/>
    <cellStyle name="Entrada 2 16 8 2" xfId="10596"/>
    <cellStyle name="Entrada 2 16 8 2 2" xfId="10597"/>
    <cellStyle name="Entrada 2 16 8 2 3" xfId="10598"/>
    <cellStyle name="Entrada 2 16 8 3" xfId="10599"/>
    <cellStyle name="Entrada 2 16 8 4" xfId="10600"/>
    <cellStyle name="Entrada 2 16 9" xfId="10601"/>
    <cellStyle name="Entrada 2 16 9 2" xfId="10602"/>
    <cellStyle name="Entrada 2 16 9 2 2" xfId="10603"/>
    <cellStyle name="Entrada 2 16 9 2 3" xfId="10604"/>
    <cellStyle name="Entrada 2 16 9 3" xfId="10605"/>
    <cellStyle name="Entrada 2 16 9 4" xfId="10606"/>
    <cellStyle name="Entrada 2 17" xfId="10607"/>
    <cellStyle name="Entrada 2 17 10" xfId="10608"/>
    <cellStyle name="Entrada 2 17 10 2" xfId="10609"/>
    <cellStyle name="Entrada 2 17 10 2 2" xfId="10610"/>
    <cellStyle name="Entrada 2 17 10 2 3" xfId="10611"/>
    <cellStyle name="Entrada 2 17 10 3" xfId="10612"/>
    <cellStyle name="Entrada 2 17 10 4" xfId="10613"/>
    <cellStyle name="Entrada 2 17 11" xfId="10614"/>
    <cellStyle name="Entrada 2 17 11 2" xfId="10615"/>
    <cellStyle name="Entrada 2 17 11 2 2" xfId="10616"/>
    <cellStyle name="Entrada 2 17 11 2 3" xfId="10617"/>
    <cellStyle name="Entrada 2 17 11 3" xfId="10618"/>
    <cellStyle name="Entrada 2 17 11 4" xfId="10619"/>
    <cellStyle name="Entrada 2 17 12" xfId="10620"/>
    <cellStyle name="Entrada 2 17 12 2" xfId="10621"/>
    <cellStyle name="Entrada 2 17 12 2 2" xfId="10622"/>
    <cellStyle name="Entrada 2 17 12 2 3" xfId="10623"/>
    <cellStyle name="Entrada 2 17 12 3" xfId="10624"/>
    <cellStyle name="Entrada 2 17 12 4" xfId="10625"/>
    <cellStyle name="Entrada 2 17 13" xfId="10626"/>
    <cellStyle name="Entrada 2 17 13 2" xfId="10627"/>
    <cellStyle name="Entrada 2 17 13 2 2" xfId="10628"/>
    <cellStyle name="Entrada 2 17 13 2 3" xfId="10629"/>
    <cellStyle name="Entrada 2 17 13 3" xfId="10630"/>
    <cellStyle name="Entrada 2 17 13 4" xfId="10631"/>
    <cellStyle name="Entrada 2 17 14" xfId="10632"/>
    <cellStyle name="Entrada 2 17 14 2" xfId="10633"/>
    <cellStyle name="Entrada 2 17 14 2 2" xfId="10634"/>
    <cellStyle name="Entrada 2 17 14 2 3" xfId="10635"/>
    <cellStyle name="Entrada 2 17 14 3" xfId="10636"/>
    <cellStyle name="Entrada 2 17 14 4" xfId="10637"/>
    <cellStyle name="Entrada 2 17 15" xfId="10638"/>
    <cellStyle name="Entrada 2 17 15 2" xfId="10639"/>
    <cellStyle name="Entrada 2 17 15 2 2" xfId="10640"/>
    <cellStyle name="Entrada 2 17 15 2 3" xfId="10641"/>
    <cellStyle name="Entrada 2 17 15 3" xfId="10642"/>
    <cellStyle name="Entrada 2 17 15 4" xfId="10643"/>
    <cellStyle name="Entrada 2 17 16" xfId="10644"/>
    <cellStyle name="Entrada 2 17 16 2" xfId="10645"/>
    <cellStyle name="Entrada 2 17 16 2 2" xfId="10646"/>
    <cellStyle name="Entrada 2 17 16 2 3" xfId="10647"/>
    <cellStyle name="Entrada 2 17 16 3" xfId="10648"/>
    <cellStyle name="Entrada 2 17 16 4" xfId="10649"/>
    <cellStyle name="Entrada 2 17 17" xfId="10650"/>
    <cellStyle name="Entrada 2 17 17 2" xfId="10651"/>
    <cellStyle name="Entrada 2 17 17 2 2" xfId="10652"/>
    <cellStyle name="Entrada 2 17 17 2 3" xfId="10653"/>
    <cellStyle name="Entrada 2 17 17 3" xfId="10654"/>
    <cellStyle name="Entrada 2 17 17 4" xfId="10655"/>
    <cellStyle name="Entrada 2 17 18" xfId="10656"/>
    <cellStyle name="Entrada 2 17 18 2" xfId="10657"/>
    <cellStyle name="Entrada 2 17 18 2 2" xfId="10658"/>
    <cellStyle name="Entrada 2 17 18 2 3" xfId="10659"/>
    <cellStyle name="Entrada 2 17 18 3" xfId="10660"/>
    <cellStyle name="Entrada 2 17 18 4" xfId="10661"/>
    <cellStyle name="Entrada 2 17 19" xfId="10662"/>
    <cellStyle name="Entrada 2 17 19 2" xfId="10663"/>
    <cellStyle name="Entrada 2 17 19 2 2" xfId="10664"/>
    <cellStyle name="Entrada 2 17 19 2 3" xfId="10665"/>
    <cellStyle name="Entrada 2 17 19 3" xfId="10666"/>
    <cellStyle name="Entrada 2 17 19 4" xfId="10667"/>
    <cellStyle name="Entrada 2 17 2" xfId="10668"/>
    <cellStyle name="Entrada 2 17 2 2" xfId="10669"/>
    <cellStyle name="Entrada 2 17 2 2 2" xfId="10670"/>
    <cellStyle name="Entrada 2 17 2 2 3" xfId="10671"/>
    <cellStyle name="Entrada 2 17 2 3" xfId="10672"/>
    <cellStyle name="Entrada 2 17 2 4" xfId="10673"/>
    <cellStyle name="Entrada 2 17 20" xfId="10674"/>
    <cellStyle name="Entrada 2 17 20 2" xfId="10675"/>
    <cellStyle name="Entrada 2 17 20 2 2" xfId="10676"/>
    <cellStyle name="Entrada 2 17 20 2 3" xfId="10677"/>
    <cellStyle name="Entrada 2 17 20 3" xfId="10678"/>
    <cellStyle name="Entrada 2 17 20 4" xfId="10679"/>
    <cellStyle name="Entrada 2 17 21" xfId="10680"/>
    <cellStyle name="Entrada 2 17 21 2" xfId="10681"/>
    <cellStyle name="Entrada 2 17 21 2 2" xfId="10682"/>
    <cellStyle name="Entrada 2 17 21 2 3" xfId="10683"/>
    <cellStyle name="Entrada 2 17 21 3" xfId="10684"/>
    <cellStyle name="Entrada 2 17 21 4" xfId="10685"/>
    <cellStyle name="Entrada 2 17 22" xfId="10686"/>
    <cellStyle name="Entrada 2 17 22 2" xfId="10687"/>
    <cellStyle name="Entrada 2 17 22 2 2" xfId="10688"/>
    <cellStyle name="Entrada 2 17 22 2 3" xfId="10689"/>
    <cellStyle name="Entrada 2 17 22 3" xfId="10690"/>
    <cellStyle name="Entrada 2 17 22 4" xfId="10691"/>
    <cellStyle name="Entrada 2 17 23" xfId="10692"/>
    <cellStyle name="Entrada 2 17 23 2" xfId="10693"/>
    <cellStyle name="Entrada 2 17 23 2 2" xfId="10694"/>
    <cellStyle name="Entrada 2 17 23 2 3" xfId="10695"/>
    <cellStyle name="Entrada 2 17 23 3" xfId="10696"/>
    <cellStyle name="Entrada 2 17 23 4" xfId="10697"/>
    <cellStyle name="Entrada 2 17 24" xfId="10698"/>
    <cellStyle name="Entrada 2 17 24 2" xfId="10699"/>
    <cellStyle name="Entrada 2 17 24 2 2" xfId="10700"/>
    <cellStyle name="Entrada 2 17 24 2 3" xfId="10701"/>
    <cellStyle name="Entrada 2 17 24 3" xfId="10702"/>
    <cellStyle name="Entrada 2 17 24 4" xfId="10703"/>
    <cellStyle name="Entrada 2 17 25" xfId="10704"/>
    <cellStyle name="Entrada 2 17 25 2" xfId="10705"/>
    <cellStyle name="Entrada 2 17 25 2 2" xfId="10706"/>
    <cellStyle name="Entrada 2 17 25 2 3" xfId="10707"/>
    <cellStyle name="Entrada 2 17 25 3" xfId="10708"/>
    <cellStyle name="Entrada 2 17 25 4" xfId="10709"/>
    <cellStyle name="Entrada 2 17 26" xfId="10710"/>
    <cellStyle name="Entrada 2 17 26 2" xfId="10711"/>
    <cellStyle name="Entrada 2 17 26 3" xfId="10712"/>
    <cellStyle name="Entrada 2 17 27" xfId="10713"/>
    <cellStyle name="Entrada 2 17 28" xfId="10714"/>
    <cellStyle name="Entrada 2 17 3" xfId="10715"/>
    <cellStyle name="Entrada 2 17 3 2" xfId="10716"/>
    <cellStyle name="Entrada 2 17 3 2 2" xfId="10717"/>
    <cellStyle name="Entrada 2 17 3 2 3" xfId="10718"/>
    <cellStyle name="Entrada 2 17 3 3" xfId="10719"/>
    <cellStyle name="Entrada 2 17 3 4" xfId="10720"/>
    <cellStyle name="Entrada 2 17 4" xfId="10721"/>
    <cellStyle name="Entrada 2 17 4 2" xfId="10722"/>
    <cellStyle name="Entrada 2 17 4 2 2" xfId="10723"/>
    <cellStyle name="Entrada 2 17 4 2 3" xfId="10724"/>
    <cellStyle name="Entrada 2 17 4 3" xfId="10725"/>
    <cellStyle name="Entrada 2 17 4 4" xfId="10726"/>
    <cellStyle name="Entrada 2 17 5" xfId="10727"/>
    <cellStyle name="Entrada 2 17 5 2" xfId="10728"/>
    <cellStyle name="Entrada 2 17 5 2 2" xfId="10729"/>
    <cellStyle name="Entrada 2 17 5 2 3" xfId="10730"/>
    <cellStyle name="Entrada 2 17 5 3" xfId="10731"/>
    <cellStyle name="Entrada 2 17 5 4" xfId="10732"/>
    <cellStyle name="Entrada 2 17 6" xfId="10733"/>
    <cellStyle name="Entrada 2 17 6 2" xfId="10734"/>
    <cellStyle name="Entrada 2 17 6 2 2" xfId="10735"/>
    <cellStyle name="Entrada 2 17 6 2 3" xfId="10736"/>
    <cellStyle name="Entrada 2 17 6 3" xfId="10737"/>
    <cellStyle name="Entrada 2 17 6 4" xfId="10738"/>
    <cellStyle name="Entrada 2 17 7" xfId="10739"/>
    <cellStyle name="Entrada 2 17 7 2" xfId="10740"/>
    <cellStyle name="Entrada 2 17 7 2 2" xfId="10741"/>
    <cellStyle name="Entrada 2 17 7 2 3" xfId="10742"/>
    <cellStyle name="Entrada 2 17 7 3" xfId="10743"/>
    <cellStyle name="Entrada 2 17 7 4" xfId="10744"/>
    <cellStyle name="Entrada 2 17 8" xfId="10745"/>
    <cellStyle name="Entrada 2 17 8 2" xfId="10746"/>
    <cellStyle name="Entrada 2 17 8 2 2" xfId="10747"/>
    <cellStyle name="Entrada 2 17 8 2 3" xfId="10748"/>
    <cellStyle name="Entrada 2 17 8 3" xfId="10749"/>
    <cellStyle name="Entrada 2 17 8 4" xfId="10750"/>
    <cellStyle name="Entrada 2 17 9" xfId="10751"/>
    <cellStyle name="Entrada 2 17 9 2" xfId="10752"/>
    <cellStyle name="Entrada 2 17 9 2 2" xfId="10753"/>
    <cellStyle name="Entrada 2 17 9 2 3" xfId="10754"/>
    <cellStyle name="Entrada 2 17 9 3" xfId="10755"/>
    <cellStyle name="Entrada 2 17 9 4" xfId="10756"/>
    <cellStyle name="Entrada 2 18" xfId="10757"/>
    <cellStyle name="Entrada 2 18 10" xfId="10758"/>
    <cellStyle name="Entrada 2 18 10 2" xfId="10759"/>
    <cellStyle name="Entrada 2 18 10 2 2" xfId="10760"/>
    <cellStyle name="Entrada 2 18 10 2 3" xfId="10761"/>
    <cellStyle name="Entrada 2 18 10 3" xfId="10762"/>
    <cellStyle name="Entrada 2 18 10 4" xfId="10763"/>
    <cellStyle name="Entrada 2 18 11" xfId="10764"/>
    <cellStyle name="Entrada 2 18 11 2" xfId="10765"/>
    <cellStyle name="Entrada 2 18 11 2 2" xfId="10766"/>
    <cellStyle name="Entrada 2 18 11 2 3" xfId="10767"/>
    <cellStyle name="Entrada 2 18 11 3" xfId="10768"/>
    <cellStyle name="Entrada 2 18 11 4" xfId="10769"/>
    <cellStyle name="Entrada 2 18 12" xfId="10770"/>
    <cellStyle name="Entrada 2 18 12 2" xfId="10771"/>
    <cellStyle name="Entrada 2 18 12 2 2" xfId="10772"/>
    <cellStyle name="Entrada 2 18 12 2 3" xfId="10773"/>
    <cellStyle name="Entrada 2 18 12 3" xfId="10774"/>
    <cellStyle name="Entrada 2 18 12 4" xfId="10775"/>
    <cellStyle name="Entrada 2 18 13" xfId="10776"/>
    <cellStyle name="Entrada 2 18 13 2" xfId="10777"/>
    <cellStyle name="Entrada 2 18 13 2 2" xfId="10778"/>
    <cellStyle name="Entrada 2 18 13 2 3" xfId="10779"/>
    <cellStyle name="Entrada 2 18 13 3" xfId="10780"/>
    <cellStyle name="Entrada 2 18 13 4" xfId="10781"/>
    <cellStyle name="Entrada 2 18 14" xfId="10782"/>
    <cellStyle name="Entrada 2 18 14 2" xfId="10783"/>
    <cellStyle name="Entrada 2 18 14 2 2" xfId="10784"/>
    <cellStyle name="Entrada 2 18 14 2 3" xfId="10785"/>
    <cellStyle name="Entrada 2 18 14 3" xfId="10786"/>
    <cellStyle name="Entrada 2 18 14 4" xfId="10787"/>
    <cellStyle name="Entrada 2 18 15" xfId="10788"/>
    <cellStyle name="Entrada 2 18 15 2" xfId="10789"/>
    <cellStyle name="Entrada 2 18 15 2 2" xfId="10790"/>
    <cellStyle name="Entrada 2 18 15 2 3" xfId="10791"/>
    <cellStyle name="Entrada 2 18 15 3" xfId="10792"/>
    <cellStyle name="Entrada 2 18 15 4" xfId="10793"/>
    <cellStyle name="Entrada 2 18 16" xfId="10794"/>
    <cellStyle name="Entrada 2 18 16 2" xfId="10795"/>
    <cellStyle name="Entrada 2 18 16 2 2" xfId="10796"/>
    <cellStyle name="Entrada 2 18 16 2 3" xfId="10797"/>
    <cellStyle name="Entrada 2 18 16 3" xfId="10798"/>
    <cellStyle name="Entrada 2 18 16 4" xfId="10799"/>
    <cellStyle name="Entrada 2 18 17" xfId="10800"/>
    <cellStyle name="Entrada 2 18 17 2" xfId="10801"/>
    <cellStyle name="Entrada 2 18 17 2 2" xfId="10802"/>
    <cellStyle name="Entrada 2 18 17 2 3" xfId="10803"/>
    <cellStyle name="Entrada 2 18 17 3" xfId="10804"/>
    <cellStyle name="Entrada 2 18 17 4" xfId="10805"/>
    <cellStyle name="Entrada 2 18 18" xfId="10806"/>
    <cellStyle name="Entrada 2 18 18 2" xfId="10807"/>
    <cellStyle name="Entrada 2 18 18 2 2" xfId="10808"/>
    <cellStyle name="Entrada 2 18 18 2 3" xfId="10809"/>
    <cellStyle name="Entrada 2 18 18 3" xfId="10810"/>
    <cellStyle name="Entrada 2 18 18 4" xfId="10811"/>
    <cellStyle name="Entrada 2 18 19" xfId="10812"/>
    <cellStyle name="Entrada 2 18 19 2" xfId="10813"/>
    <cellStyle name="Entrada 2 18 19 2 2" xfId="10814"/>
    <cellStyle name="Entrada 2 18 19 2 3" xfId="10815"/>
    <cellStyle name="Entrada 2 18 19 3" xfId="10816"/>
    <cellStyle name="Entrada 2 18 19 4" xfId="10817"/>
    <cellStyle name="Entrada 2 18 2" xfId="10818"/>
    <cellStyle name="Entrada 2 18 2 2" xfId="10819"/>
    <cellStyle name="Entrada 2 18 2 2 2" xfId="10820"/>
    <cellStyle name="Entrada 2 18 2 2 3" xfId="10821"/>
    <cellStyle name="Entrada 2 18 2 3" xfId="10822"/>
    <cellStyle name="Entrada 2 18 2 4" xfId="10823"/>
    <cellStyle name="Entrada 2 18 20" xfId="10824"/>
    <cellStyle name="Entrada 2 18 20 2" xfId="10825"/>
    <cellStyle name="Entrada 2 18 20 2 2" xfId="10826"/>
    <cellStyle name="Entrada 2 18 20 2 3" xfId="10827"/>
    <cellStyle name="Entrada 2 18 20 3" xfId="10828"/>
    <cellStyle name="Entrada 2 18 20 4" xfId="10829"/>
    <cellStyle name="Entrada 2 18 21" xfId="10830"/>
    <cellStyle name="Entrada 2 18 21 2" xfId="10831"/>
    <cellStyle name="Entrada 2 18 21 2 2" xfId="10832"/>
    <cellStyle name="Entrada 2 18 21 2 3" xfId="10833"/>
    <cellStyle name="Entrada 2 18 21 3" xfId="10834"/>
    <cellStyle name="Entrada 2 18 21 4" xfId="10835"/>
    <cellStyle name="Entrada 2 18 22" xfId="10836"/>
    <cellStyle name="Entrada 2 18 22 2" xfId="10837"/>
    <cellStyle name="Entrada 2 18 22 2 2" xfId="10838"/>
    <cellStyle name="Entrada 2 18 22 2 3" xfId="10839"/>
    <cellStyle name="Entrada 2 18 22 3" xfId="10840"/>
    <cellStyle name="Entrada 2 18 22 4" xfId="10841"/>
    <cellStyle name="Entrada 2 18 23" xfId="10842"/>
    <cellStyle name="Entrada 2 18 23 2" xfId="10843"/>
    <cellStyle name="Entrada 2 18 23 2 2" xfId="10844"/>
    <cellStyle name="Entrada 2 18 23 2 3" xfId="10845"/>
    <cellStyle name="Entrada 2 18 23 3" xfId="10846"/>
    <cellStyle name="Entrada 2 18 23 4" xfId="10847"/>
    <cellStyle name="Entrada 2 18 24" xfId="10848"/>
    <cellStyle name="Entrada 2 18 24 2" xfId="10849"/>
    <cellStyle name="Entrada 2 18 24 2 2" xfId="10850"/>
    <cellStyle name="Entrada 2 18 24 2 3" xfId="10851"/>
    <cellStyle name="Entrada 2 18 24 3" xfId="10852"/>
    <cellStyle name="Entrada 2 18 24 4" xfId="10853"/>
    <cellStyle name="Entrada 2 18 25" xfId="10854"/>
    <cellStyle name="Entrada 2 18 25 2" xfId="10855"/>
    <cellStyle name="Entrada 2 18 25 2 2" xfId="10856"/>
    <cellStyle name="Entrada 2 18 25 2 3" xfId="10857"/>
    <cellStyle name="Entrada 2 18 25 3" xfId="10858"/>
    <cellStyle name="Entrada 2 18 25 4" xfId="10859"/>
    <cellStyle name="Entrada 2 18 26" xfId="10860"/>
    <cellStyle name="Entrada 2 18 26 2" xfId="10861"/>
    <cellStyle name="Entrada 2 18 26 3" xfId="10862"/>
    <cellStyle name="Entrada 2 18 27" xfId="10863"/>
    <cellStyle name="Entrada 2 18 28" xfId="10864"/>
    <cellStyle name="Entrada 2 18 3" xfId="10865"/>
    <cellStyle name="Entrada 2 18 3 2" xfId="10866"/>
    <cellStyle name="Entrada 2 18 3 2 2" xfId="10867"/>
    <cellStyle name="Entrada 2 18 3 2 3" xfId="10868"/>
    <cellStyle name="Entrada 2 18 3 3" xfId="10869"/>
    <cellStyle name="Entrada 2 18 3 4" xfId="10870"/>
    <cellStyle name="Entrada 2 18 4" xfId="10871"/>
    <cellStyle name="Entrada 2 18 4 2" xfId="10872"/>
    <cellStyle name="Entrada 2 18 4 2 2" xfId="10873"/>
    <cellStyle name="Entrada 2 18 4 2 3" xfId="10874"/>
    <cellStyle name="Entrada 2 18 4 3" xfId="10875"/>
    <cellStyle name="Entrada 2 18 4 4" xfId="10876"/>
    <cellStyle name="Entrada 2 18 5" xfId="10877"/>
    <cellStyle name="Entrada 2 18 5 2" xfId="10878"/>
    <cellStyle name="Entrada 2 18 5 2 2" xfId="10879"/>
    <cellStyle name="Entrada 2 18 5 2 3" xfId="10880"/>
    <cellStyle name="Entrada 2 18 5 3" xfId="10881"/>
    <cellStyle name="Entrada 2 18 5 4" xfId="10882"/>
    <cellStyle name="Entrada 2 18 6" xfId="10883"/>
    <cellStyle name="Entrada 2 18 6 2" xfId="10884"/>
    <cellStyle name="Entrada 2 18 6 2 2" xfId="10885"/>
    <cellStyle name="Entrada 2 18 6 2 3" xfId="10886"/>
    <cellStyle name="Entrada 2 18 6 3" xfId="10887"/>
    <cellStyle name="Entrada 2 18 6 4" xfId="10888"/>
    <cellStyle name="Entrada 2 18 7" xfId="10889"/>
    <cellStyle name="Entrada 2 18 7 2" xfId="10890"/>
    <cellStyle name="Entrada 2 18 7 2 2" xfId="10891"/>
    <cellStyle name="Entrada 2 18 7 2 3" xfId="10892"/>
    <cellStyle name="Entrada 2 18 7 3" xfId="10893"/>
    <cellStyle name="Entrada 2 18 7 4" xfId="10894"/>
    <cellStyle name="Entrada 2 18 8" xfId="10895"/>
    <cellStyle name="Entrada 2 18 8 2" xfId="10896"/>
    <cellStyle name="Entrada 2 18 8 2 2" xfId="10897"/>
    <cellStyle name="Entrada 2 18 8 2 3" xfId="10898"/>
    <cellStyle name="Entrada 2 18 8 3" xfId="10899"/>
    <cellStyle name="Entrada 2 18 8 4" xfId="10900"/>
    <cellStyle name="Entrada 2 18 9" xfId="10901"/>
    <cellStyle name="Entrada 2 18 9 2" xfId="10902"/>
    <cellStyle name="Entrada 2 18 9 2 2" xfId="10903"/>
    <cellStyle name="Entrada 2 18 9 2 3" xfId="10904"/>
    <cellStyle name="Entrada 2 18 9 3" xfId="10905"/>
    <cellStyle name="Entrada 2 18 9 4" xfId="10906"/>
    <cellStyle name="Entrada 2 19" xfId="10907"/>
    <cellStyle name="Entrada 2 19 10" xfId="10908"/>
    <cellStyle name="Entrada 2 19 10 2" xfId="10909"/>
    <cellStyle name="Entrada 2 19 10 2 2" xfId="10910"/>
    <cellStyle name="Entrada 2 19 10 2 3" xfId="10911"/>
    <cellStyle name="Entrada 2 19 10 3" xfId="10912"/>
    <cellStyle name="Entrada 2 19 10 4" xfId="10913"/>
    <cellStyle name="Entrada 2 19 11" xfId="10914"/>
    <cellStyle name="Entrada 2 19 11 2" xfId="10915"/>
    <cellStyle name="Entrada 2 19 11 2 2" xfId="10916"/>
    <cellStyle name="Entrada 2 19 11 2 3" xfId="10917"/>
    <cellStyle name="Entrada 2 19 11 3" xfId="10918"/>
    <cellStyle name="Entrada 2 19 11 4" xfId="10919"/>
    <cellStyle name="Entrada 2 19 12" xfId="10920"/>
    <cellStyle name="Entrada 2 19 12 2" xfId="10921"/>
    <cellStyle name="Entrada 2 19 12 2 2" xfId="10922"/>
    <cellStyle name="Entrada 2 19 12 2 3" xfId="10923"/>
    <cellStyle name="Entrada 2 19 12 3" xfId="10924"/>
    <cellStyle name="Entrada 2 19 12 4" xfId="10925"/>
    <cellStyle name="Entrada 2 19 13" xfId="10926"/>
    <cellStyle name="Entrada 2 19 13 2" xfId="10927"/>
    <cellStyle name="Entrada 2 19 13 2 2" xfId="10928"/>
    <cellStyle name="Entrada 2 19 13 2 3" xfId="10929"/>
    <cellStyle name="Entrada 2 19 13 3" xfId="10930"/>
    <cellStyle name="Entrada 2 19 13 4" xfId="10931"/>
    <cellStyle name="Entrada 2 19 14" xfId="10932"/>
    <cellStyle name="Entrada 2 19 14 2" xfId="10933"/>
    <cellStyle name="Entrada 2 19 14 2 2" xfId="10934"/>
    <cellStyle name="Entrada 2 19 14 2 3" xfId="10935"/>
    <cellStyle name="Entrada 2 19 14 3" xfId="10936"/>
    <cellStyle name="Entrada 2 19 14 4" xfId="10937"/>
    <cellStyle name="Entrada 2 19 15" xfId="10938"/>
    <cellStyle name="Entrada 2 19 15 2" xfId="10939"/>
    <cellStyle name="Entrada 2 19 15 2 2" xfId="10940"/>
    <cellStyle name="Entrada 2 19 15 2 3" xfId="10941"/>
    <cellStyle name="Entrada 2 19 15 3" xfId="10942"/>
    <cellStyle name="Entrada 2 19 15 4" xfId="10943"/>
    <cellStyle name="Entrada 2 19 16" xfId="10944"/>
    <cellStyle name="Entrada 2 19 16 2" xfId="10945"/>
    <cellStyle name="Entrada 2 19 16 2 2" xfId="10946"/>
    <cellStyle name="Entrada 2 19 16 2 3" xfId="10947"/>
    <cellStyle name="Entrada 2 19 16 3" xfId="10948"/>
    <cellStyle name="Entrada 2 19 16 4" xfId="10949"/>
    <cellStyle name="Entrada 2 19 17" xfId="10950"/>
    <cellStyle name="Entrada 2 19 17 2" xfId="10951"/>
    <cellStyle name="Entrada 2 19 17 2 2" xfId="10952"/>
    <cellStyle name="Entrada 2 19 17 2 3" xfId="10953"/>
    <cellStyle name="Entrada 2 19 17 3" xfId="10954"/>
    <cellStyle name="Entrada 2 19 17 4" xfId="10955"/>
    <cellStyle name="Entrada 2 19 18" xfId="10956"/>
    <cellStyle name="Entrada 2 19 18 2" xfId="10957"/>
    <cellStyle name="Entrada 2 19 18 2 2" xfId="10958"/>
    <cellStyle name="Entrada 2 19 18 2 3" xfId="10959"/>
    <cellStyle name="Entrada 2 19 18 3" xfId="10960"/>
    <cellStyle name="Entrada 2 19 18 4" xfId="10961"/>
    <cellStyle name="Entrada 2 19 19" xfId="10962"/>
    <cellStyle name="Entrada 2 19 19 2" xfId="10963"/>
    <cellStyle name="Entrada 2 19 19 2 2" xfId="10964"/>
    <cellStyle name="Entrada 2 19 19 2 3" xfId="10965"/>
    <cellStyle name="Entrada 2 19 19 3" xfId="10966"/>
    <cellStyle name="Entrada 2 19 19 4" xfId="10967"/>
    <cellStyle name="Entrada 2 19 2" xfId="10968"/>
    <cellStyle name="Entrada 2 19 2 2" xfId="10969"/>
    <cellStyle name="Entrada 2 19 2 2 2" xfId="10970"/>
    <cellStyle name="Entrada 2 19 2 2 3" xfId="10971"/>
    <cellStyle name="Entrada 2 19 2 3" xfId="10972"/>
    <cellStyle name="Entrada 2 19 2 4" xfId="10973"/>
    <cellStyle name="Entrada 2 19 20" xfId="10974"/>
    <cellStyle name="Entrada 2 19 20 2" xfId="10975"/>
    <cellStyle name="Entrada 2 19 20 2 2" xfId="10976"/>
    <cellStyle name="Entrada 2 19 20 2 3" xfId="10977"/>
    <cellStyle name="Entrada 2 19 20 3" xfId="10978"/>
    <cellStyle name="Entrada 2 19 20 4" xfId="10979"/>
    <cellStyle name="Entrada 2 19 21" xfId="10980"/>
    <cellStyle name="Entrada 2 19 21 2" xfId="10981"/>
    <cellStyle name="Entrada 2 19 21 2 2" xfId="10982"/>
    <cellStyle name="Entrada 2 19 21 2 3" xfId="10983"/>
    <cellStyle name="Entrada 2 19 21 3" xfId="10984"/>
    <cellStyle name="Entrada 2 19 21 4" xfId="10985"/>
    <cellStyle name="Entrada 2 19 22" xfId="10986"/>
    <cellStyle name="Entrada 2 19 22 2" xfId="10987"/>
    <cellStyle name="Entrada 2 19 22 2 2" xfId="10988"/>
    <cellStyle name="Entrada 2 19 22 2 3" xfId="10989"/>
    <cellStyle name="Entrada 2 19 22 3" xfId="10990"/>
    <cellStyle name="Entrada 2 19 22 4" xfId="10991"/>
    <cellStyle name="Entrada 2 19 23" xfId="10992"/>
    <cellStyle name="Entrada 2 19 23 2" xfId="10993"/>
    <cellStyle name="Entrada 2 19 23 2 2" xfId="10994"/>
    <cellStyle name="Entrada 2 19 23 2 3" xfId="10995"/>
    <cellStyle name="Entrada 2 19 23 3" xfId="10996"/>
    <cellStyle name="Entrada 2 19 23 4" xfId="10997"/>
    <cellStyle name="Entrada 2 19 24" xfId="10998"/>
    <cellStyle name="Entrada 2 19 24 2" xfId="10999"/>
    <cellStyle name="Entrada 2 19 24 2 2" xfId="11000"/>
    <cellStyle name="Entrada 2 19 24 2 3" xfId="11001"/>
    <cellStyle name="Entrada 2 19 24 3" xfId="11002"/>
    <cellStyle name="Entrada 2 19 24 4" xfId="11003"/>
    <cellStyle name="Entrada 2 19 25" xfId="11004"/>
    <cellStyle name="Entrada 2 19 25 2" xfId="11005"/>
    <cellStyle name="Entrada 2 19 25 2 2" xfId="11006"/>
    <cellStyle name="Entrada 2 19 25 2 3" xfId="11007"/>
    <cellStyle name="Entrada 2 19 25 3" xfId="11008"/>
    <cellStyle name="Entrada 2 19 25 4" xfId="11009"/>
    <cellStyle name="Entrada 2 19 26" xfId="11010"/>
    <cellStyle name="Entrada 2 19 26 2" xfId="11011"/>
    <cellStyle name="Entrada 2 19 26 3" xfId="11012"/>
    <cellStyle name="Entrada 2 19 27" xfId="11013"/>
    <cellStyle name="Entrada 2 19 28" xfId="11014"/>
    <cellStyle name="Entrada 2 19 3" xfId="11015"/>
    <cellStyle name="Entrada 2 19 3 2" xfId="11016"/>
    <cellStyle name="Entrada 2 19 3 2 2" xfId="11017"/>
    <cellStyle name="Entrada 2 19 3 2 3" xfId="11018"/>
    <cellStyle name="Entrada 2 19 3 3" xfId="11019"/>
    <cellStyle name="Entrada 2 19 3 4" xfId="11020"/>
    <cellStyle name="Entrada 2 19 4" xfId="11021"/>
    <cellStyle name="Entrada 2 19 4 2" xfId="11022"/>
    <cellStyle name="Entrada 2 19 4 2 2" xfId="11023"/>
    <cellStyle name="Entrada 2 19 4 2 3" xfId="11024"/>
    <cellStyle name="Entrada 2 19 4 3" xfId="11025"/>
    <cellStyle name="Entrada 2 19 4 4" xfId="11026"/>
    <cellStyle name="Entrada 2 19 5" xfId="11027"/>
    <cellStyle name="Entrada 2 19 5 2" xfId="11028"/>
    <cellStyle name="Entrada 2 19 5 2 2" xfId="11029"/>
    <cellStyle name="Entrada 2 19 5 2 3" xfId="11030"/>
    <cellStyle name="Entrada 2 19 5 3" xfId="11031"/>
    <cellStyle name="Entrada 2 19 5 4" xfId="11032"/>
    <cellStyle name="Entrada 2 19 6" xfId="11033"/>
    <cellStyle name="Entrada 2 19 6 2" xfId="11034"/>
    <cellStyle name="Entrada 2 19 6 2 2" xfId="11035"/>
    <cellStyle name="Entrada 2 19 6 2 3" xfId="11036"/>
    <cellStyle name="Entrada 2 19 6 3" xfId="11037"/>
    <cellStyle name="Entrada 2 19 6 4" xfId="11038"/>
    <cellStyle name="Entrada 2 19 7" xfId="11039"/>
    <cellStyle name="Entrada 2 19 7 2" xfId="11040"/>
    <cellStyle name="Entrada 2 19 7 2 2" xfId="11041"/>
    <cellStyle name="Entrada 2 19 7 2 3" xfId="11042"/>
    <cellStyle name="Entrada 2 19 7 3" xfId="11043"/>
    <cellStyle name="Entrada 2 19 7 4" xfId="11044"/>
    <cellStyle name="Entrada 2 19 8" xfId="11045"/>
    <cellStyle name="Entrada 2 19 8 2" xfId="11046"/>
    <cellStyle name="Entrada 2 19 8 2 2" xfId="11047"/>
    <cellStyle name="Entrada 2 19 8 2 3" xfId="11048"/>
    <cellStyle name="Entrada 2 19 8 3" xfId="11049"/>
    <cellStyle name="Entrada 2 19 8 4" xfId="11050"/>
    <cellStyle name="Entrada 2 19 9" xfId="11051"/>
    <cellStyle name="Entrada 2 19 9 2" xfId="11052"/>
    <cellStyle name="Entrada 2 19 9 2 2" xfId="11053"/>
    <cellStyle name="Entrada 2 19 9 2 3" xfId="11054"/>
    <cellStyle name="Entrada 2 19 9 3" xfId="11055"/>
    <cellStyle name="Entrada 2 19 9 4" xfId="11056"/>
    <cellStyle name="Entrada 2 2" xfId="11057"/>
    <cellStyle name="Entrada 2 2 10" xfId="11058"/>
    <cellStyle name="Entrada 2 2 10 2" xfId="11059"/>
    <cellStyle name="Entrada 2 2 10 2 2" xfId="11060"/>
    <cellStyle name="Entrada 2 2 10 2 3" xfId="11061"/>
    <cellStyle name="Entrada 2 2 10 3" xfId="11062"/>
    <cellStyle name="Entrada 2 2 10 4" xfId="11063"/>
    <cellStyle name="Entrada 2 2 11" xfId="11064"/>
    <cellStyle name="Entrada 2 2 11 2" xfId="11065"/>
    <cellStyle name="Entrada 2 2 11 2 2" xfId="11066"/>
    <cellStyle name="Entrada 2 2 11 2 3" xfId="11067"/>
    <cellStyle name="Entrada 2 2 11 3" xfId="11068"/>
    <cellStyle name="Entrada 2 2 11 4" xfId="11069"/>
    <cellStyle name="Entrada 2 2 12" xfId="11070"/>
    <cellStyle name="Entrada 2 2 12 2" xfId="11071"/>
    <cellStyle name="Entrada 2 2 12 2 2" xfId="11072"/>
    <cellStyle name="Entrada 2 2 12 2 3" xfId="11073"/>
    <cellStyle name="Entrada 2 2 12 3" xfId="11074"/>
    <cellStyle name="Entrada 2 2 12 4" xfId="11075"/>
    <cellStyle name="Entrada 2 2 13" xfId="11076"/>
    <cellStyle name="Entrada 2 2 13 2" xfId="11077"/>
    <cellStyle name="Entrada 2 2 13 2 2" xfId="11078"/>
    <cellStyle name="Entrada 2 2 13 2 3" xfId="11079"/>
    <cellStyle name="Entrada 2 2 13 3" xfId="11080"/>
    <cellStyle name="Entrada 2 2 13 4" xfId="11081"/>
    <cellStyle name="Entrada 2 2 14" xfId="11082"/>
    <cellStyle name="Entrada 2 2 14 2" xfId="11083"/>
    <cellStyle name="Entrada 2 2 14 2 2" xfId="11084"/>
    <cellStyle name="Entrada 2 2 14 2 3" xfId="11085"/>
    <cellStyle name="Entrada 2 2 14 3" xfId="11086"/>
    <cellStyle name="Entrada 2 2 14 4" xfId="11087"/>
    <cellStyle name="Entrada 2 2 15" xfId="11088"/>
    <cellStyle name="Entrada 2 2 15 2" xfId="11089"/>
    <cellStyle name="Entrada 2 2 15 2 2" xfId="11090"/>
    <cellStyle name="Entrada 2 2 15 2 3" xfId="11091"/>
    <cellStyle name="Entrada 2 2 15 3" xfId="11092"/>
    <cellStyle name="Entrada 2 2 15 4" xfId="11093"/>
    <cellStyle name="Entrada 2 2 16" xfId="11094"/>
    <cellStyle name="Entrada 2 2 16 2" xfId="11095"/>
    <cellStyle name="Entrada 2 2 16 2 2" xfId="11096"/>
    <cellStyle name="Entrada 2 2 16 2 3" xfId="11097"/>
    <cellStyle name="Entrada 2 2 16 3" xfId="11098"/>
    <cellStyle name="Entrada 2 2 16 4" xfId="11099"/>
    <cellStyle name="Entrada 2 2 17" xfId="11100"/>
    <cellStyle name="Entrada 2 2 17 2" xfId="11101"/>
    <cellStyle name="Entrada 2 2 17 2 2" xfId="11102"/>
    <cellStyle name="Entrada 2 2 17 2 3" xfId="11103"/>
    <cellStyle name="Entrada 2 2 17 3" xfId="11104"/>
    <cellStyle name="Entrada 2 2 17 4" xfId="11105"/>
    <cellStyle name="Entrada 2 2 18" xfId="11106"/>
    <cellStyle name="Entrada 2 2 18 2" xfId="11107"/>
    <cellStyle name="Entrada 2 2 18 2 2" xfId="11108"/>
    <cellStyle name="Entrada 2 2 18 2 3" xfId="11109"/>
    <cellStyle name="Entrada 2 2 18 3" xfId="11110"/>
    <cellStyle name="Entrada 2 2 18 4" xfId="11111"/>
    <cellStyle name="Entrada 2 2 19" xfId="11112"/>
    <cellStyle name="Entrada 2 2 19 2" xfId="11113"/>
    <cellStyle name="Entrada 2 2 19 2 2" xfId="11114"/>
    <cellStyle name="Entrada 2 2 19 2 3" xfId="11115"/>
    <cellStyle name="Entrada 2 2 19 3" xfId="11116"/>
    <cellStyle name="Entrada 2 2 19 4" xfId="11117"/>
    <cellStyle name="Entrada 2 2 2" xfId="11118"/>
    <cellStyle name="Entrada 2 2 2 2" xfId="11119"/>
    <cellStyle name="Entrada 2 2 2 2 2" xfId="11120"/>
    <cellStyle name="Entrada 2 2 2 2 3" xfId="11121"/>
    <cellStyle name="Entrada 2 2 2 3" xfId="11122"/>
    <cellStyle name="Entrada 2 2 2 4" xfId="11123"/>
    <cellStyle name="Entrada 2 2 20" xfId="11124"/>
    <cellStyle name="Entrada 2 2 20 2" xfId="11125"/>
    <cellStyle name="Entrada 2 2 20 2 2" xfId="11126"/>
    <cellStyle name="Entrada 2 2 20 2 3" xfId="11127"/>
    <cellStyle name="Entrada 2 2 20 3" xfId="11128"/>
    <cellStyle name="Entrada 2 2 20 4" xfId="11129"/>
    <cellStyle name="Entrada 2 2 21" xfId="11130"/>
    <cellStyle name="Entrada 2 2 21 2" xfId="11131"/>
    <cellStyle name="Entrada 2 2 21 2 2" xfId="11132"/>
    <cellStyle name="Entrada 2 2 21 2 3" xfId="11133"/>
    <cellStyle name="Entrada 2 2 21 3" xfId="11134"/>
    <cellStyle name="Entrada 2 2 21 4" xfId="11135"/>
    <cellStyle name="Entrada 2 2 22" xfId="11136"/>
    <cellStyle name="Entrada 2 2 22 2" xfId="11137"/>
    <cellStyle name="Entrada 2 2 22 2 2" xfId="11138"/>
    <cellStyle name="Entrada 2 2 22 2 3" xfId="11139"/>
    <cellStyle name="Entrada 2 2 22 3" xfId="11140"/>
    <cellStyle name="Entrada 2 2 22 4" xfId="11141"/>
    <cellStyle name="Entrada 2 2 23" xfId="11142"/>
    <cellStyle name="Entrada 2 2 23 2" xfId="11143"/>
    <cellStyle name="Entrada 2 2 23 2 2" xfId="11144"/>
    <cellStyle name="Entrada 2 2 23 2 3" xfId="11145"/>
    <cellStyle name="Entrada 2 2 23 3" xfId="11146"/>
    <cellStyle name="Entrada 2 2 23 4" xfId="11147"/>
    <cellStyle name="Entrada 2 2 24" xfId="11148"/>
    <cellStyle name="Entrada 2 2 24 2" xfId="11149"/>
    <cellStyle name="Entrada 2 2 24 2 2" xfId="11150"/>
    <cellStyle name="Entrada 2 2 24 2 3" xfId="11151"/>
    <cellStyle name="Entrada 2 2 24 3" xfId="11152"/>
    <cellStyle name="Entrada 2 2 24 4" xfId="11153"/>
    <cellStyle name="Entrada 2 2 25" xfId="11154"/>
    <cellStyle name="Entrada 2 2 25 2" xfId="11155"/>
    <cellStyle name="Entrada 2 2 25 2 2" xfId="11156"/>
    <cellStyle name="Entrada 2 2 25 2 3" xfId="11157"/>
    <cellStyle name="Entrada 2 2 25 3" xfId="11158"/>
    <cellStyle name="Entrada 2 2 25 4" xfId="11159"/>
    <cellStyle name="Entrada 2 2 26" xfId="11160"/>
    <cellStyle name="Entrada 2 2 26 2" xfId="11161"/>
    <cellStyle name="Entrada 2 2 26 3" xfId="11162"/>
    <cellStyle name="Entrada 2 2 27" xfId="11163"/>
    <cellStyle name="Entrada 2 2 28" xfId="11164"/>
    <cellStyle name="Entrada 2 2 3" xfId="11165"/>
    <cellStyle name="Entrada 2 2 3 2" xfId="11166"/>
    <cellStyle name="Entrada 2 2 3 2 2" xfId="11167"/>
    <cellStyle name="Entrada 2 2 3 2 3" xfId="11168"/>
    <cellStyle name="Entrada 2 2 3 3" xfId="11169"/>
    <cellStyle name="Entrada 2 2 3 4" xfId="11170"/>
    <cellStyle name="Entrada 2 2 4" xfId="11171"/>
    <cellStyle name="Entrada 2 2 4 2" xfId="11172"/>
    <cellStyle name="Entrada 2 2 4 2 2" xfId="11173"/>
    <cellStyle name="Entrada 2 2 4 2 3" xfId="11174"/>
    <cellStyle name="Entrada 2 2 4 3" xfId="11175"/>
    <cellStyle name="Entrada 2 2 4 4" xfId="11176"/>
    <cellStyle name="Entrada 2 2 5" xfId="11177"/>
    <cellStyle name="Entrada 2 2 5 2" xfId="11178"/>
    <cellStyle name="Entrada 2 2 5 2 2" xfId="11179"/>
    <cellStyle name="Entrada 2 2 5 2 3" xfId="11180"/>
    <cellStyle name="Entrada 2 2 5 3" xfId="11181"/>
    <cellStyle name="Entrada 2 2 5 4" xfId="11182"/>
    <cellStyle name="Entrada 2 2 6" xfId="11183"/>
    <cellStyle name="Entrada 2 2 6 2" xfId="11184"/>
    <cellStyle name="Entrada 2 2 6 2 2" xfId="11185"/>
    <cellStyle name="Entrada 2 2 6 2 3" xfId="11186"/>
    <cellStyle name="Entrada 2 2 6 3" xfId="11187"/>
    <cellStyle name="Entrada 2 2 6 4" xfId="11188"/>
    <cellStyle name="Entrada 2 2 7" xfId="11189"/>
    <cellStyle name="Entrada 2 2 7 2" xfId="11190"/>
    <cellStyle name="Entrada 2 2 7 2 2" xfId="11191"/>
    <cellStyle name="Entrada 2 2 7 2 3" xfId="11192"/>
    <cellStyle name="Entrada 2 2 7 3" xfId="11193"/>
    <cellStyle name="Entrada 2 2 7 4" xfId="11194"/>
    <cellStyle name="Entrada 2 2 8" xfId="11195"/>
    <cellStyle name="Entrada 2 2 8 2" xfId="11196"/>
    <cellStyle name="Entrada 2 2 8 2 2" xfId="11197"/>
    <cellStyle name="Entrada 2 2 8 2 3" xfId="11198"/>
    <cellStyle name="Entrada 2 2 8 3" xfId="11199"/>
    <cellStyle name="Entrada 2 2 8 4" xfId="11200"/>
    <cellStyle name="Entrada 2 2 9" xfId="11201"/>
    <cellStyle name="Entrada 2 2 9 2" xfId="11202"/>
    <cellStyle name="Entrada 2 2 9 2 2" xfId="11203"/>
    <cellStyle name="Entrada 2 2 9 2 3" xfId="11204"/>
    <cellStyle name="Entrada 2 2 9 3" xfId="11205"/>
    <cellStyle name="Entrada 2 2 9 4" xfId="11206"/>
    <cellStyle name="Entrada 2 20" xfId="11207"/>
    <cellStyle name="Entrada 2 20 10" xfId="11208"/>
    <cellStyle name="Entrada 2 20 10 2" xfId="11209"/>
    <cellStyle name="Entrada 2 20 10 2 2" xfId="11210"/>
    <cellStyle name="Entrada 2 20 10 2 3" xfId="11211"/>
    <cellStyle name="Entrada 2 20 10 3" xfId="11212"/>
    <cellStyle name="Entrada 2 20 10 4" xfId="11213"/>
    <cellStyle name="Entrada 2 20 11" xfId="11214"/>
    <cellStyle name="Entrada 2 20 11 2" xfId="11215"/>
    <cellStyle name="Entrada 2 20 11 2 2" xfId="11216"/>
    <cellStyle name="Entrada 2 20 11 2 3" xfId="11217"/>
    <cellStyle name="Entrada 2 20 11 3" xfId="11218"/>
    <cellStyle name="Entrada 2 20 11 4" xfId="11219"/>
    <cellStyle name="Entrada 2 20 12" xfId="11220"/>
    <cellStyle name="Entrada 2 20 12 2" xfId="11221"/>
    <cellStyle name="Entrada 2 20 12 2 2" xfId="11222"/>
    <cellStyle name="Entrada 2 20 12 2 3" xfId="11223"/>
    <cellStyle name="Entrada 2 20 12 3" xfId="11224"/>
    <cellStyle name="Entrada 2 20 12 4" xfId="11225"/>
    <cellStyle name="Entrada 2 20 13" xfId="11226"/>
    <cellStyle name="Entrada 2 20 13 2" xfId="11227"/>
    <cellStyle name="Entrada 2 20 13 2 2" xfId="11228"/>
    <cellStyle name="Entrada 2 20 13 2 3" xfId="11229"/>
    <cellStyle name="Entrada 2 20 13 3" xfId="11230"/>
    <cellStyle name="Entrada 2 20 13 4" xfId="11231"/>
    <cellStyle name="Entrada 2 20 14" xfId="11232"/>
    <cellStyle name="Entrada 2 20 14 2" xfId="11233"/>
    <cellStyle name="Entrada 2 20 14 2 2" xfId="11234"/>
    <cellStyle name="Entrada 2 20 14 2 3" xfId="11235"/>
    <cellStyle name="Entrada 2 20 14 3" xfId="11236"/>
    <cellStyle name="Entrada 2 20 14 4" xfId="11237"/>
    <cellStyle name="Entrada 2 20 15" xfId="11238"/>
    <cellStyle name="Entrada 2 20 15 2" xfId="11239"/>
    <cellStyle name="Entrada 2 20 15 2 2" xfId="11240"/>
    <cellStyle name="Entrada 2 20 15 2 3" xfId="11241"/>
    <cellStyle name="Entrada 2 20 15 3" xfId="11242"/>
    <cellStyle name="Entrada 2 20 15 4" xfId="11243"/>
    <cellStyle name="Entrada 2 20 16" xfId="11244"/>
    <cellStyle name="Entrada 2 20 16 2" xfId="11245"/>
    <cellStyle name="Entrada 2 20 16 2 2" xfId="11246"/>
    <cellStyle name="Entrada 2 20 16 2 3" xfId="11247"/>
    <cellStyle name="Entrada 2 20 16 3" xfId="11248"/>
    <cellStyle name="Entrada 2 20 16 4" xfId="11249"/>
    <cellStyle name="Entrada 2 20 17" xfId="11250"/>
    <cellStyle name="Entrada 2 20 17 2" xfId="11251"/>
    <cellStyle name="Entrada 2 20 17 2 2" xfId="11252"/>
    <cellStyle name="Entrada 2 20 17 2 3" xfId="11253"/>
    <cellStyle name="Entrada 2 20 17 3" xfId="11254"/>
    <cellStyle name="Entrada 2 20 17 4" xfId="11255"/>
    <cellStyle name="Entrada 2 20 18" xfId="11256"/>
    <cellStyle name="Entrada 2 20 18 2" xfId="11257"/>
    <cellStyle name="Entrada 2 20 18 2 2" xfId="11258"/>
    <cellStyle name="Entrada 2 20 18 2 3" xfId="11259"/>
    <cellStyle name="Entrada 2 20 18 3" xfId="11260"/>
    <cellStyle name="Entrada 2 20 18 4" xfId="11261"/>
    <cellStyle name="Entrada 2 20 19" xfId="11262"/>
    <cellStyle name="Entrada 2 20 19 2" xfId="11263"/>
    <cellStyle name="Entrada 2 20 19 2 2" xfId="11264"/>
    <cellStyle name="Entrada 2 20 19 2 3" xfId="11265"/>
    <cellStyle name="Entrada 2 20 19 3" xfId="11266"/>
    <cellStyle name="Entrada 2 20 19 4" xfId="11267"/>
    <cellStyle name="Entrada 2 20 2" xfId="11268"/>
    <cellStyle name="Entrada 2 20 2 2" xfId="11269"/>
    <cellStyle name="Entrada 2 20 2 2 2" xfId="11270"/>
    <cellStyle name="Entrada 2 20 2 2 3" xfId="11271"/>
    <cellStyle name="Entrada 2 20 2 3" xfId="11272"/>
    <cellStyle name="Entrada 2 20 2 4" xfId="11273"/>
    <cellStyle name="Entrada 2 20 20" xfId="11274"/>
    <cellStyle name="Entrada 2 20 20 2" xfId="11275"/>
    <cellStyle name="Entrada 2 20 20 2 2" xfId="11276"/>
    <cellStyle name="Entrada 2 20 20 2 3" xfId="11277"/>
    <cellStyle name="Entrada 2 20 20 3" xfId="11278"/>
    <cellStyle name="Entrada 2 20 20 4" xfId="11279"/>
    <cellStyle name="Entrada 2 20 21" xfId="11280"/>
    <cellStyle name="Entrada 2 20 21 2" xfId="11281"/>
    <cellStyle name="Entrada 2 20 21 2 2" xfId="11282"/>
    <cellStyle name="Entrada 2 20 21 2 3" xfId="11283"/>
    <cellStyle name="Entrada 2 20 21 3" xfId="11284"/>
    <cellStyle name="Entrada 2 20 21 4" xfId="11285"/>
    <cellStyle name="Entrada 2 20 22" xfId="11286"/>
    <cellStyle name="Entrada 2 20 22 2" xfId="11287"/>
    <cellStyle name="Entrada 2 20 22 2 2" xfId="11288"/>
    <cellStyle name="Entrada 2 20 22 2 3" xfId="11289"/>
    <cellStyle name="Entrada 2 20 22 3" xfId="11290"/>
    <cellStyle name="Entrada 2 20 22 4" xfId="11291"/>
    <cellStyle name="Entrada 2 20 23" xfId="11292"/>
    <cellStyle name="Entrada 2 20 23 2" xfId="11293"/>
    <cellStyle name="Entrada 2 20 23 2 2" xfId="11294"/>
    <cellStyle name="Entrada 2 20 23 2 3" xfId="11295"/>
    <cellStyle name="Entrada 2 20 23 3" xfId="11296"/>
    <cellStyle name="Entrada 2 20 23 4" xfId="11297"/>
    <cellStyle name="Entrada 2 20 24" xfId="11298"/>
    <cellStyle name="Entrada 2 20 24 2" xfId="11299"/>
    <cellStyle name="Entrada 2 20 24 2 2" xfId="11300"/>
    <cellStyle name="Entrada 2 20 24 2 3" xfId="11301"/>
    <cellStyle name="Entrada 2 20 24 3" xfId="11302"/>
    <cellStyle name="Entrada 2 20 24 4" xfId="11303"/>
    <cellStyle name="Entrada 2 20 25" xfId="11304"/>
    <cellStyle name="Entrada 2 20 25 2" xfId="11305"/>
    <cellStyle name="Entrada 2 20 25 2 2" xfId="11306"/>
    <cellStyle name="Entrada 2 20 25 2 3" xfId="11307"/>
    <cellStyle name="Entrada 2 20 25 3" xfId="11308"/>
    <cellStyle name="Entrada 2 20 25 4" xfId="11309"/>
    <cellStyle name="Entrada 2 20 26" xfId="11310"/>
    <cellStyle name="Entrada 2 20 26 2" xfId="11311"/>
    <cellStyle name="Entrada 2 20 26 3" xfId="11312"/>
    <cellStyle name="Entrada 2 20 27" xfId="11313"/>
    <cellStyle name="Entrada 2 20 28" xfId="11314"/>
    <cellStyle name="Entrada 2 20 3" xfId="11315"/>
    <cellStyle name="Entrada 2 20 3 2" xfId="11316"/>
    <cellStyle name="Entrada 2 20 3 2 2" xfId="11317"/>
    <cellStyle name="Entrada 2 20 3 2 3" xfId="11318"/>
    <cellStyle name="Entrada 2 20 3 3" xfId="11319"/>
    <cellStyle name="Entrada 2 20 3 4" xfId="11320"/>
    <cellStyle name="Entrada 2 20 4" xfId="11321"/>
    <cellStyle name="Entrada 2 20 4 2" xfId="11322"/>
    <cellStyle name="Entrada 2 20 4 2 2" xfId="11323"/>
    <cellStyle name="Entrada 2 20 4 2 3" xfId="11324"/>
    <cellStyle name="Entrada 2 20 4 3" xfId="11325"/>
    <cellStyle name="Entrada 2 20 4 4" xfId="11326"/>
    <cellStyle name="Entrada 2 20 5" xfId="11327"/>
    <cellStyle name="Entrada 2 20 5 2" xfId="11328"/>
    <cellStyle name="Entrada 2 20 5 2 2" xfId="11329"/>
    <cellStyle name="Entrada 2 20 5 2 3" xfId="11330"/>
    <cellStyle name="Entrada 2 20 5 3" xfId="11331"/>
    <cellStyle name="Entrada 2 20 5 4" xfId="11332"/>
    <cellStyle name="Entrada 2 20 6" xfId="11333"/>
    <cellStyle name="Entrada 2 20 6 2" xfId="11334"/>
    <cellStyle name="Entrada 2 20 6 2 2" xfId="11335"/>
    <cellStyle name="Entrada 2 20 6 2 3" xfId="11336"/>
    <cellStyle name="Entrada 2 20 6 3" xfId="11337"/>
    <cellStyle name="Entrada 2 20 6 4" xfId="11338"/>
    <cellStyle name="Entrada 2 20 7" xfId="11339"/>
    <cellStyle name="Entrada 2 20 7 2" xfId="11340"/>
    <cellStyle name="Entrada 2 20 7 2 2" xfId="11341"/>
    <cellStyle name="Entrada 2 20 7 2 3" xfId="11342"/>
    <cellStyle name="Entrada 2 20 7 3" xfId="11343"/>
    <cellStyle name="Entrada 2 20 7 4" xfId="11344"/>
    <cellStyle name="Entrada 2 20 8" xfId="11345"/>
    <cellStyle name="Entrada 2 20 8 2" xfId="11346"/>
    <cellStyle name="Entrada 2 20 8 2 2" xfId="11347"/>
    <cellStyle name="Entrada 2 20 8 2 3" xfId="11348"/>
    <cellStyle name="Entrada 2 20 8 3" xfId="11349"/>
    <cellStyle name="Entrada 2 20 8 4" xfId="11350"/>
    <cellStyle name="Entrada 2 20 9" xfId="11351"/>
    <cellStyle name="Entrada 2 20 9 2" xfId="11352"/>
    <cellStyle name="Entrada 2 20 9 2 2" xfId="11353"/>
    <cellStyle name="Entrada 2 20 9 2 3" xfId="11354"/>
    <cellStyle name="Entrada 2 20 9 3" xfId="11355"/>
    <cellStyle name="Entrada 2 20 9 4" xfId="11356"/>
    <cellStyle name="Entrada 2 21" xfId="11357"/>
    <cellStyle name="Entrada 2 21 10" xfId="11358"/>
    <cellStyle name="Entrada 2 21 10 2" xfId="11359"/>
    <cellStyle name="Entrada 2 21 10 2 2" xfId="11360"/>
    <cellStyle name="Entrada 2 21 10 2 3" xfId="11361"/>
    <cellStyle name="Entrada 2 21 10 3" xfId="11362"/>
    <cellStyle name="Entrada 2 21 10 4" xfId="11363"/>
    <cellStyle name="Entrada 2 21 11" xfId="11364"/>
    <cellStyle name="Entrada 2 21 11 2" xfId="11365"/>
    <cellStyle name="Entrada 2 21 11 2 2" xfId="11366"/>
    <cellStyle name="Entrada 2 21 11 2 3" xfId="11367"/>
    <cellStyle name="Entrada 2 21 11 3" xfId="11368"/>
    <cellStyle name="Entrada 2 21 11 4" xfId="11369"/>
    <cellStyle name="Entrada 2 21 12" xfId="11370"/>
    <cellStyle name="Entrada 2 21 12 2" xfId="11371"/>
    <cellStyle name="Entrada 2 21 12 2 2" xfId="11372"/>
    <cellStyle name="Entrada 2 21 12 2 3" xfId="11373"/>
    <cellStyle name="Entrada 2 21 12 3" xfId="11374"/>
    <cellStyle name="Entrada 2 21 12 4" xfId="11375"/>
    <cellStyle name="Entrada 2 21 13" xfId="11376"/>
    <cellStyle name="Entrada 2 21 13 2" xfId="11377"/>
    <cellStyle name="Entrada 2 21 13 2 2" xfId="11378"/>
    <cellStyle name="Entrada 2 21 13 2 3" xfId="11379"/>
    <cellStyle name="Entrada 2 21 13 3" xfId="11380"/>
    <cellStyle name="Entrada 2 21 13 4" xfId="11381"/>
    <cellStyle name="Entrada 2 21 14" xfId="11382"/>
    <cellStyle name="Entrada 2 21 14 2" xfId="11383"/>
    <cellStyle name="Entrada 2 21 14 2 2" xfId="11384"/>
    <cellStyle name="Entrada 2 21 14 2 3" xfId="11385"/>
    <cellStyle name="Entrada 2 21 14 3" xfId="11386"/>
    <cellStyle name="Entrada 2 21 14 4" xfId="11387"/>
    <cellStyle name="Entrada 2 21 15" xfId="11388"/>
    <cellStyle name="Entrada 2 21 15 2" xfId="11389"/>
    <cellStyle name="Entrada 2 21 15 2 2" xfId="11390"/>
    <cellStyle name="Entrada 2 21 15 2 3" xfId="11391"/>
    <cellStyle name="Entrada 2 21 15 3" xfId="11392"/>
    <cellStyle name="Entrada 2 21 15 4" xfId="11393"/>
    <cellStyle name="Entrada 2 21 16" xfId="11394"/>
    <cellStyle name="Entrada 2 21 16 2" xfId="11395"/>
    <cellStyle name="Entrada 2 21 16 2 2" xfId="11396"/>
    <cellStyle name="Entrada 2 21 16 2 3" xfId="11397"/>
    <cellStyle name="Entrada 2 21 16 3" xfId="11398"/>
    <cellStyle name="Entrada 2 21 16 4" xfId="11399"/>
    <cellStyle name="Entrada 2 21 17" xfId="11400"/>
    <cellStyle name="Entrada 2 21 17 2" xfId="11401"/>
    <cellStyle name="Entrada 2 21 17 2 2" xfId="11402"/>
    <cellStyle name="Entrada 2 21 17 2 3" xfId="11403"/>
    <cellStyle name="Entrada 2 21 17 3" xfId="11404"/>
    <cellStyle name="Entrada 2 21 17 4" xfId="11405"/>
    <cellStyle name="Entrada 2 21 18" xfId="11406"/>
    <cellStyle name="Entrada 2 21 18 2" xfId="11407"/>
    <cellStyle name="Entrada 2 21 18 2 2" xfId="11408"/>
    <cellStyle name="Entrada 2 21 18 2 3" xfId="11409"/>
    <cellStyle name="Entrada 2 21 18 3" xfId="11410"/>
    <cellStyle name="Entrada 2 21 18 4" xfId="11411"/>
    <cellStyle name="Entrada 2 21 19" xfId="11412"/>
    <cellStyle name="Entrada 2 21 19 2" xfId="11413"/>
    <cellStyle name="Entrada 2 21 19 2 2" xfId="11414"/>
    <cellStyle name="Entrada 2 21 19 2 3" xfId="11415"/>
    <cellStyle name="Entrada 2 21 19 3" xfId="11416"/>
    <cellStyle name="Entrada 2 21 19 4" xfId="11417"/>
    <cellStyle name="Entrada 2 21 2" xfId="11418"/>
    <cellStyle name="Entrada 2 21 2 2" xfId="11419"/>
    <cellStyle name="Entrada 2 21 2 2 2" xfId="11420"/>
    <cellStyle name="Entrada 2 21 2 2 3" xfId="11421"/>
    <cellStyle name="Entrada 2 21 2 3" xfId="11422"/>
    <cellStyle name="Entrada 2 21 2 4" xfId="11423"/>
    <cellStyle name="Entrada 2 21 20" xfId="11424"/>
    <cellStyle name="Entrada 2 21 20 2" xfId="11425"/>
    <cellStyle name="Entrada 2 21 20 2 2" xfId="11426"/>
    <cellStyle name="Entrada 2 21 20 2 3" xfId="11427"/>
    <cellStyle name="Entrada 2 21 20 3" xfId="11428"/>
    <cellStyle name="Entrada 2 21 20 4" xfId="11429"/>
    <cellStyle name="Entrada 2 21 21" xfId="11430"/>
    <cellStyle name="Entrada 2 21 21 2" xfId="11431"/>
    <cellStyle name="Entrada 2 21 21 2 2" xfId="11432"/>
    <cellStyle name="Entrada 2 21 21 2 3" xfId="11433"/>
    <cellStyle name="Entrada 2 21 21 3" xfId="11434"/>
    <cellStyle name="Entrada 2 21 21 4" xfId="11435"/>
    <cellStyle name="Entrada 2 21 22" xfId="11436"/>
    <cellStyle name="Entrada 2 21 22 2" xfId="11437"/>
    <cellStyle name="Entrada 2 21 22 2 2" xfId="11438"/>
    <cellStyle name="Entrada 2 21 22 2 3" xfId="11439"/>
    <cellStyle name="Entrada 2 21 22 3" xfId="11440"/>
    <cellStyle name="Entrada 2 21 22 4" xfId="11441"/>
    <cellStyle name="Entrada 2 21 23" xfId="11442"/>
    <cellStyle name="Entrada 2 21 23 2" xfId="11443"/>
    <cellStyle name="Entrada 2 21 23 2 2" xfId="11444"/>
    <cellStyle name="Entrada 2 21 23 2 3" xfId="11445"/>
    <cellStyle name="Entrada 2 21 23 3" xfId="11446"/>
    <cellStyle name="Entrada 2 21 23 4" xfId="11447"/>
    <cellStyle name="Entrada 2 21 24" xfId="11448"/>
    <cellStyle name="Entrada 2 21 24 2" xfId="11449"/>
    <cellStyle name="Entrada 2 21 24 2 2" xfId="11450"/>
    <cellStyle name="Entrada 2 21 24 2 3" xfId="11451"/>
    <cellStyle name="Entrada 2 21 24 3" xfId="11452"/>
    <cellStyle name="Entrada 2 21 24 4" xfId="11453"/>
    <cellStyle name="Entrada 2 21 25" xfId="11454"/>
    <cellStyle name="Entrada 2 21 25 2" xfId="11455"/>
    <cellStyle name="Entrada 2 21 25 2 2" xfId="11456"/>
    <cellStyle name="Entrada 2 21 25 2 3" xfId="11457"/>
    <cellStyle name="Entrada 2 21 25 3" xfId="11458"/>
    <cellStyle name="Entrada 2 21 25 4" xfId="11459"/>
    <cellStyle name="Entrada 2 21 26" xfId="11460"/>
    <cellStyle name="Entrada 2 21 26 2" xfId="11461"/>
    <cellStyle name="Entrada 2 21 26 3" xfId="11462"/>
    <cellStyle name="Entrada 2 21 27" xfId="11463"/>
    <cellStyle name="Entrada 2 21 28" xfId="11464"/>
    <cellStyle name="Entrada 2 21 3" xfId="11465"/>
    <cellStyle name="Entrada 2 21 3 2" xfId="11466"/>
    <cellStyle name="Entrada 2 21 3 2 2" xfId="11467"/>
    <cellStyle name="Entrada 2 21 3 2 3" xfId="11468"/>
    <cellStyle name="Entrada 2 21 3 3" xfId="11469"/>
    <cellStyle name="Entrada 2 21 3 4" xfId="11470"/>
    <cellStyle name="Entrada 2 21 4" xfId="11471"/>
    <cellStyle name="Entrada 2 21 4 2" xfId="11472"/>
    <cellStyle name="Entrada 2 21 4 2 2" xfId="11473"/>
    <cellStyle name="Entrada 2 21 4 2 3" xfId="11474"/>
    <cellStyle name="Entrada 2 21 4 3" xfId="11475"/>
    <cellStyle name="Entrada 2 21 4 4" xfId="11476"/>
    <cellStyle name="Entrada 2 21 5" xfId="11477"/>
    <cellStyle name="Entrada 2 21 5 2" xfId="11478"/>
    <cellStyle name="Entrada 2 21 5 2 2" xfId="11479"/>
    <cellStyle name="Entrada 2 21 5 2 3" xfId="11480"/>
    <cellStyle name="Entrada 2 21 5 3" xfId="11481"/>
    <cellStyle name="Entrada 2 21 5 4" xfId="11482"/>
    <cellStyle name="Entrada 2 21 6" xfId="11483"/>
    <cellStyle name="Entrada 2 21 6 2" xfId="11484"/>
    <cellStyle name="Entrada 2 21 6 2 2" xfId="11485"/>
    <cellStyle name="Entrada 2 21 6 2 3" xfId="11486"/>
    <cellStyle name="Entrada 2 21 6 3" xfId="11487"/>
    <cellStyle name="Entrada 2 21 6 4" xfId="11488"/>
    <cellStyle name="Entrada 2 21 7" xfId="11489"/>
    <cellStyle name="Entrada 2 21 7 2" xfId="11490"/>
    <cellStyle name="Entrada 2 21 7 2 2" xfId="11491"/>
    <cellStyle name="Entrada 2 21 7 2 3" xfId="11492"/>
    <cellStyle name="Entrada 2 21 7 3" xfId="11493"/>
    <cellStyle name="Entrada 2 21 7 4" xfId="11494"/>
    <cellStyle name="Entrada 2 21 8" xfId="11495"/>
    <cellStyle name="Entrada 2 21 8 2" xfId="11496"/>
    <cellStyle name="Entrada 2 21 8 2 2" xfId="11497"/>
    <cellStyle name="Entrada 2 21 8 2 3" xfId="11498"/>
    <cellStyle name="Entrada 2 21 8 3" xfId="11499"/>
    <cellStyle name="Entrada 2 21 8 4" xfId="11500"/>
    <cellStyle name="Entrada 2 21 9" xfId="11501"/>
    <cellStyle name="Entrada 2 21 9 2" xfId="11502"/>
    <cellStyle name="Entrada 2 21 9 2 2" xfId="11503"/>
    <cellStyle name="Entrada 2 21 9 2 3" xfId="11504"/>
    <cellStyle name="Entrada 2 21 9 3" xfId="11505"/>
    <cellStyle name="Entrada 2 21 9 4" xfId="11506"/>
    <cellStyle name="Entrada 2 22" xfId="11507"/>
    <cellStyle name="Entrada 2 22 10" xfId="11508"/>
    <cellStyle name="Entrada 2 22 10 2" xfId="11509"/>
    <cellStyle name="Entrada 2 22 10 2 2" xfId="11510"/>
    <cellStyle name="Entrada 2 22 10 2 3" xfId="11511"/>
    <cellStyle name="Entrada 2 22 10 3" xfId="11512"/>
    <cellStyle name="Entrada 2 22 10 4" xfId="11513"/>
    <cellStyle name="Entrada 2 22 11" xfId="11514"/>
    <cellStyle name="Entrada 2 22 11 2" xfId="11515"/>
    <cellStyle name="Entrada 2 22 11 2 2" xfId="11516"/>
    <cellStyle name="Entrada 2 22 11 2 3" xfId="11517"/>
    <cellStyle name="Entrada 2 22 11 3" xfId="11518"/>
    <cellStyle name="Entrada 2 22 11 4" xfId="11519"/>
    <cellStyle name="Entrada 2 22 12" xfId="11520"/>
    <cellStyle name="Entrada 2 22 12 2" xfId="11521"/>
    <cellStyle name="Entrada 2 22 12 2 2" xfId="11522"/>
    <cellStyle name="Entrada 2 22 12 2 3" xfId="11523"/>
    <cellStyle name="Entrada 2 22 12 3" xfId="11524"/>
    <cellStyle name="Entrada 2 22 12 4" xfId="11525"/>
    <cellStyle name="Entrada 2 22 13" xfId="11526"/>
    <cellStyle name="Entrada 2 22 13 2" xfId="11527"/>
    <cellStyle name="Entrada 2 22 13 2 2" xfId="11528"/>
    <cellStyle name="Entrada 2 22 13 2 3" xfId="11529"/>
    <cellStyle name="Entrada 2 22 13 3" xfId="11530"/>
    <cellStyle name="Entrada 2 22 13 4" xfId="11531"/>
    <cellStyle name="Entrada 2 22 14" xfId="11532"/>
    <cellStyle name="Entrada 2 22 14 2" xfId="11533"/>
    <cellStyle name="Entrada 2 22 14 2 2" xfId="11534"/>
    <cellStyle name="Entrada 2 22 14 2 3" xfId="11535"/>
    <cellStyle name="Entrada 2 22 14 3" xfId="11536"/>
    <cellStyle name="Entrada 2 22 14 4" xfId="11537"/>
    <cellStyle name="Entrada 2 22 15" xfId="11538"/>
    <cellStyle name="Entrada 2 22 15 2" xfId="11539"/>
    <cellStyle name="Entrada 2 22 15 2 2" xfId="11540"/>
    <cellStyle name="Entrada 2 22 15 2 3" xfId="11541"/>
    <cellStyle name="Entrada 2 22 15 3" xfId="11542"/>
    <cellStyle name="Entrada 2 22 15 4" xfId="11543"/>
    <cellStyle name="Entrada 2 22 16" xfId="11544"/>
    <cellStyle name="Entrada 2 22 16 2" xfId="11545"/>
    <cellStyle name="Entrada 2 22 16 2 2" xfId="11546"/>
    <cellStyle name="Entrada 2 22 16 2 3" xfId="11547"/>
    <cellStyle name="Entrada 2 22 16 3" xfId="11548"/>
    <cellStyle name="Entrada 2 22 16 4" xfId="11549"/>
    <cellStyle name="Entrada 2 22 17" xfId="11550"/>
    <cellStyle name="Entrada 2 22 17 2" xfId="11551"/>
    <cellStyle name="Entrada 2 22 17 2 2" xfId="11552"/>
    <cellStyle name="Entrada 2 22 17 2 3" xfId="11553"/>
    <cellStyle name="Entrada 2 22 17 3" xfId="11554"/>
    <cellStyle name="Entrada 2 22 17 4" xfId="11555"/>
    <cellStyle name="Entrada 2 22 18" xfId="11556"/>
    <cellStyle name="Entrada 2 22 18 2" xfId="11557"/>
    <cellStyle name="Entrada 2 22 18 2 2" xfId="11558"/>
    <cellStyle name="Entrada 2 22 18 2 3" xfId="11559"/>
    <cellStyle name="Entrada 2 22 18 3" xfId="11560"/>
    <cellStyle name="Entrada 2 22 18 4" xfId="11561"/>
    <cellStyle name="Entrada 2 22 19" xfId="11562"/>
    <cellStyle name="Entrada 2 22 19 2" xfId="11563"/>
    <cellStyle name="Entrada 2 22 19 2 2" xfId="11564"/>
    <cellStyle name="Entrada 2 22 19 2 3" xfId="11565"/>
    <cellStyle name="Entrada 2 22 19 3" xfId="11566"/>
    <cellStyle name="Entrada 2 22 19 4" xfId="11567"/>
    <cellStyle name="Entrada 2 22 2" xfId="11568"/>
    <cellStyle name="Entrada 2 22 2 2" xfId="11569"/>
    <cellStyle name="Entrada 2 22 2 2 2" xfId="11570"/>
    <cellStyle name="Entrada 2 22 2 2 3" xfId="11571"/>
    <cellStyle name="Entrada 2 22 2 3" xfId="11572"/>
    <cellStyle name="Entrada 2 22 2 4" xfId="11573"/>
    <cellStyle name="Entrada 2 22 20" xfId="11574"/>
    <cellStyle name="Entrada 2 22 20 2" xfId="11575"/>
    <cellStyle name="Entrada 2 22 20 2 2" xfId="11576"/>
    <cellStyle name="Entrada 2 22 20 2 3" xfId="11577"/>
    <cellStyle name="Entrada 2 22 20 3" xfId="11578"/>
    <cellStyle name="Entrada 2 22 20 4" xfId="11579"/>
    <cellStyle name="Entrada 2 22 21" xfId="11580"/>
    <cellStyle name="Entrada 2 22 21 2" xfId="11581"/>
    <cellStyle name="Entrada 2 22 21 2 2" xfId="11582"/>
    <cellStyle name="Entrada 2 22 21 2 3" xfId="11583"/>
    <cellStyle name="Entrada 2 22 21 3" xfId="11584"/>
    <cellStyle name="Entrada 2 22 21 4" xfId="11585"/>
    <cellStyle name="Entrada 2 22 22" xfId="11586"/>
    <cellStyle name="Entrada 2 22 22 2" xfId="11587"/>
    <cellStyle name="Entrada 2 22 22 2 2" xfId="11588"/>
    <cellStyle name="Entrada 2 22 22 2 3" xfId="11589"/>
    <cellStyle name="Entrada 2 22 22 3" xfId="11590"/>
    <cellStyle name="Entrada 2 22 22 4" xfId="11591"/>
    <cellStyle name="Entrada 2 22 23" xfId="11592"/>
    <cellStyle name="Entrada 2 22 23 2" xfId="11593"/>
    <cellStyle name="Entrada 2 22 23 2 2" xfId="11594"/>
    <cellStyle name="Entrada 2 22 23 2 3" xfId="11595"/>
    <cellStyle name="Entrada 2 22 23 3" xfId="11596"/>
    <cellStyle name="Entrada 2 22 23 4" xfId="11597"/>
    <cellStyle name="Entrada 2 22 24" xfId="11598"/>
    <cellStyle name="Entrada 2 22 24 2" xfId="11599"/>
    <cellStyle name="Entrada 2 22 24 2 2" xfId="11600"/>
    <cellStyle name="Entrada 2 22 24 2 3" xfId="11601"/>
    <cellStyle name="Entrada 2 22 24 3" xfId="11602"/>
    <cellStyle name="Entrada 2 22 24 4" xfId="11603"/>
    <cellStyle name="Entrada 2 22 25" xfId="11604"/>
    <cellStyle name="Entrada 2 22 25 2" xfId="11605"/>
    <cellStyle name="Entrada 2 22 25 2 2" xfId="11606"/>
    <cellStyle name="Entrada 2 22 25 2 3" xfId="11607"/>
    <cellStyle name="Entrada 2 22 25 3" xfId="11608"/>
    <cellStyle name="Entrada 2 22 25 4" xfId="11609"/>
    <cellStyle name="Entrada 2 22 26" xfId="11610"/>
    <cellStyle name="Entrada 2 22 26 2" xfId="11611"/>
    <cellStyle name="Entrada 2 22 26 3" xfId="11612"/>
    <cellStyle name="Entrada 2 22 27" xfId="11613"/>
    <cellStyle name="Entrada 2 22 28" xfId="11614"/>
    <cellStyle name="Entrada 2 22 3" xfId="11615"/>
    <cellStyle name="Entrada 2 22 3 2" xfId="11616"/>
    <cellStyle name="Entrada 2 22 3 2 2" xfId="11617"/>
    <cellStyle name="Entrada 2 22 3 2 3" xfId="11618"/>
    <cellStyle name="Entrada 2 22 3 3" xfId="11619"/>
    <cellStyle name="Entrada 2 22 3 4" xfId="11620"/>
    <cellStyle name="Entrada 2 22 4" xfId="11621"/>
    <cellStyle name="Entrada 2 22 4 2" xfId="11622"/>
    <cellStyle name="Entrada 2 22 4 2 2" xfId="11623"/>
    <cellStyle name="Entrada 2 22 4 2 3" xfId="11624"/>
    <cellStyle name="Entrada 2 22 4 3" xfId="11625"/>
    <cellStyle name="Entrada 2 22 4 4" xfId="11626"/>
    <cellStyle name="Entrada 2 22 5" xfId="11627"/>
    <cellStyle name="Entrada 2 22 5 2" xfId="11628"/>
    <cellStyle name="Entrada 2 22 5 2 2" xfId="11629"/>
    <cellStyle name="Entrada 2 22 5 2 3" xfId="11630"/>
    <cellStyle name="Entrada 2 22 5 3" xfId="11631"/>
    <cellStyle name="Entrada 2 22 5 4" xfId="11632"/>
    <cellStyle name="Entrada 2 22 6" xfId="11633"/>
    <cellStyle name="Entrada 2 22 6 2" xfId="11634"/>
    <cellStyle name="Entrada 2 22 6 2 2" xfId="11635"/>
    <cellStyle name="Entrada 2 22 6 2 3" xfId="11636"/>
    <cellStyle name="Entrada 2 22 6 3" xfId="11637"/>
    <cellStyle name="Entrada 2 22 6 4" xfId="11638"/>
    <cellStyle name="Entrada 2 22 7" xfId="11639"/>
    <cellStyle name="Entrada 2 22 7 2" xfId="11640"/>
    <cellStyle name="Entrada 2 22 7 2 2" xfId="11641"/>
    <cellStyle name="Entrada 2 22 7 2 3" xfId="11642"/>
    <cellStyle name="Entrada 2 22 7 3" xfId="11643"/>
    <cellStyle name="Entrada 2 22 7 4" xfId="11644"/>
    <cellStyle name="Entrada 2 22 8" xfId="11645"/>
    <cellStyle name="Entrada 2 22 8 2" xfId="11646"/>
    <cellStyle name="Entrada 2 22 8 2 2" xfId="11647"/>
    <cellStyle name="Entrada 2 22 8 2 3" xfId="11648"/>
    <cellStyle name="Entrada 2 22 8 3" xfId="11649"/>
    <cellStyle name="Entrada 2 22 8 4" xfId="11650"/>
    <cellStyle name="Entrada 2 22 9" xfId="11651"/>
    <cellStyle name="Entrada 2 22 9 2" xfId="11652"/>
    <cellStyle name="Entrada 2 22 9 2 2" xfId="11653"/>
    <cellStyle name="Entrada 2 22 9 2 3" xfId="11654"/>
    <cellStyle name="Entrada 2 22 9 3" xfId="11655"/>
    <cellStyle name="Entrada 2 22 9 4" xfId="11656"/>
    <cellStyle name="Entrada 2 23" xfId="11657"/>
    <cellStyle name="Entrada 2 23 10" xfId="11658"/>
    <cellStyle name="Entrada 2 23 10 2" xfId="11659"/>
    <cellStyle name="Entrada 2 23 10 2 2" xfId="11660"/>
    <cellStyle name="Entrada 2 23 10 2 3" xfId="11661"/>
    <cellStyle name="Entrada 2 23 10 3" xfId="11662"/>
    <cellStyle name="Entrada 2 23 10 4" xfId="11663"/>
    <cellStyle name="Entrada 2 23 11" xfId="11664"/>
    <cellStyle name="Entrada 2 23 11 2" xfId="11665"/>
    <cellStyle name="Entrada 2 23 11 2 2" xfId="11666"/>
    <cellStyle name="Entrada 2 23 11 2 3" xfId="11667"/>
    <cellStyle name="Entrada 2 23 11 3" xfId="11668"/>
    <cellStyle name="Entrada 2 23 11 4" xfId="11669"/>
    <cellStyle name="Entrada 2 23 12" xfId="11670"/>
    <cellStyle name="Entrada 2 23 12 2" xfId="11671"/>
    <cellStyle name="Entrada 2 23 12 2 2" xfId="11672"/>
    <cellStyle name="Entrada 2 23 12 2 3" xfId="11673"/>
    <cellStyle name="Entrada 2 23 12 3" xfId="11674"/>
    <cellStyle name="Entrada 2 23 12 4" xfId="11675"/>
    <cellStyle name="Entrada 2 23 13" xfId="11676"/>
    <cellStyle name="Entrada 2 23 13 2" xfId="11677"/>
    <cellStyle name="Entrada 2 23 13 2 2" xfId="11678"/>
    <cellStyle name="Entrada 2 23 13 2 3" xfId="11679"/>
    <cellStyle name="Entrada 2 23 13 3" xfId="11680"/>
    <cellStyle name="Entrada 2 23 13 4" xfId="11681"/>
    <cellStyle name="Entrada 2 23 14" xfId="11682"/>
    <cellStyle name="Entrada 2 23 14 2" xfId="11683"/>
    <cellStyle name="Entrada 2 23 14 2 2" xfId="11684"/>
    <cellStyle name="Entrada 2 23 14 2 3" xfId="11685"/>
    <cellStyle name="Entrada 2 23 14 3" xfId="11686"/>
    <cellStyle name="Entrada 2 23 14 4" xfId="11687"/>
    <cellStyle name="Entrada 2 23 15" xfId="11688"/>
    <cellStyle name="Entrada 2 23 15 2" xfId="11689"/>
    <cellStyle name="Entrada 2 23 15 2 2" xfId="11690"/>
    <cellStyle name="Entrada 2 23 15 2 3" xfId="11691"/>
    <cellStyle name="Entrada 2 23 15 3" xfId="11692"/>
    <cellStyle name="Entrada 2 23 15 4" xfId="11693"/>
    <cellStyle name="Entrada 2 23 16" xfId="11694"/>
    <cellStyle name="Entrada 2 23 16 2" xfId="11695"/>
    <cellStyle name="Entrada 2 23 16 2 2" xfId="11696"/>
    <cellStyle name="Entrada 2 23 16 2 3" xfId="11697"/>
    <cellStyle name="Entrada 2 23 16 3" xfId="11698"/>
    <cellStyle name="Entrada 2 23 16 4" xfId="11699"/>
    <cellStyle name="Entrada 2 23 17" xfId="11700"/>
    <cellStyle name="Entrada 2 23 17 2" xfId="11701"/>
    <cellStyle name="Entrada 2 23 17 2 2" xfId="11702"/>
    <cellStyle name="Entrada 2 23 17 2 3" xfId="11703"/>
    <cellStyle name="Entrada 2 23 17 3" xfId="11704"/>
    <cellStyle name="Entrada 2 23 17 4" xfId="11705"/>
    <cellStyle name="Entrada 2 23 18" xfId="11706"/>
    <cellStyle name="Entrada 2 23 18 2" xfId="11707"/>
    <cellStyle name="Entrada 2 23 18 2 2" xfId="11708"/>
    <cellStyle name="Entrada 2 23 18 2 3" xfId="11709"/>
    <cellStyle name="Entrada 2 23 18 3" xfId="11710"/>
    <cellStyle name="Entrada 2 23 18 4" xfId="11711"/>
    <cellStyle name="Entrada 2 23 19" xfId="11712"/>
    <cellStyle name="Entrada 2 23 19 2" xfId="11713"/>
    <cellStyle name="Entrada 2 23 19 2 2" xfId="11714"/>
    <cellStyle name="Entrada 2 23 19 2 3" xfId="11715"/>
    <cellStyle name="Entrada 2 23 19 3" xfId="11716"/>
    <cellStyle name="Entrada 2 23 19 4" xfId="11717"/>
    <cellStyle name="Entrada 2 23 2" xfId="11718"/>
    <cellStyle name="Entrada 2 23 2 2" xfId="11719"/>
    <cellStyle name="Entrada 2 23 2 2 2" xfId="11720"/>
    <cellStyle name="Entrada 2 23 2 2 3" xfId="11721"/>
    <cellStyle name="Entrada 2 23 2 3" xfId="11722"/>
    <cellStyle name="Entrada 2 23 2 4" xfId="11723"/>
    <cellStyle name="Entrada 2 23 20" xfId="11724"/>
    <cellStyle name="Entrada 2 23 20 2" xfId="11725"/>
    <cellStyle name="Entrada 2 23 20 2 2" xfId="11726"/>
    <cellStyle name="Entrada 2 23 20 2 3" xfId="11727"/>
    <cellStyle name="Entrada 2 23 20 3" xfId="11728"/>
    <cellStyle name="Entrada 2 23 20 4" xfId="11729"/>
    <cellStyle name="Entrada 2 23 21" xfId="11730"/>
    <cellStyle name="Entrada 2 23 21 2" xfId="11731"/>
    <cellStyle name="Entrada 2 23 21 2 2" xfId="11732"/>
    <cellStyle name="Entrada 2 23 21 2 3" xfId="11733"/>
    <cellStyle name="Entrada 2 23 21 3" xfId="11734"/>
    <cellStyle name="Entrada 2 23 21 4" xfId="11735"/>
    <cellStyle name="Entrada 2 23 22" xfId="11736"/>
    <cellStyle name="Entrada 2 23 22 2" xfId="11737"/>
    <cellStyle name="Entrada 2 23 22 2 2" xfId="11738"/>
    <cellStyle name="Entrada 2 23 22 2 3" xfId="11739"/>
    <cellStyle name="Entrada 2 23 22 3" xfId="11740"/>
    <cellStyle name="Entrada 2 23 22 4" xfId="11741"/>
    <cellStyle name="Entrada 2 23 23" xfId="11742"/>
    <cellStyle name="Entrada 2 23 23 2" xfId="11743"/>
    <cellStyle name="Entrada 2 23 23 2 2" xfId="11744"/>
    <cellStyle name="Entrada 2 23 23 2 3" xfId="11745"/>
    <cellStyle name="Entrada 2 23 23 3" xfId="11746"/>
    <cellStyle name="Entrada 2 23 23 4" xfId="11747"/>
    <cellStyle name="Entrada 2 23 24" xfId="11748"/>
    <cellStyle name="Entrada 2 23 24 2" xfId="11749"/>
    <cellStyle name="Entrada 2 23 24 2 2" xfId="11750"/>
    <cellStyle name="Entrada 2 23 24 2 3" xfId="11751"/>
    <cellStyle name="Entrada 2 23 24 3" xfId="11752"/>
    <cellStyle name="Entrada 2 23 24 4" xfId="11753"/>
    <cellStyle name="Entrada 2 23 25" xfId="11754"/>
    <cellStyle name="Entrada 2 23 25 2" xfId="11755"/>
    <cellStyle name="Entrada 2 23 25 2 2" xfId="11756"/>
    <cellStyle name="Entrada 2 23 25 2 3" xfId="11757"/>
    <cellStyle name="Entrada 2 23 25 3" xfId="11758"/>
    <cellStyle name="Entrada 2 23 25 4" xfId="11759"/>
    <cellStyle name="Entrada 2 23 26" xfId="11760"/>
    <cellStyle name="Entrada 2 23 26 2" xfId="11761"/>
    <cellStyle name="Entrada 2 23 26 3" xfId="11762"/>
    <cellStyle name="Entrada 2 23 27" xfId="11763"/>
    <cellStyle name="Entrada 2 23 28" xfId="11764"/>
    <cellStyle name="Entrada 2 23 3" xfId="11765"/>
    <cellStyle name="Entrada 2 23 3 2" xfId="11766"/>
    <cellStyle name="Entrada 2 23 3 2 2" xfId="11767"/>
    <cellStyle name="Entrada 2 23 3 2 3" xfId="11768"/>
    <cellStyle name="Entrada 2 23 3 3" xfId="11769"/>
    <cellStyle name="Entrada 2 23 3 4" xfId="11770"/>
    <cellStyle name="Entrada 2 23 4" xfId="11771"/>
    <cellStyle name="Entrada 2 23 4 2" xfId="11772"/>
    <cellStyle name="Entrada 2 23 4 2 2" xfId="11773"/>
    <cellStyle name="Entrada 2 23 4 2 3" xfId="11774"/>
    <cellStyle name="Entrada 2 23 4 3" xfId="11775"/>
    <cellStyle name="Entrada 2 23 4 4" xfId="11776"/>
    <cellStyle name="Entrada 2 23 5" xfId="11777"/>
    <cellStyle name="Entrada 2 23 5 2" xfId="11778"/>
    <cellStyle name="Entrada 2 23 5 2 2" xfId="11779"/>
    <cellStyle name="Entrada 2 23 5 2 3" xfId="11780"/>
    <cellStyle name="Entrada 2 23 5 3" xfId="11781"/>
    <cellStyle name="Entrada 2 23 5 4" xfId="11782"/>
    <cellStyle name="Entrada 2 23 6" xfId="11783"/>
    <cellStyle name="Entrada 2 23 6 2" xfId="11784"/>
    <cellStyle name="Entrada 2 23 6 2 2" xfId="11785"/>
    <cellStyle name="Entrada 2 23 6 2 3" xfId="11786"/>
    <cellStyle name="Entrada 2 23 6 3" xfId="11787"/>
    <cellStyle name="Entrada 2 23 6 4" xfId="11788"/>
    <cellStyle name="Entrada 2 23 7" xfId="11789"/>
    <cellStyle name="Entrada 2 23 7 2" xfId="11790"/>
    <cellStyle name="Entrada 2 23 7 2 2" xfId="11791"/>
    <cellStyle name="Entrada 2 23 7 2 3" xfId="11792"/>
    <cellStyle name="Entrada 2 23 7 3" xfId="11793"/>
    <cellStyle name="Entrada 2 23 7 4" xfId="11794"/>
    <cellStyle name="Entrada 2 23 8" xfId="11795"/>
    <cellStyle name="Entrada 2 23 8 2" xfId="11796"/>
    <cellStyle name="Entrada 2 23 8 2 2" xfId="11797"/>
    <cellStyle name="Entrada 2 23 8 2 3" xfId="11798"/>
    <cellStyle name="Entrada 2 23 8 3" xfId="11799"/>
    <cellStyle name="Entrada 2 23 8 4" xfId="11800"/>
    <cellStyle name="Entrada 2 23 9" xfId="11801"/>
    <cellStyle name="Entrada 2 23 9 2" xfId="11802"/>
    <cellStyle name="Entrada 2 23 9 2 2" xfId="11803"/>
    <cellStyle name="Entrada 2 23 9 2 3" xfId="11804"/>
    <cellStyle name="Entrada 2 23 9 3" xfId="11805"/>
    <cellStyle name="Entrada 2 23 9 4" xfId="11806"/>
    <cellStyle name="Entrada 2 24" xfId="11807"/>
    <cellStyle name="Entrada 2 24 10" xfId="11808"/>
    <cellStyle name="Entrada 2 24 10 2" xfId="11809"/>
    <cellStyle name="Entrada 2 24 10 2 2" xfId="11810"/>
    <cellStyle name="Entrada 2 24 10 2 3" xfId="11811"/>
    <cellStyle name="Entrada 2 24 10 3" xfId="11812"/>
    <cellStyle name="Entrada 2 24 10 4" xfId="11813"/>
    <cellStyle name="Entrada 2 24 11" xfId="11814"/>
    <cellStyle name="Entrada 2 24 11 2" xfId="11815"/>
    <cellStyle name="Entrada 2 24 11 2 2" xfId="11816"/>
    <cellStyle name="Entrada 2 24 11 2 3" xfId="11817"/>
    <cellStyle name="Entrada 2 24 11 3" xfId="11818"/>
    <cellStyle name="Entrada 2 24 11 4" xfId="11819"/>
    <cellStyle name="Entrada 2 24 12" xfId="11820"/>
    <cellStyle name="Entrada 2 24 12 2" xfId="11821"/>
    <cellStyle name="Entrada 2 24 12 2 2" xfId="11822"/>
    <cellStyle name="Entrada 2 24 12 2 3" xfId="11823"/>
    <cellStyle name="Entrada 2 24 12 3" xfId="11824"/>
    <cellStyle name="Entrada 2 24 12 4" xfId="11825"/>
    <cellStyle name="Entrada 2 24 13" xfId="11826"/>
    <cellStyle name="Entrada 2 24 13 2" xfId="11827"/>
    <cellStyle name="Entrada 2 24 13 2 2" xfId="11828"/>
    <cellStyle name="Entrada 2 24 13 2 3" xfId="11829"/>
    <cellStyle name="Entrada 2 24 13 3" xfId="11830"/>
    <cellStyle name="Entrada 2 24 13 4" xfId="11831"/>
    <cellStyle name="Entrada 2 24 14" xfId="11832"/>
    <cellStyle name="Entrada 2 24 14 2" xfId="11833"/>
    <cellStyle name="Entrada 2 24 14 2 2" xfId="11834"/>
    <cellStyle name="Entrada 2 24 14 2 3" xfId="11835"/>
    <cellStyle name="Entrada 2 24 14 3" xfId="11836"/>
    <cellStyle name="Entrada 2 24 14 4" xfId="11837"/>
    <cellStyle name="Entrada 2 24 15" xfId="11838"/>
    <cellStyle name="Entrada 2 24 15 2" xfId="11839"/>
    <cellStyle name="Entrada 2 24 15 2 2" xfId="11840"/>
    <cellStyle name="Entrada 2 24 15 2 3" xfId="11841"/>
    <cellStyle name="Entrada 2 24 15 3" xfId="11842"/>
    <cellStyle name="Entrada 2 24 15 4" xfId="11843"/>
    <cellStyle name="Entrada 2 24 16" xfId="11844"/>
    <cellStyle name="Entrada 2 24 16 2" xfId="11845"/>
    <cellStyle name="Entrada 2 24 16 2 2" xfId="11846"/>
    <cellStyle name="Entrada 2 24 16 2 3" xfId="11847"/>
    <cellStyle name="Entrada 2 24 16 3" xfId="11848"/>
    <cellStyle name="Entrada 2 24 16 4" xfId="11849"/>
    <cellStyle name="Entrada 2 24 17" xfId="11850"/>
    <cellStyle name="Entrada 2 24 17 2" xfId="11851"/>
    <cellStyle name="Entrada 2 24 17 2 2" xfId="11852"/>
    <cellStyle name="Entrada 2 24 17 2 3" xfId="11853"/>
    <cellStyle name="Entrada 2 24 17 3" xfId="11854"/>
    <cellStyle name="Entrada 2 24 17 4" xfId="11855"/>
    <cellStyle name="Entrada 2 24 18" xfId="11856"/>
    <cellStyle name="Entrada 2 24 18 2" xfId="11857"/>
    <cellStyle name="Entrada 2 24 18 2 2" xfId="11858"/>
    <cellStyle name="Entrada 2 24 18 2 3" xfId="11859"/>
    <cellStyle name="Entrada 2 24 18 3" xfId="11860"/>
    <cellStyle name="Entrada 2 24 18 4" xfId="11861"/>
    <cellStyle name="Entrada 2 24 19" xfId="11862"/>
    <cellStyle name="Entrada 2 24 19 2" xfId="11863"/>
    <cellStyle name="Entrada 2 24 19 2 2" xfId="11864"/>
    <cellStyle name="Entrada 2 24 19 2 3" xfId="11865"/>
    <cellStyle name="Entrada 2 24 19 3" xfId="11866"/>
    <cellStyle name="Entrada 2 24 19 4" xfId="11867"/>
    <cellStyle name="Entrada 2 24 2" xfId="11868"/>
    <cellStyle name="Entrada 2 24 2 2" xfId="11869"/>
    <cellStyle name="Entrada 2 24 2 2 2" xfId="11870"/>
    <cellStyle name="Entrada 2 24 2 2 3" xfId="11871"/>
    <cellStyle name="Entrada 2 24 2 3" xfId="11872"/>
    <cellStyle name="Entrada 2 24 2 4" xfId="11873"/>
    <cellStyle name="Entrada 2 24 20" xfId="11874"/>
    <cellStyle name="Entrada 2 24 20 2" xfId="11875"/>
    <cellStyle name="Entrada 2 24 20 2 2" xfId="11876"/>
    <cellStyle name="Entrada 2 24 20 2 3" xfId="11877"/>
    <cellStyle name="Entrada 2 24 20 3" xfId="11878"/>
    <cellStyle name="Entrada 2 24 20 4" xfId="11879"/>
    <cellStyle name="Entrada 2 24 21" xfId="11880"/>
    <cellStyle name="Entrada 2 24 21 2" xfId="11881"/>
    <cellStyle name="Entrada 2 24 21 2 2" xfId="11882"/>
    <cellStyle name="Entrada 2 24 21 2 3" xfId="11883"/>
    <cellStyle name="Entrada 2 24 21 3" xfId="11884"/>
    <cellStyle name="Entrada 2 24 21 4" xfId="11885"/>
    <cellStyle name="Entrada 2 24 22" xfId="11886"/>
    <cellStyle name="Entrada 2 24 22 2" xfId="11887"/>
    <cellStyle name="Entrada 2 24 22 2 2" xfId="11888"/>
    <cellStyle name="Entrada 2 24 22 2 3" xfId="11889"/>
    <cellStyle name="Entrada 2 24 22 3" xfId="11890"/>
    <cellStyle name="Entrada 2 24 22 4" xfId="11891"/>
    <cellStyle name="Entrada 2 24 23" xfId="11892"/>
    <cellStyle name="Entrada 2 24 23 2" xfId="11893"/>
    <cellStyle name="Entrada 2 24 23 2 2" xfId="11894"/>
    <cellStyle name="Entrada 2 24 23 2 3" xfId="11895"/>
    <cellStyle name="Entrada 2 24 23 3" xfId="11896"/>
    <cellStyle name="Entrada 2 24 23 4" xfId="11897"/>
    <cellStyle name="Entrada 2 24 24" xfId="11898"/>
    <cellStyle name="Entrada 2 24 24 2" xfId="11899"/>
    <cellStyle name="Entrada 2 24 24 2 2" xfId="11900"/>
    <cellStyle name="Entrada 2 24 24 2 3" xfId="11901"/>
    <cellStyle name="Entrada 2 24 24 3" xfId="11902"/>
    <cellStyle name="Entrada 2 24 24 4" xfId="11903"/>
    <cellStyle name="Entrada 2 24 25" xfId="11904"/>
    <cellStyle name="Entrada 2 24 25 2" xfId="11905"/>
    <cellStyle name="Entrada 2 24 25 2 2" xfId="11906"/>
    <cellStyle name="Entrada 2 24 25 2 3" xfId="11907"/>
    <cellStyle name="Entrada 2 24 25 3" xfId="11908"/>
    <cellStyle name="Entrada 2 24 25 4" xfId="11909"/>
    <cellStyle name="Entrada 2 24 26" xfId="11910"/>
    <cellStyle name="Entrada 2 24 26 2" xfId="11911"/>
    <cellStyle name="Entrada 2 24 26 3" xfId="11912"/>
    <cellStyle name="Entrada 2 24 27" xfId="11913"/>
    <cellStyle name="Entrada 2 24 28" xfId="11914"/>
    <cellStyle name="Entrada 2 24 3" xfId="11915"/>
    <cellStyle name="Entrada 2 24 3 2" xfId="11916"/>
    <cellStyle name="Entrada 2 24 3 2 2" xfId="11917"/>
    <cellStyle name="Entrada 2 24 3 2 3" xfId="11918"/>
    <cellStyle name="Entrada 2 24 3 3" xfId="11919"/>
    <cellStyle name="Entrada 2 24 3 4" xfId="11920"/>
    <cellStyle name="Entrada 2 24 4" xfId="11921"/>
    <cellStyle name="Entrada 2 24 4 2" xfId="11922"/>
    <cellStyle name="Entrada 2 24 4 2 2" xfId="11923"/>
    <cellStyle name="Entrada 2 24 4 2 3" xfId="11924"/>
    <cellStyle name="Entrada 2 24 4 3" xfId="11925"/>
    <cellStyle name="Entrada 2 24 4 4" xfId="11926"/>
    <cellStyle name="Entrada 2 24 5" xfId="11927"/>
    <cellStyle name="Entrada 2 24 5 2" xfId="11928"/>
    <cellStyle name="Entrada 2 24 5 2 2" xfId="11929"/>
    <cellStyle name="Entrada 2 24 5 2 3" xfId="11930"/>
    <cellStyle name="Entrada 2 24 5 3" xfId="11931"/>
    <cellStyle name="Entrada 2 24 5 4" xfId="11932"/>
    <cellStyle name="Entrada 2 24 6" xfId="11933"/>
    <cellStyle name="Entrada 2 24 6 2" xfId="11934"/>
    <cellStyle name="Entrada 2 24 6 2 2" xfId="11935"/>
    <cellStyle name="Entrada 2 24 6 2 3" xfId="11936"/>
    <cellStyle name="Entrada 2 24 6 3" xfId="11937"/>
    <cellStyle name="Entrada 2 24 6 4" xfId="11938"/>
    <cellStyle name="Entrada 2 24 7" xfId="11939"/>
    <cellStyle name="Entrada 2 24 7 2" xfId="11940"/>
    <cellStyle name="Entrada 2 24 7 2 2" xfId="11941"/>
    <cellStyle name="Entrada 2 24 7 2 3" xfId="11942"/>
    <cellStyle name="Entrada 2 24 7 3" xfId="11943"/>
    <cellStyle name="Entrada 2 24 7 4" xfId="11944"/>
    <cellStyle name="Entrada 2 24 8" xfId="11945"/>
    <cellStyle name="Entrada 2 24 8 2" xfId="11946"/>
    <cellStyle name="Entrada 2 24 8 2 2" xfId="11947"/>
    <cellStyle name="Entrada 2 24 8 2 3" xfId="11948"/>
    <cellStyle name="Entrada 2 24 8 3" xfId="11949"/>
    <cellStyle name="Entrada 2 24 8 4" xfId="11950"/>
    <cellStyle name="Entrada 2 24 9" xfId="11951"/>
    <cellStyle name="Entrada 2 24 9 2" xfId="11952"/>
    <cellStyle name="Entrada 2 24 9 2 2" xfId="11953"/>
    <cellStyle name="Entrada 2 24 9 2 3" xfId="11954"/>
    <cellStyle name="Entrada 2 24 9 3" xfId="11955"/>
    <cellStyle name="Entrada 2 24 9 4" xfId="11956"/>
    <cellStyle name="Entrada 2 25" xfId="11957"/>
    <cellStyle name="Entrada 2 25 10" xfId="11958"/>
    <cellStyle name="Entrada 2 25 10 2" xfId="11959"/>
    <cellStyle name="Entrada 2 25 10 2 2" xfId="11960"/>
    <cellStyle name="Entrada 2 25 10 2 3" xfId="11961"/>
    <cellStyle name="Entrada 2 25 10 3" xfId="11962"/>
    <cellStyle name="Entrada 2 25 10 4" xfId="11963"/>
    <cellStyle name="Entrada 2 25 11" xfId="11964"/>
    <cellStyle name="Entrada 2 25 11 2" xfId="11965"/>
    <cellStyle name="Entrada 2 25 11 2 2" xfId="11966"/>
    <cellStyle name="Entrada 2 25 11 2 3" xfId="11967"/>
    <cellStyle name="Entrada 2 25 11 3" xfId="11968"/>
    <cellStyle name="Entrada 2 25 11 4" xfId="11969"/>
    <cellStyle name="Entrada 2 25 12" xfId="11970"/>
    <cellStyle name="Entrada 2 25 12 2" xfId="11971"/>
    <cellStyle name="Entrada 2 25 12 2 2" xfId="11972"/>
    <cellStyle name="Entrada 2 25 12 2 3" xfId="11973"/>
    <cellStyle name="Entrada 2 25 12 3" xfId="11974"/>
    <cellStyle name="Entrada 2 25 12 4" xfId="11975"/>
    <cellStyle name="Entrada 2 25 13" xfId="11976"/>
    <cellStyle name="Entrada 2 25 13 2" xfId="11977"/>
    <cellStyle name="Entrada 2 25 13 2 2" xfId="11978"/>
    <cellStyle name="Entrada 2 25 13 2 3" xfId="11979"/>
    <cellStyle name="Entrada 2 25 13 3" xfId="11980"/>
    <cellStyle name="Entrada 2 25 13 4" xfId="11981"/>
    <cellStyle name="Entrada 2 25 14" xfId="11982"/>
    <cellStyle name="Entrada 2 25 14 2" xfId="11983"/>
    <cellStyle name="Entrada 2 25 14 2 2" xfId="11984"/>
    <cellStyle name="Entrada 2 25 14 2 3" xfId="11985"/>
    <cellStyle name="Entrada 2 25 14 3" xfId="11986"/>
    <cellStyle name="Entrada 2 25 14 4" xfId="11987"/>
    <cellStyle name="Entrada 2 25 15" xfId="11988"/>
    <cellStyle name="Entrada 2 25 15 2" xfId="11989"/>
    <cellStyle name="Entrada 2 25 15 2 2" xfId="11990"/>
    <cellStyle name="Entrada 2 25 15 2 3" xfId="11991"/>
    <cellStyle name="Entrada 2 25 15 3" xfId="11992"/>
    <cellStyle name="Entrada 2 25 15 4" xfId="11993"/>
    <cellStyle name="Entrada 2 25 16" xfId="11994"/>
    <cellStyle name="Entrada 2 25 16 2" xfId="11995"/>
    <cellStyle name="Entrada 2 25 16 2 2" xfId="11996"/>
    <cellStyle name="Entrada 2 25 16 2 3" xfId="11997"/>
    <cellStyle name="Entrada 2 25 16 3" xfId="11998"/>
    <cellStyle name="Entrada 2 25 16 4" xfId="11999"/>
    <cellStyle name="Entrada 2 25 17" xfId="12000"/>
    <cellStyle name="Entrada 2 25 17 2" xfId="12001"/>
    <cellStyle name="Entrada 2 25 17 2 2" xfId="12002"/>
    <cellStyle name="Entrada 2 25 17 2 3" xfId="12003"/>
    <cellStyle name="Entrada 2 25 17 3" xfId="12004"/>
    <cellStyle name="Entrada 2 25 17 4" xfId="12005"/>
    <cellStyle name="Entrada 2 25 18" xfId="12006"/>
    <cellStyle name="Entrada 2 25 18 2" xfId="12007"/>
    <cellStyle name="Entrada 2 25 18 2 2" xfId="12008"/>
    <cellStyle name="Entrada 2 25 18 2 3" xfId="12009"/>
    <cellStyle name="Entrada 2 25 18 3" xfId="12010"/>
    <cellStyle name="Entrada 2 25 18 4" xfId="12011"/>
    <cellStyle name="Entrada 2 25 19" xfId="12012"/>
    <cellStyle name="Entrada 2 25 19 2" xfId="12013"/>
    <cellStyle name="Entrada 2 25 19 2 2" xfId="12014"/>
    <cellStyle name="Entrada 2 25 19 2 3" xfId="12015"/>
    <cellStyle name="Entrada 2 25 19 3" xfId="12016"/>
    <cellStyle name="Entrada 2 25 19 4" xfId="12017"/>
    <cellStyle name="Entrada 2 25 2" xfId="12018"/>
    <cellStyle name="Entrada 2 25 2 2" xfId="12019"/>
    <cellStyle name="Entrada 2 25 2 2 2" xfId="12020"/>
    <cellStyle name="Entrada 2 25 2 2 3" xfId="12021"/>
    <cellStyle name="Entrada 2 25 2 3" xfId="12022"/>
    <cellStyle name="Entrada 2 25 2 4" xfId="12023"/>
    <cellStyle name="Entrada 2 25 20" xfId="12024"/>
    <cellStyle name="Entrada 2 25 20 2" xfId="12025"/>
    <cellStyle name="Entrada 2 25 20 2 2" xfId="12026"/>
    <cellStyle name="Entrada 2 25 20 2 3" xfId="12027"/>
    <cellStyle name="Entrada 2 25 20 3" xfId="12028"/>
    <cellStyle name="Entrada 2 25 20 4" xfId="12029"/>
    <cellStyle name="Entrada 2 25 21" xfId="12030"/>
    <cellStyle name="Entrada 2 25 21 2" xfId="12031"/>
    <cellStyle name="Entrada 2 25 21 2 2" xfId="12032"/>
    <cellStyle name="Entrada 2 25 21 2 3" xfId="12033"/>
    <cellStyle name="Entrada 2 25 21 3" xfId="12034"/>
    <cellStyle name="Entrada 2 25 21 4" xfId="12035"/>
    <cellStyle name="Entrada 2 25 22" xfId="12036"/>
    <cellStyle name="Entrada 2 25 22 2" xfId="12037"/>
    <cellStyle name="Entrada 2 25 22 2 2" xfId="12038"/>
    <cellStyle name="Entrada 2 25 22 2 3" xfId="12039"/>
    <cellStyle name="Entrada 2 25 22 3" xfId="12040"/>
    <cellStyle name="Entrada 2 25 22 4" xfId="12041"/>
    <cellStyle name="Entrada 2 25 23" xfId="12042"/>
    <cellStyle name="Entrada 2 25 23 2" xfId="12043"/>
    <cellStyle name="Entrada 2 25 23 2 2" xfId="12044"/>
    <cellStyle name="Entrada 2 25 23 2 3" xfId="12045"/>
    <cellStyle name="Entrada 2 25 23 3" xfId="12046"/>
    <cellStyle name="Entrada 2 25 23 4" xfId="12047"/>
    <cellStyle name="Entrada 2 25 24" xfId="12048"/>
    <cellStyle name="Entrada 2 25 24 2" xfId="12049"/>
    <cellStyle name="Entrada 2 25 24 2 2" xfId="12050"/>
    <cellStyle name="Entrada 2 25 24 2 3" xfId="12051"/>
    <cellStyle name="Entrada 2 25 24 3" xfId="12052"/>
    <cellStyle name="Entrada 2 25 24 4" xfId="12053"/>
    <cellStyle name="Entrada 2 25 25" xfId="12054"/>
    <cellStyle name="Entrada 2 25 25 2" xfId="12055"/>
    <cellStyle name="Entrada 2 25 25 2 2" xfId="12056"/>
    <cellStyle name="Entrada 2 25 25 2 3" xfId="12057"/>
    <cellStyle name="Entrada 2 25 25 3" xfId="12058"/>
    <cellStyle name="Entrada 2 25 25 4" xfId="12059"/>
    <cellStyle name="Entrada 2 25 26" xfId="12060"/>
    <cellStyle name="Entrada 2 25 26 2" xfId="12061"/>
    <cellStyle name="Entrada 2 25 26 3" xfId="12062"/>
    <cellStyle name="Entrada 2 25 27" xfId="12063"/>
    <cellStyle name="Entrada 2 25 28" xfId="12064"/>
    <cellStyle name="Entrada 2 25 3" xfId="12065"/>
    <cellStyle name="Entrada 2 25 3 2" xfId="12066"/>
    <cellStyle name="Entrada 2 25 3 2 2" xfId="12067"/>
    <cellStyle name="Entrada 2 25 3 2 3" xfId="12068"/>
    <cellStyle name="Entrada 2 25 3 3" xfId="12069"/>
    <cellStyle name="Entrada 2 25 3 4" xfId="12070"/>
    <cellStyle name="Entrada 2 25 4" xfId="12071"/>
    <cellStyle name="Entrada 2 25 4 2" xfId="12072"/>
    <cellStyle name="Entrada 2 25 4 2 2" xfId="12073"/>
    <cellStyle name="Entrada 2 25 4 2 3" xfId="12074"/>
    <cellStyle name="Entrada 2 25 4 3" xfId="12075"/>
    <cellStyle name="Entrada 2 25 4 4" xfId="12076"/>
    <cellStyle name="Entrada 2 25 5" xfId="12077"/>
    <cellStyle name="Entrada 2 25 5 2" xfId="12078"/>
    <cellStyle name="Entrada 2 25 5 2 2" xfId="12079"/>
    <cellStyle name="Entrada 2 25 5 2 3" xfId="12080"/>
    <cellStyle name="Entrada 2 25 5 3" xfId="12081"/>
    <cellStyle name="Entrada 2 25 5 4" xfId="12082"/>
    <cellStyle name="Entrada 2 25 6" xfId="12083"/>
    <cellStyle name="Entrada 2 25 6 2" xfId="12084"/>
    <cellStyle name="Entrada 2 25 6 2 2" xfId="12085"/>
    <cellStyle name="Entrada 2 25 6 2 3" xfId="12086"/>
    <cellStyle name="Entrada 2 25 6 3" xfId="12087"/>
    <cellStyle name="Entrada 2 25 6 4" xfId="12088"/>
    <cellStyle name="Entrada 2 25 7" xfId="12089"/>
    <cellStyle name="Entrada 2 25 7 2" xfId="12090"/>
    <cellStyle name="Entrada 2 25 7 2 2" xfId="12091"/>
    <cellStyle name="Entrada 2 25 7 2 3" xfId="12092"/>
    <cellStyle name="Entrada 2 25 7 3" xfId="12093"/>
    <cellStyle name="Entrada 2 25 7 4" xfId="12094"/>
    <cellStyle name="Entrada 2 25 8" xfId="12095"/>
    <cellStyle name="Entrada 2 25 8 2" xfId="12096"/>
    <cellStyle name="Entrada 2 25 8 2 2" xfId="12097"/>
    <cellStyle name="Entrada 2 25 8 2 3" xfId="12098"/>
    <cellStyle name="Entrada 2 25 8 3" xfId="12099"/>
    <cellStyle name="Entrada 2 25 8 4" xfId="12100"/>
    <cellStyle name="Entrada 2 25 9" xfId="12101"/>
    <cellStyle name="Entrada 2 25 9 2" xfId="12102"/>
    <cellStyle name="Entrada 2 25 9 2 2" xfId="12103"/>
    <cellStyle name="Entrada 2 25 9 2 3" xfId="12104"/>
    <cellStyle name="Entrada 2 25 9 3" xfId="12105"/>
    <cellStyle name="Entrada 2 25 9 4" xfId="12106"/>
    <cellStyle name="Entrada 2 26" xfId="12107"/>
    <cellStyle name="Entrada 2 26 10" xfId="12108"/>
    <cellStyle name="Entrada 2 26 10 2" xfId="12109"/>
    <cellStyle name="Entrada 2 26 10 2 2" xfId="12110"/>
    <cellStyle name="Entrada 2 26 10 2 3" xfId="12111"/>
    <cellStyle name="Entrada 2 26 10 3" xfId="12112"/>
    <cellStyle name="Entrada 2 26 10 4" xfId="12113"/>
    <cellStyle name="Entrada 2 26 11" xfId="12114"/>
    <cellStyle name="Entrada 2 26 11 2" xfId="12115"/>
    <cellStyle name="Entrada 2 26 11 2 2" xfId="12116"/>
    <cellStyle name="Entrada 2 26 11 2 3" xfId="12117"/>
    <cellStyle name="Entrada 2 26 11 3" xfId="12118"/>
    <cellStyle name="Entrada 2 26 11 4" xfId="12119"/>
    <cellStyle name="Entrada 2 26 12" xfId="12120"/>
    <cellStyle name="Entrada 2 26 12 2" xfId="12121"/>
    <cellStyle name="Entrada 2 26 12 2 2" xfId="12122"/>
    <cellStyle name="Entrada 2 26 12 2 3" xfId="12123"/>
    <cellStyle name="Entrada 2 26 12 3" xfId="12124"/>
    <cellStyle name="Entrada 2 26 12 4" xfId="12125"/>
    <cellStyle name="Entrada 2 26 13" xfId="12126"/>
    <cellStyle name="Entrada 2 26 13 2" xfId="12127"/>
    <cellStyle name="Entrada 2 26 13 2 2" xfId="12128"/>
    <cellStyle name="Entrada 2 26 13 2 3" xfId="12129"/>
    <cellStyle name="Entrada 2 26 13 3" xfId="12130"/>
    <cellStyle name="Entrada 2 26 13 4" xfId="12131"/>
    <cellStyle name="Entrada 2 26 14" xfId="12132"/>
    <cellStyle name="Entrada 2 26 14 2" xfId="12133"/>
    <cellStyle name="Entrada 2 26 14 2 2" xfId="12134"/>
    <cellStyle name="Entrada 2 26 14 2 3" xfId="12135"/>
    <cellStyle name="Entrada 2 26 14 3" xfId="12136"/>
    <cellStyle name="Entrada 2 26 14 4" xfId="12137"/>
    <cellStyle name="Entrada 2 26 15" xfId="12138"/>
    <cellStyle name="Entrada 2 26 15 2" xfId="12139"/>
    <cellStyle name="Entrada 2 26 15 2 2" xfId="12140"/>
    <cellStyle name="Entrada 2 26 15 2 3" xfId="12141"/>
    <cellStyle name="Entrada 2 26 15 3" xfId="12142"/>
    <cellStyle name="Entrada 2 26 15 4" xfId="12143"/>
    <cellStyle name="Entrada 2 26 16" xfId="12144"/>
    <cellStyle name="Entrada 2 26 16 2" xfId="12145"/>
    <cellStyle name="Entrada 2 26 16 2 2" xfId="12146"/>
    <cellStyle name="Entrada 2 26 16 2 3" xfId="12147"/>
    <cellStyle name="Entrada 2 26 16 3" xfId="12148"/>
    <cellStyle name="Entrada 2 26 16 4" xfId="12149"/>
    <cellStyle name="Entrada 2 26 17" xfId="12150"/>
    <cellStyle name="Entrada 2 26 17 2" xfId="12151"/>
    <cellStyle name="Entrada 2 26 17 2 2" xfId="12152"/>
    <cellStyle name="Entrada 2 26 17 2 3" xfId="12153"/>
    <cellStyle name="Entrada 2 26 17 3" xfId="12154"/>
    <cellStyle name="Entrada 2 26 17 4" xfId="12155"/>
    <cellStyle name="Entrada 2 26 18" xfId="12156"/>
    <cellStyle name="Entrada 2 26 18 2" xfId="12157"/>
    <cellStyle name="Entrada 2 26 18 2 2" xfId="12158"/>
    <cellStyle name="Entrada 2 26 18 2 3" xfId="12159"/>
    <cellStyle name="Entrada 2 26 18 3" xfId="12160"/>
    <cellStyle name="Entrada 2 26 18 4" xfId="12161"/>
    <cellStyle name="Entrada 2 26 19" xfId="12162"/>
    <cellStyle name="Entrada 2 26 19 2" xfId="12163"/>
    <cellStyle name="Entrada 2 26 19 2 2" xfId="12164"/>
    <cellStyle name="Entrada 2 26 19 2 3" xfId="12165"/>
    <cellStyle name="Entrada 2 26 19 3" xfId="12166"/>
    <cellStyle name="Entrada 2 26 19 4" xfId="12167"/>
    <cellStyle name="Entrada 2 26 2" xfId="12168"/>
    <cellStyle name="Entrada 2 26 2 2" xfId="12169"/>
    <cellStyle name="Entrada 2 26 2 2 2" xfId="12170"/>
    <cellStyle name="Entrada 2 26 2 2 3" xfId="12171"/>
    <cellStyle name="Entrada 2 26 2 3" xfId="12172"/>
    <cellStyle name="Entrada 2 26 2 4" xfId="12173"/>
    <cellStyle name="Entrada 2 26 20" xfId="12174"/>
    <cellStyle name="Entrada 2 26 20 2" xfId="12175"/>
    <cellStyle name="Entrada 2 26 20 2 2" xfId="12176"/>
    <cellStyle name="Entrada 2 26 20 2 3" xfId="12177"/>
    <cellStyle name="Entrada 2 26 20 3" xfId="12178"/>
    <cellStyle name="Entrada 2 26 20 4" xfId="12179"/>
    <cellStyle name="Entrada 2 26 21" xfId="12180"/>
    <cellStyle name="Entrada 2 26 21 2" xfId="12181"/>
    <cellStyle name="Entrada 2 26 21 2 2" xfId="12182"/>
    <cellStyle name="Entrada 2 26 21 2 3" xfId="12183"/>
    <cellStyle name="Entrada 2 26 21 3" xfId="12184"/>
    <cellStyle name="Entrada 2 26 21 4" xfId="12185"/>
    <cellStyle name="Entrada 2 26 22" xfId="12186"/>
    <cellStyle name="Entrada 2 26 22 2" xfId="12187"/>
    <cellStyle name="Entrada 2 26 22 2 2" xfId="12188"/>
    <cellStyle name="Entrada 2 26 22 2 3" xfId="12189"/>
    <cellStyle name="Entrada 2 26 22 3" xfId="12190"/>
    <cellStyle name="Entrada 2 26 22 4" xfId="12191"/>
    <cellStyle name="Entrada 2 26 23" xfId="12192"/>
    <cellStyle name="Entrada 2 26 23 2" xfId="12193"/>
    <cellStyle name="Entrada 2 26 23 2 2" xfId="12194"/>
    <cellStyle name="Entrada 2 26 23 2 3" xfId="12195"/>
    <cellStyle name="Entrada 2 26 23 3" xfId="12196"/>
    <cellStyle name="Entrada 2 26 23 4" xfId="12197"/>
    <cellStyle name="Entrada 2 26 24" xfId="12198"/>
    <cellStyle name="Entrada 2 26 24 2" xfId="12199"/>
    <cellStyle name="Entrada 2 26 24 2 2" xfId="12200"/>
    <cellStyle name="Entrada 2 26 24 2 3" xfId="12201"/>
    <cellStyle name="Entrada 2 26 24 3" xfId="12202"/>
    <cellStyle name="Entrada 2 26 24 4" xfId="12203"/>
    <cellStyle name="Entrada 2 26 25" xfId="12204"/>
    <cellStyle name="Entrada 2 26 25 2" xfId="12205"/>
    <cellStyle name="Entrada 2 26 25 2 2" xfId="12206"/>
    <cellStyle name="Entrada 2 26 25 2 3" xfId="12207"/>
    <cellStyle name="Entrada 2 26 25 3" xfId="12208"/>
    <cellStyle name="Entrada 2 26 25 4" xfId="12209"/>
    <cellStyle name="Entrada 2 26 26" xfId="12210"/>
    <cellStyle name="Entrada 2 26 26 2" xfId="12211"/>
    <cellStyle name="Entrada 2 26 26 3" xfId="12212"/>
    <cellStyle name="Entrada 2 26 27" xfId="12213"/>
    <cellStyle name="Entrada 2 26 28" xfId="12214"/>
    <cellStyle name="Entrada 2 26 3" xfId="12215"/>
    <cellStyle name="Entrada 2 26 3 2" xfId="12216"/>
    <cellStyle name="Entrada 2 26 3 2 2" xfId="12217"/>
    <cellStyle name="Entrada 2 26 3 2 3" xfId="12218"/>
    <cellStyle name="Entrada 2 26 3 3" xfId="12219"/>
    <cellStyle name="Entrada 2 26 3 4" xfId="12220"/>
    <cellStyle name="Entrada 2 26 4" xfId="12221"/>
    <cellStyle name="Entrada 2 26 4 2" xfId="12222"/>
    <cellStyle name="Entrada 2 26 4 2 2" xfId="12223"/>
    <cellStyle name="Entrada 2 26 4 2 3" xfId="12224"/>
    <cellStyle name="Entrada 2 26 4 3" xfId="12225"/>
    <cellStyle name="Entrada 2 26 4 4" xfId="12226"/>
    <cellStyle name="Entrada 2 26 5" xfId="12227"/>
    <cellStyle name="Entrada 2 26 5 2" xfId="12228"/>
    <cellStyle name="Entrada 2 26 5 2 2" xfId="12229"/>
    <cellStyle name="Entrada 2 26 5 2 3" xfId="12230"/>
    <cellStyle name="Entrada 2 26 5 3" xfId="12231"/>
    <cellStyle name="Entrada 2 26 5 4" xfId="12232"/>
    <cellStyle name="Entrada 2 26 6" xfId="12233"/>
    <cellStyle name="Entrada 2 26 6 2" xfId="12234"/>
    <cellStyle name="Entrada 2 26 6 2 2" xfId="12235"/>
    <cellStyle name="Entrada 2 26 6 2 3" xfId="12236"/>
    <cellStyle name="Entrada 2 26 6 3" xfId="12237"/>
    <cellStyle name="Entrada 2 26 6 4" xfId="12238"/>
    <cellStyle name="Entrada 2 26 7" xfId="12239"/>
    <cellStyle name="Entrada 2 26 7 2" xfId="12240"/>
    <cellStyle name="Entrada 2 26 7 2 2" xfId="12241"/>
    <cellStyle name="Entrada 2 26 7 2 3" xfId="12242"/>
    <cellStyle name="Entrada 2 26 7 3" xfId="12243"/>
    <cellStyle name="Entrada 2 26 7 4" xfId="12244"/>
    <cellStyle name="Entrada 2 26 8" xfId="12245"/>
    <cellStyle name="Entrada 2 26 8 2" xfId="12246"/>
    <cellStyle name="Entrada 2 26 8 2 2" xfId="12247"/>
    <cellStyle name="Entrada 2 26 8 2 3" xfId="12248"/>
    <cellStyle name="Entrada 2 26 8 3" xfId="12249"/>
    <cellStyle name="Entrada 2 26 8 4" xfId="12250"/>
    <cellStyle name="Entrada 2 26 9" xfId="12251"/>
    <cellStyle name="Entrada 2 26 9 2" xfId="12252"/>
    <cellStyle name="Entrada 2 26 9 2 2" xfId="12253"/>
    <cellStyle name="Entrada 2 26 9 2 3" xfId="12254"/>
    <cellStyle name="Entrada 2 26 9 3" xfId="12255"/>
    <cellStyle name="Entrada 2 26 9 4" xfId="12256"/>
    <cellStyle name="Entrada 2 27" xfId="12257"/>
    <cellStyle name="Entrada 2 27 10" xfId="12258"/>
    <cellStyle name="Entrada 2 27 10 2" xfId="12259"/>
    <cellStyle name="Entrada 2 27 10 2 2" xfId="12260"/>
    <cellStyle name="Entrada 2 27 10 2 3" xfId="12261"/>
    <cellStyle name="Entrada 2 27 10 3" xfId="12262"/>
    <cellStyle name="Entrada 2 27 10 4" xfId="12263"/>
    <cellStyle name="Entrada 2 27 11" xfId="12264"/>
    <cellStyle name="Entrada 2 27 11 2" xfId="12265"/>
    <cellStyle name="Entrada 2 27 11 2 2" xfId="12266"/>
    <cellStyle name="Entrada 2 27 11 2 3" xfId="12267"/>
    <cellStyle name="Entrada 2 27 11 3" xfId="12268"/>
    <cellStyle name="Entrada 2 27 11 4" xfId="12269"/>
    <cellStyle name="Entrada 2 27 12" xfId="12270"/>
    <cellStyle name="Entrada 2 27 12 2" xfId="12271"/>
    <cellStyle name="Entrada 2 27 12 2 2" xfId="12272"/>
    <cellStyle name="Entrada 2 27 12 2 3" xfId="12273"/>
    <cellStyle name="Entrada 2 27 12 3" xfId="12274"/>
    <cellStyle name="Entrada 2 27 12 4" xfId="12275"/>
    <cellStyle name="Entrada 2 27 13" xfId="12276"/>
    <cellStyle name="Entrada 2 27 13 2" xfId="12277"/>
    <cellStyle name="Entrada 2 27 13 2 2" xfId="12278"/>
    <cellStyle name="Entrada 2 27 13 2 3" xfId="12279"/>
    <cellStyle name="Entrada 2 27 13 3" xfId="12280"/>
    <cellStyle name="Entrada 2 27 13 4" xfId="12281"/>
    <cellStyle name="Entrada 2 27 14" xfId="12282"/>
    <cellStyle name="Entrada 2 27 14 2" xfId="12283"/>
    <cellStyle name="Entrada 2 27 14 2 2" xfId="12284"/>
    <cellStyle name="Entrada 2 27 14 2 3" xfId="12285"/>
    <cellStyle name="Entrada 2 27 14 3" xfId="12286"/>
    <cellStyle name="Entrada 2 27 14 4" xfId="12287"/>
    <cellStyle name="Entrada 2 27 15" xfId="12288"/>
    <cellStyle name="Entrada 2 27 15 2" xfId="12289"/>
    <cellStyle name="Entrada 2 27 15 2 2" xfId="12290"/>
    <cellStyle name="Entrada 2 27 15 2 3" xfId="12291"/>
    <cellStyle name="Entrada 2 27 15 3" xfId="12292"/>
    <cellStyle name="Entrada 2 27 15 4" xfId="12293"/>
    <cellStyle name="Entrada 2 27 16" xfId="12294"/>
    <cellStyle name="Entrada 2 27 16 2" xfId="12295"/>
    <cellStyle name="Entrada 2 27 16 2 2" xfId="12296"/>
    <cellStyle name="Entrada 2 27 16 2 3" xfId="12297"/>
    <cellStyle name="Entrada 2 27 16 3" xfId="12298"/>
    <cellStyle name="Entrada 2 27 16 4" xfId="12299"/>
    <cellStyle name="Entrada 2 27 17" xfId="12300"/>
    <cellStyle name="Entrada 2 27 17 2" xfId="12301"/>
    <cellStyle name="Entrada 2 27 17 2 2" xfId="12302"/>
    <cellStyle name="Entrada 2 27 17 2 3" xfId="12303"/>
    <cellStyle name="Entrada 2 27 17 3" xfId="12304"/>
    <cellStyle name="Entrada 2 27 17 4" xfId="12305"/>
    <cellStyle name="Entrada 2 27 18" xfId="12306"/>
    <cellStyle name="Entrada 2 27 18 2" xfId="12307"/>
    <cellStyle name="Entrada 2 27 18 2 2" xfId="12308"/>
    <cellStyle name="Entrada 2 27 18 2 3" xfId="12309"/>
    <cellStyle name="Entrada 2 27 18 3" xfId="12310"/>
    <cellStyle name="Entrada 2 27 18 4" xfId="12311"/>
    <cellStyle name="Entrada 2 27 19" xfId="12312"/>
    <cellStyle name="Entrada 2 27 19 2" xfId="12313"/>
    <cellStyle name="Entrada 2 27 19 2 2" xfId="12314"/>
    <cellStyle name="Entrada 2 27 19 2 3" xfId="12315"/>
    <cellStyle name="Entrada 2 27 19 3" xfId="12316"/>
    <cellStyle name="Entrada 2 27 19 4" xfId="12317"/>
    <cellStyle name="Entrada 2 27 2" xfId="12318"/>
    <cellStyle name="Entrada 2 27 2 2" xfId="12319"/>
    <cellStyle name="Entrada 2 27 2 2 2" xfId="12320"/>
    <cellStyle name="Entrada 2 27 2 2 3" xfId="12321"/>
    <cellStyle name="Entrada 2 27 2 3" xfId="12322"/>
    <cellStyle name="Entrada 2 27 2 4" xfId="12323"/>
    <cellStyle name="Entrada 2 27 20" xfId="12324"/>
    <cellStyle name="Entrada 2 27 20 2" xfId="12325"/>
    <cellStyle name="Entrada 2 27 20 2 2" xfId="12326"/>
    <cellStyle name="Entrada 2 27 20 2 3" xfId="12327"/>
    <cellStyle name="Entrada 2 27 20 3" xfId="12328"/>
    <cellStyle name="Entrada 2 27 20 4" xfId="12329"/>
    <cellStyle name="Entrada 2 27 21" xfId="12330"/>
    <cellStyle name="Entrada 2 27 21 2" xfId="12331"/>
    <cellStyle name="Entrada 2 27 21 2 2" xfId="12332"/>
    <cellStyle name="Entrada 2 27 21 2 3" xfId="12333"/>
    <cellStyle name="Entrada 2 27 21 3" xfId="12334"/>
    <cellStyle name="Entrada 2 27 21 4" xfId="12335"/>
    <cellStyle name="Entrada 2 27 22" xfId="12336"/>
    <cellStyle name="Entrada 2 27 22 2" xfId="12337"/>
    <cellStyle name="Entrada 2 27 22 2 2" xfId="12338"/>
    <cellStyle name="Entrada 2 27 22 2 3" xfId="12339"/>
    <cellStyle name="Entrada 2 27 22 3" xfId="12340"/>
    <cellStyle name="Entrada 2 27 22 4" xfId="12341"/>
    <cellStyle name="Entrada 2 27 23" xfId="12342"/>
    <cellStyle name="Entrada 2 27 23 2" xfId="12343"/>
    <cellStyle name="Entrada 2 27 23 2 2" xfId="12344"/>
    <cellStyle name="Entrada 2 27 23 2 3" xfId="12345"/>
    <cellStyle name="Entrada 2 27 23 3" xfId="12346"/>
    <cellStyle name="Entrada 2 27 23 4" xfId="12347"/>
    <cellStyle name="Entrada 2 27 24" xfId="12348"/>
    <cellStyle name="Entrada 2 27 24 2" xfId="12349"/>
    <cellStyle name="Entrada 2 27 24 2 2" xfId="12350"/>
    <cellStyle name="Entrada 2 27 24 2 3" xfId="12351"/>
    <cellStyle name="Entrada 2 27 24 3" xfId="12352"/>
    <cellStyle name="Entrada 2 27 24 4" xfId="12353"/>
    <cellStyle name="Entrada 2 27 25" xfId="12354"/>
    <cellStyle name="Entrada 2 27 25 2" xfId="12355"/>
    <cellStyle name="Entrada 2 27 25 2 2" xfId="12356"/>
    <cellStyle name="Entrada 2 27 25 2 3" xfId="12357"/>
    <cellStyle name="Entrada 2 27 25 3" xfId="12358"/>
    <cellStyle name="Entrada 2 27 25 4" xfId="12359"/>
    <cellStyle name="Entrada 2 27 26" xfId="12360"/>
    <cellStyle name="Entrada 2 27 26 2" xfId="12361"/>
    <cellStyle name="Entrada 2 27 26 3" xfId="12362"/>
    <cellStyle name="Entrada 2 27 27" xfId="12363"/>
    <cellStyle name="Entrada 2 27 28" xfId="12364"/>
    <cellStyle name="Entrada 2 27 3" xfId="12365"/>
    <cellStyle name="Entrada 2 27 3 2" xfId="12366"/>
    <cellStyle name="Entrada 2 27 3 2 2" xfId="12367"/>
    <cellStyle name="Entrada 2 27 3 2 3" xfId="12368"/>
    <cellStyle name="Entrada 2 27 3 3" xfId="12369"/>
    <cellStyle name="Entrada 2 27 3 4" xfId="12370"/>
    <cellStyle name="Entrada 2 27 4" xfId="12371"/>
    <cellStyle name="Entrada 2 27 4 2" xfId="12372"/>
    <cellStyle name="Entrada 2 27 4 2 2" xfId="12373"/>
    <cellStyle name="Entrada 2 27 4 2 3" xfId="12374"/>
    <cellStyle name="Entrada 2 27 4 3" xfId="12375"/>
    <cellStyle name="Entrada 2 27 4 4" xfId="12376"/>
    <cellStyle name="Entrada 2 27 5" xfId="12377"/>
    <cellStyle name="Entrada 2 27 5 2" xfId="12378"/>
    <cellStyle name="Entrada 2 27 5 2 2" xfId="12379"/>
    <cellStyle name="Entrada 2 27 5 2 3" xfId="12380"/>
    <cellStyle name="Entrada 2 27 5 3" xfId="12381"/>
    <cellStyle name="Entrada 2 27 5 4" xfId="12382"/>
    <cellStyle name="Entrada 2 27 6" xfId="12383"/>
    <cellStyle name="Entrada 2 27 6 2" xfId="12384"/>
    <cellStyle name="Entrada 2 27 6 2 2" xfId="12385"/>
    <cellStyle name="Entrada 2 27 6 2 3" xfId="12386"/>
    <cellStyle name="Entrada 2 27 6 3" xfId="12387"/>
    <cellStyle name="Entrada 2 27 6 4" xfId="12388"/>
    <cellStyle name="Entrada 2 27 7" xfId="12389"/>
    <cellStyle name="Entrada 2 27 7 2" xfId="12390"/>
    <cellStyle name="Entrada 2 27 7 2 2" xfId="12391"/>
    <cellStyle name="Entrada 2 27 7 2 3" xfId="12392"/>
    <cellStyle name="Entrada 2 27 7 3" xfId="12393"/>
    <cellStyle name="Entrada 2 27 7 4" xfId="12394"/>
    <cellStyle name="Entrada 2 27 8" xfId="12395"/>
    <cellStyle name="Entrada 2 27 8 2" xfId="12396"/>
    <cellStyle name="Entrada 2 27 8 2 2" xfId="12397"/>
    <cellStyle name="Entrada 2 27 8 2 3" xfId="12398"/>
    <cellStyle name="Entrada 2 27 8 3" xfId="12399"/>
    <cellStyle name="Entrada 2 27 8 4" xfId="12400"/>
    <cellStyle name="Entrada 2 27 9" xfId="12401"/>
    <cellStyle name="Entrada 2 27 9 2" xfId="12402"/>
    <cellStyle name="Entrada 2 27 9 2 2" xfId="12403"/>
    <cellStyle name="Entrada 2 27 9 2 3" xfId="12404"/>
    <cellStyle name="Entrada 2 27 9 3" xfId="12405"/>
    <cellStyle name="Entrada 2 27 9 4" xfId="12406"/>
    <cellStyle name="Entrada 2 28" xfId="12407"/>
    <cellStyle name="Entrada 2 28 10" xfId="12408"/>
    <cellStyle name="Entrada 2 28 10 2" xfId="12409"/>
    <cellStyle name="Entrada 2 28 10 2 2" xfId="12410"/>
    <cellStyle name="Entrada 2 28 10 2 3" xfId="12411"/>
    <cellStyle name="Entrada 2 28 10 3" xfId="12412"/>
    <cellStyle name="Entrada 2 28 10 4" xfId="12413"/>
    <cellStyle name="Entrada 2 28 11" xfId="12414"/>
    <cellStyle name="Entrada 2 28 11 2" xfId="12415"/>
    <cellStyle name="Entrada 2 28 11 2 2" xfId="12416"/>
    <cellStyle name="Entrada 2 28 11 2 3" xfId="12417"/>
    <cellStyle name="Entrada 2 28 11 3" xfId="12418"/>
    <cellStyle name="Entrada 2 28 11 4" xfId="12419"/>
    <cellStyle name="Entrada 2 28 12" xfId="12420"/>
    <cellStyle name="Entrada 2 28 12 2" xfId="12421"/>
    <cellStyle name="Entrada 2 28 12 2 2" xfId="12422"/>
    <cellStyle name="Entrada 2 28 12 2 3" xfId="12423"/>
    <cellStyle name="Entrada 2 28 12 3" xfId="12424"/>
    <cellStyle name="Entrada 2 28 12 4" xfId="12425"/>
    <cellStyle name="Entrada 2 28 13" xfId="12426"/>
    <cellStyle name="Entrada 2 28 13 2" xfId="12427"/>
    <cellStyle name="Entrada 2 28 13 2 2" xfId="12428"/>
    <cellStyle name="Entrada 2 28 13 2 3" xfId="12429"/>
    <cellStyle name="Entrada 2 28 13 3" xfId="12430"/>
    <cellStyle name="Entrada 2 28 13 4" xfId="12431"/>
    <cellStyle name="Entrada 2 28 14" xfId="12432"/>
    <cellStyle name="Entrada 2 28 14 2" xfId="12433"/>
    <cellStyle name="Entrada 2 28 14 2 2" xfId="12434"/>
    <cellStyle name="Entrada 2 28 14 2 3" xfId="12435"/>
    <cellStyle name="Entrada 2 28 14 3" xfId="12436"/>
    <cellStyle name="Entrada 2 28 14 4" xfId="12437"/>
    <cellStyle name="Entrada 2 28 15" xfId="12438"/>
    <cellStyle name="Entrada 2 28 15 2" xfId="12439"/>
    <cellStyle name="Entrada 2 28 15 2 2" xfId="12440"/>
    <cellStyle name="Entrada 2 28 15 2 3" xfId="12441"/>
    <cellStyle name="Entrada 2 28 15 3" xfId="12442"/>
    <cellStyle name="Entrada 2 28 15 4" xfId="12443"/>
    <cellStyle name="Entrada 2 28 16" xfId="12444"/>
    <cellStyle name="Entrada 2 28 16 2" xfId="12445"/>
    <cellStyle name="Entrada 2 28 16 2 2" xfId="12446"/>
    <cellStyle name="Entrada 2 28 16 2 3" xfId="12447"/>
    <cellStyle name="Entrada 2 28 16 3" xfId="12448"/>
    <cellStyle name="Entrada 2 28 16 4" xfId="12449"/>
    <cellStyle name="Entrada 2 28 17" xfId="12450"/>
    <cellStyle name="Entrada 2 28 17 2" xfId="12451"/>
    <cellStyle name="Entrada 2 28 17 2 2" xfId="12452"/>
    <cellStyle name="Entrada 2 28 17 2 3" xfId="12453"/>
    <cellStyle name="Entrada 2 28 17 3" xfId="12454"/>
    <cellStyle name="Entrada 2 28 17 4" xfId="12455"/>
    <cellStyle name="Entrada 2 28 18" xfId="12456"/>
    <cellStyle name="Entrada 2 28 18 2" xfId="12457"/>
    <cellStyle name="Entrada 2 28 18 2 2" xfId="12458"/>
    <cellStyle name="Entrada 2 28 18 2 3" xfId="12459"/>
    <cellStyle name="Entrada 2 28 18 3" xfId="12460"/>
    <cellStyle name="Entrada 2 28 18 4" xfId="12461"/>
    <cellStyle name="Entrada 2 28 19" xfId="12462"/>
    <cellStyle name="Entrada 2 28 19 2" xfId="12463"/>
    <cellStyle name="Entrada 2 28 19 2 2" xfId="12464"/>
    <cellStyle name="Entrada 2 28 19 2 3" xfId="12465"/>
    <cellStyle name="Entrada 2 28 19 3" xfId="12466"/>
    <cellStyle name="Entrada 2 28 19 4" xfId="12467"/>
    <cellStyle name="Entrada 2 28 2" xfId="12468"/>
    <cellStyle name="Entrada 2 28 2 2" xfId="12469"/>
    <cellStyle name="Entrada 2 28 2 2 2" xfId="12470"/>
    <cellStyle name="Entrada 2 28 2 2 3" xfId="12471"/>
    <cellStyle name="Entrada 2 28 2 3" xfId="12472"/>
    <cellStyle name="Entrada 2 28 2 4" xfId="12473"/>
    <cellStyle name="Entrada 2 28 20" xfId="12474"/>
    <cellStyle name="Entrada 2 28 20 2" xfId="12475"/>
    <cellStyle name="Entrada 2 28 20 2 2" xfId="12476"/>
    <cellStyle name="Entrada 2 28 20 2 3" xfId="12477"/>
    <cellStyle name="Entrada 2 28 20 3" xfId="12478"/>
    <cellStyle name="Entrada 2 28 20 4" xfId="12479"/>
    <cellStyle name="Entrada 2 28 21" xfId="12480"/>
    <cellStyle name="Entrada 2 28 21 2" xfId="12481"/>
    <cellStyle name="Entrada 2 28 21 2 2" xfId="12482"/>
    <cellStyle name="Entrada 2 28 21 2 3" xfId="12483"/>
    <cellStyle name="Entrada 2 28 21 3" xfId="12484"/>
    <cellStyle name="Entrada 2 28 21 4" xfId="12485"/>
    <cellStyle name="Entrada 2 28 22" xfId="12486"/>
    <cellStyle name="Entrada 2 28 22 2" xfId="12487"/>
    <cellStyle name="Entrada 2 28 22 2 2" xfId="12488"/>
    <cellStyle name="Entrada 2 28 22 2 3" xfId="12489"/>
    <cellStyle name="Entrada 2 28 22 3" xfId="12490"/>
    <cellStyle name="Entrada 2 28 22 4" xfId="12491"/>
    <cellStyle name="Entrada 2 28 23" xfId="12492"/>
    <cellStyle name="Entrada 2 28 23 2" xfId="12493"/>
    <cellStyle name="Entrada 2 28 23 2 2" xfId="12494"/>
    <cellStyle name="Entrada 2 28 23 2 3" xfId="12495"/>
    <cellStyle name="Entrada 2 28 23 3" xfId="12496"/>
    <cellStyle name="Entrada 2 28 23 4" xfId="12497"/>
    <cellStyle name="Entrada 2 28 24" xfId="12498"/>
    <cellStyle name="Entrada 2 28 24 2" xfId="12499"/>
    <cellStyle name="Entrada 2 28 24 2 2" xfId="12500"/>
    <cellStyle name="Entrada 2 28 24 2 3" xfId="12501"/>
    <cellStyle name="Entrada 2 28 24 3" xfId="12502"/>
    <cellStyle name="Entrada 2 28 24 4" xfId="12503"/>
    <cellStyle name="Entrada 2 28 25" xfId="12504"/>
    <cellStyle name="Entrada 2 28 25 2" xfId="12505"/>
    <cellStyle name="Entrada 2 28 25 2 2" xfId="12506"/>
    <cellStyle name="Entrada 2 28 25 2 3" xfId="12507"/>
    <cellStyle name="Entrada 2 28 25 3" xfId="12508"/>
    <cellStyle name="Entrada 2 28 25 4" xfId="12509"/>
    <cellStyle name="Entrada 2 28 26" xfId="12510"/>
    <cellStyle name="Entrada 2 28 26 2" xfId="12511"/>
    <cellStyle name="Entrada 2 28 26 3" xfId="12512"/>
    <cellStyle name="Entrada 2 28 27" xfId="12513"/>
    <cellStyle name="Entrada 2 28 28" xfId="12514"/>
    <cellStyle name="Entrada 2 28 3" xfId="12515"/>
    <cellStyle name="Entrada 2 28 3 2" xfId="12516"/>
    <cellStyle name="Entrada 2 28 3 2 2" xfId="12517"/>
    <cellStyle name="Entrada 2 28 3 2 3" xfId="12518"/>
    <cellStyle name="Entrada 2 28 3 3" xfId="12519"/>
    <cellStyle name="Entrada 2 28 3 4" xfId="12520"/>
    <cellStyle name="Entrada 2 28 4" xfId="12521"/>
    <cellStyle name="Entrada 2 28 4 2" xfId="12522"/>
    <cellStyle name="Entrada 2 28 4 2 2" xfId="12523"/>
    <cellStyle name="Entrada 2 28 4 2 3" xfId="12524"/>
    <cellStyle name="Entrada 2 28 4 3" xfId="12525"/>
    <cellStyle name="Entrada 2 28 4 4" xfId="12526"/>
    <cellStyle name="Entrada 2 28 5" xfId="12527"/>
    <cellStyle name="Entrada 2 28 5 2" xfId="12528"/>
    <cellStyle name="Entrada 2 28 5 2 2" xfId="12529"/>
    <cellStyle name="Entrada 2 28 5 2 3" xfId="12530"/>
    <cellStyle name="Entrada 2 28 5 3" xfId="12531"/>
    <cellStyle name="Entrada 2 28 5 4" xfId="12532"/>
    <cellStyle name="Entrada 2 28 6" xfId="12533"/>
    <cellStyle name="Entrada 2 28 6 2" xfId="12534"/>
    <cellStyle name="Entrada 2 28 6 2 2" xfId="12535"/>
    <cellStyle name="Entrada 2 28 6 2 3" xfId="12536"/>
    <cellStyle name="Entrada 2 28 6 3" xfId="12537"/>
    <cellStyle name="Entrada 2 28 6 4" xfId="12538"/>
    <cellStyle name="Entrada 2 28 7" xfId="12539"/>
    <cellStyle name="Entrada 2 28 7 2" xfId="12540"/>
    <cellStyle name="Entrada 2 28 7 2 2" xfId="12541"/>
    <cellStyle name="Entrada 2 28 7 2 3" xfId="12542"/>
    <cellStyle name="Entrada 2 28 7 3" xfId="12543"/>
    <cellStyle name="Entrada 2 28 7 4" xfId="12544"/>
    <cellStyle name="Entrada 2 28 8" xfId="12545"/>
    <cellStyle name="Entrada 2 28 8 2" xfId="12546"/>
    <cellStyle name="Entrada 2 28 8 2 2" xfId="12547"/>
    <cellStyle name="Entrada 2 28 8 2 3" xfId="12548"/>
    <cellStyle name="Entrada 2 28 8 3" xfId="12549"/>
    <cellStyle name="Entrada 2 28 8 4" xfId="12550"/>
    <cellStyle name="Entrada 2 28 9" xfId="12551"/>
    <cellStyle name="Entrada 2 28 9 2" xfId="12552"/>
    <cellStyle name="Entrada 2 28 9 2 2" xfId="12553"/>
    <cellStyle name="Entrada 2 28 9 2 3" xfId="12554"/>
    <cellStyle name="Entrada 2 28 9 3" xfId="12555"/>
    <cellStyle name="Entrada 2 28 9 4" xfId="12556"/>
    <cellStyle name="Entrada 2 29" xfId="12557"/>
    <cellStyle name="Entrada 2 29 10" xfId="12558"/>
    <cellStyle name="Entrada 2 29 10 2" xfId="12559"/>
    <cellStyle name="Entrada 2 29 10 2 2" xfId="12560"/>
    <cellStyle name="Entrada 2 29 10 2 3" xfId="12561"/>
    <cellStyle name="Entrada 2 29 10 3" xfId="12562"/>
    <cellStyle name="Entrada 2 29 10 4" xfId="12563"/>
    <cellStyle name="Entrada 2 29 11" xfId="12564"/>
    <cellStyle name="Entrada 2 29 11 2" xfId="12565"/>
    <cellStyle name="Entrada 2 29 11 2 2" xfId="12566"/>
    <cellStyle name="Entrada 2 29 11 2 3" xfId="12567"/>
    <cellStyle name="Entrada 2 29 11 3" xfId="12568"/>
    <cellStyle name="Entrada 2 29 11 4" xfId="12569"/>
    <cellStyle name="Entrada 2 29 12" xfId="12570"/>
    <cellStyle name="Entrada 2 29 12 2" xfId="12571"/>
    <cellStyle name="Entrada 2 29 12 2 2" xfId="12572"/>
    <cellStyle name="Entrada 2 29 12 2 3" xfId="12573"/>
    <cellStyle name="Entrada 2 29 12 3" xfId="12574"/>
    <cellStyle name="Entrada 2 29 12 4" xfId="12575"/>
    <cellStyle name="Entrada 2 29 13" xfId="12576"/>
    <cellStyle name="Entrada 2 29 13 2" xfId="12577"/>
    <cellStyle name="Entrada 2 29 13 2 2" xfId="12578"/>
    <cellStyle name="Entrada 2 29 13 2 3" xfId="12579"/>
    <cellStyle name="Entrada 2 29 13 3" xfId="12580"/>
    <cellStyle name="Entrada 2 29 13 4" xfId="12581"/>
    <cellStyle name="Entrada 2 29 14" xfId="12582"/>
    <cellStyle name="Entrada 2 29 14 2" xfId="12583"/>
    <cellStyle name="Entrada 2 29 14 2 2" xfId="12584"/>
    <cellStyle name="Entrada 2 29 14 2 3" xfId="12585"/>
    <cellStyle name="Entrada 2 29 14 3" xfId="12586"/>
    <cellStyle name="Entrada 2 29 14 4" xfId="12587"/>
    <cellStyle name="Entrada 2 29 15" xfId="12588"/>
    <cellStyle name="Entrada 2 29 15 2" xfId="12589"/>
    <cellStyle name="Entrada 2 29 15 2 2" xfId="12590"/>
    <cellStyle name="Entrada 2 29 15 2 3" xfId="12591"/>
    <cellStyle name="Entrada 2 29 15 3" xfId="12592"/>
    <cellStyle name="Entrada 2 29 15 4" xfId="12593"/>
    <cellStyle name="Entrada 2 29 16" xfId="12594"/>
    <cellStyle name="Entrada 2 29 16 2" xfId="12595"/>
    <cellStyle name="Entrada 2 29 16 2 2" xfId="12596"/>
    <cellStyle name="Entrada 2 29 16 2 3" xfId="12597"/>
    <cellStyle name="Entrada 2 29 16 3" xfId="12598"/>
    <cellStyle name="Entrada 2 29 16 4" xfId="12599"/>
    <cellStyle name="Entrada 2 29 17" xfId="12600"/>
    <cellStyle name="Entrada 2 29 17 2" xfId="12601"/>
    <cellStyle name="Entrada 2 29 17 2 2" xfId="12602"/>
    <cellStyle name="Entrada 2 29 17 2 3" xfId="12603"/>
    <cellStyle name="Entrada 2 29 17 3" xfId="12604"/>
    <cellStyle name="Entrada 2 29 17 4" xfId="12605"/>
    <cellStyle name="Entrada 2 29 18" xfId="12606"/>
    <cellStyle name="Entrada 2 29 18 2" xfId="12607"/>
    <cellStyle name="Entrada 2 29 18 2 2" xfId="12608"/>
    <cellStyle name="Entrada 2 29 18 2 3" xfId="12609"/>
    <cellStyle name="Entrada 2 29 18 3" xfId="12610"/>
    <cellStyle name="Entrada 2 29 18 4" xfId="12611"/>
    <cellStyle name="Entrada 2 29 19" xfId="12612"/>
    <cellStyle name="Entrada 2 29 19 2" xfId="12613"/>
    <cellStyle name="Entrada 2 29 19 2 2" xfId="12614"/>
    <cellStyle name="Entrada 2 29 19 2 3" xfId="12615"/>
    <cellStyle name="Entrada 2 29 19 3" xfId="12616"/>
    <cellStyle name="Entrada 2 29 19 4" xfId="12617"/>
    <cellStyle name="Entrada 2 29 2" xfId="12618"/>
    <cellStyle name="Entrada 2 29 2 2" xfId="12619"/>
    <cellStyle name="Entrada 2 29 2 2 2" xfId="12620"/>
    <cellStyle name="Entrada 2 29 2 2 3" xfId="12621"/>
    <cellStyle name="Entrada 2 29 2 3" xfId="12622"/>
    <cellStyle name="Entrada 2 29 2 4" xfId="12623"/>
    <cellStyle name="Entrada 2 29 20" xfId="12624"/>
    <cellStyle name="Entrada 2 29 20 2" xfId="12625"/>
    <cellStyle name="Entrada 2 29 20 2 2" xfId="12626"/>
    <cellStyle name="Entrada 2 29 20 2 3" xfId="12627"/>
    <cellStyle name="Entrada 2 29 20 3" xfId="12628"/>
    <cellStyle name="Entrada 2 29 20 4" xfId="12629"/>
    <cellStyle name="Entrada 2 29 21" xfId="12630"/>
    <cellStyle name="Entrada 2 29 21 2" xfId="12631"/>
    <cellStyle name="Entrada 2 29 21 2 2" xfId="12632"/>
    <cellStyle name="Entrada 2 29 21 2 3" xfId="12633"/>
    <cellStyle name="Entrada 2 29 21 3" xfId="12634"/>
    <cellStyle name="Entrada 2 29 21 4" xfId="12635"/>
    <cellStyle name="Entrada 2 29 22" xfId="12636"/>
    <cellStyle name="Entrada 2 29 22 2" xfId="12637"/>
    <cellStyle name="Entrada 2 29 22 2 2" xfId="12638"/>
    <cellStyle name="Entrada 2 29 22 2 3" xfId="12639"/>
    <cellStyle name="Entrada 2 29 22 3" xfId="12640"/>
    <cellStyle name="Entrada 2 29 22 4" xfId="12641"/>
    <cellStyle name="Entrada 2 29 23" xfId="12642"/>
    <cellStyle name="Entrada 2 29 23 2" xfId="12643"/>
    <cellStyle name="Entrada 2 29 23 2 2" xfId="12644"/>
    <cellStyle name="Entrada 2 29 23 2 3" xfId="12645"/>
    <cellStyle name="Entrada 2 29 23 3" xfId="12646"/>
    <cellStyle name="Entrada 2 29 23 4" xfId="12647"/>
    <cellStyle name="Entrada 2 29 24" xfId="12648"/>
    <cellStyle name="Entrada 2 29 24 2" xfId="12649"/>
    <cellStyle name="Entrada 2 29 24 2 2" xfId="12650"/>
    <cellStyle name="Entrada 2 29 24 2 3" xfId="12651"/>
    <cellStyle name="Entrada 2 29 24 3" xfId="12652"/>
    <cellStyle name="Entrada 2 29 24 4" xfId="12653"/>
    <cellStyle name="Entrada 2 29 25" xfId="12654"/>
    <cellStyle name="Entrada 2 29 25 2" xfId="12655"/>
    <cellStyle name="Entrada 2 29 25 2 2" xfId="12656"/>
    <cellStyle name="Entrada 2 29 25 2 3" xfId="12657"/>
    <cellStyle name="Entrada 2 29 25 3" xfId="12658"/>
    <cellStyle name="Entrada 2 29 25 4" xfId="12659"/>
    <cellStyle name="Entrada 2 29 26" xfId="12660"/>
    <cellStyle name="Entrada 2 29 26 2" xfId="12661"/>
    <cellStyle name="Entrada 2 29 26 3" xfId="12662"/>
    <cellStyle name="Entrada 2 29 27" xfId="12663"/>
    <cellStyle name="Entrada 2 29 28" xfId="12664"/>
    <cellStyle name="Entrada 2 29 3" xfId="12665"/>
    <cellStyle name="Entrada 2 29 3 2" xfId="12666"/>
    <cellStyle name="Entrada 2 29 3 2 2" xfId="12667"/>
    <cellStyle name="Entrada 2 29 3 2 3" xfId="12668"/>
    <cellStyle name="Entrada 2 29 3 3" xfId="12669"/>
    <cellStyle name="Entrada 2 29 3 4" xfId="12670"/>
    <cellStyle name="Entrada 2 29 4" xfId="12671"/>
    <cellStyle name="Entrada 2 29 4 2" xfId="12672"/>
    <cellStyle name="Entrada 2 29 4 2 2" xfId="12673"/>
    <cellStyle name="Entrada 2 29 4 2 3" xfId="12674"/>
    <cellStyle name="Entrada 2 29 4 3" xfId="12675"/>
    <cellStyle name="Entrada 2 29 4 4" xfId="12676"/>
    <cellStyle name="Entrada 2 29 5" xfId="12677"/>
    <cellStyle name="Entrada 2 29 5 2" xfId="12678"/>
    <cellStyle name="Entrada 2 29 5 2 2" xfId="12679"/>
    <cellStyle name="Entrada 2 29 5 2 3" xfId="12680"/>
    <cellStyle name="Entrada 2 29 5 3" xfId="12681"/>
    <cellStyle name="Entrada 2 29 5 4" xfId="12682"/>
    <cellStyle name="Entrada 2 29 6" xfId="12683"/>
    <cellStyle name="Entrada 2 29 6 2" xfId="12684"/>
    <cellStyle name="Entrada 2 29 6 2 2" xfId="12685"/>
    <cellStyle name="Entrada 2 29 6 2 3" xfId="12686"/>
    <cellStyle name="Entrada 2 29 6 3" xfId="12687"/>
    <cellStyle name="Entrada 2 29 6 4" xfId="12688"/>
    <cellStyle name="Entrada 2 29 7" xfId="12689"/>
    <cellStyle name="Entrada 2 29 7 2" xfId="12690"/>
    <cellStyle name="Entrada 2 29 7 2 2" xfId="12691"/>
    <cellStyle name="Entrada 2 29 7 2 3" xfId="12692"/>
    <cellStyle name="Entrada 2 29 7 3" xfId="12693"/>
    <cellStyle name="Entrada 2 29 7 4" xfId="12694"/>
    <cellStyle name="Entrada 2 29 8" xfId="12695"/>
    <cellStyle name="Entrada 2 29 8 2" xfId="12696"/>
    <cellStyle name="Entrada 2 29 8 2 2" xfId="12697"/>
    <cellStyle name="Entrada 2 29 8 2 3" xfId="12698"/>
    <cellStyle name="Entrada 2 29 8 3" xfId="12699"/>
    <cellStyle name="Entrada 2 29 8 4" xfId="12700"/>
    <cellStyle name="Entrada 2 29 9" xfId="12701"/>
    <cellStyle name="Entrada 2 29 9 2" xfId="12702"/>
    <cellStyle name="Entrada 2 29 9 2 2" xfId="12703"/>
    <cellStyle name="Entrada 2 29 9 2 3" xfId="12704"/>
    <cellStyle name="Entrada 2 29 9 3" xfId="12705"/>
    <cellStyle name="Entrada 2 29 9 4" xfId="12706"/>
    <cellStyle name="Entrada 2 3" xfId="12707"/>
    <cellStyle name="Entrada 2 3 10" xfId="12708"/>
    <cellStyle name="Entrada 2 3 10 2" xfId="12709"/>
    <cellStyle name="Entrada 2 3 10 2 2" xfId="12710"/>
    <cellStyle name="Entrada 2 3 10 2 3" xfId="12711"/>
    <cellStyle name="Entrada 2 3 10 3" xfId="12712"/>
    <cellStyle name="Entrada 2 3 10 4" xfId="12713"/>
    <cellStyle name="Entrada 2 3 11" xfId="12714"/>
    <cellStyle name="Entrada 2 3 11 2" xfId="12715"/>
    <cellStyle name="Entrada 2 3 11 2 2" xfId="12716"/>
    <cellStyle name="Entrada 2 3 11 2 3" xfId="12717"/>
    <cellStyle name="Entrada 2 3 11 3" xfId="12718"/>
    <cellStyle name="Entrada 2 3 11 4" xfId="12719"/>
    <cellStyle name="Entrada 2 3 12" xfId="12720"/>
    <cellStyle name="Entrada 2 3 12 2" xfId="12721"/>
    <cellStyle name="Entrada 2 3 12 2 2" xfId="12722"/>
    <cellStyle name="Entrada 2 3 12 2 3" xfId="12723"/>
    <cellStyle name="Entrada 2 3 12 3" xfId="12724"/>
    <cellStyle name="Entrada 2 3 12 4" xfId="12725"/>
    <cellStyle name="Entrada 2 3 13" xfId="12726"/>
    <cellStyle name="Entrada 2 3 13 2" xfId="12727"/>
    <cellStyle name="Entrada 2 3 13 2 2" xfId="12728"/>
    <cellStyle name="Entrada 2 3 13 2 3" xfId="12729"/>
    <cellStyle name="Entrada 2 3 13 3" xfId="12730"/>
    <cellStyle name="Entrada 2 3 13 4" xfId="12731"/>
    <cellStyle name="Entrada 2 3 14" xfId="12732"/>
    <cellStyle name="Entrada 2 3 14 2" xfId="12733"/>
    <cellStyle name="Entrada 2 3 14 2 2" xfId="12734"/>
    <cellStyle name="Entrada 2 3 14 2 3" xfId="12735"/>
    <cellStyle name="Entrada 2 3 14 3" xfId="12736"/>
    <cellStyle name="Entrada 2 3 14 4" xfId="12737"/>
    <cellStyle name="Entrada 2 3 15" xfId="12738"/>
    <cellStyle name="Entrada 2 3 15 2" xfId="12739"/>
    <cellStyle name="Entrada 2 3 15 2 2" xfId="12740"/>
    <cellStyle name="Entrada 2 3 15 2 3" xfId="12741"/>
    <cellStyle name="Entrada 2 3 15 3" xfId="12742"/>
    <cellStyle name="Entrada 2 3 15 4" xfId="12743"/>
    <cellStyle name="Entrada 2 3 16" xfId="12744"/>
    <cellStyle name="Entrada 2 3 16 2" xfId="12745"/>
    <cellStyle name="Entrada 2 3 16 2 2" xfId="12746"/>
    <cellStyle name="Entrada 2 3 16 2 3" xfId="12747"/>
    <cellStyle name="Entrada 2 3 16 3" xfId="12748"/>
    <cellStyle name="Entrada 2 3 16 4" xfId="12749"/>
    <cellStyle name="Entrada 2 3 17" xfId="12750"/>
    <cellStyle name="Entrada 2 3 17 2" xfId="12751"/>
    <cellStyle name="Entrada 2 3 17 2 2" xfId="12752"/>
    <cellStyle name="Entrada 2 3 17 2 3" xfId="12753"/>
    <cellStyle name="Entrada 2 3 17 3" xfId="12754"/>
    <cellStyle name="Entrada 2 3 17 4" xfId="12755"/>
    <cellStyle name="Entrada 2 3 18" xfId="12756"/>
    <cellStyle name="Entrada 2 3 18 2" xfId="12757"/>
    <cellStyle name="Entrada 2 3 18 2 2" xfId="12758"/>
    <cellStyle name="Entrada 2 3 18 2 3" xfId="12759"/>
    <cellStyle name="Entrada 2 3 18 3" xfId="12760"/>
    <cellStyle name="Entrada 2 3 18 4" xfId="12761"/>
    <cellStyle name="Entrada 2 3 19" xfId="12762"/>
    <cellStyle name="Entrada 2 3 19 2" xfId="12763"/>
    <cellStyle name="Entrada 2 3 19 2 2" xfId="12764"/>
    <cellStyle name="Entrada 2 3 19 2 3" xfId="12765"/>
    <cellStyle name="Entrada 2 3 19 3" xfId="12766"/>
    <cellStyle name="Entrada 2 3 19 4" xfId="12767"/>
    <cellStyle name="Entrada 2 3 2" xfId="12768"/>
    <cellStyle name="Entrada 2 3 2 2" xfId="12769"/>
    <cellStyle name="Entrada 2 3 2 2 2" xfId="12770"/>
    <cellStyle name="Entrada 2 3 2 2 3" xfId="12771"/>
    <cellStyle name="Entrada 2 3 2 3" xfId="12772"/>
    <cellStyle name="Entrada 2 3 2 4" xfId="12773"/>
    <cellStyle name="Entrada 2 3 20" xfId="12774"/>
    <cellStyle name="Entrada 2 3 20 2" xfId="12775"/>
    <cellStyle name="Entrada 2 3 20 2 2" xfId="12776"/>
    <cellStyle name="Entrada 2 3 20 2 3" xfId="12777"/>
    <cellStyle name="Entrada 2 3 20 3" xfId="12778"/>
    <cellStyle name="Entrada 2 3 20 4" xfId="12779"/>
    <cellStyle name="Entrada 2 3 21" xfId="12780"/>
    <cellStyle name="Entrada 2 3 21 2" xfId="12781"/>
    <cellStyle name="Entrada 2 3 21 2 2" xfId="12782"/>
    <cellStyle name="Entrada 2 3 21 2 3" xfId="12783"/>
    <cellStyle name="Entrada 2 3 21 3" xfId="12784"/>
    <cellStyle name="Entrada 2 3 21 4" xfId="12785"/>
    <cellStyle name="Entrada 2 3 22" xfId="12786"/>
    <cellStyle name="Entrada 2 3 22 2" xfId="12787"/>
    <cellStyle name="Entrada 2 3 22 2 2" xfId="12788"/>
    <cellStyle name="Entrada 2 3 22 2 3" xfId="12789"/>
    <cellStyle name="Entrada 2 3 22 3" xfId="12790"/>
    <cellStyle name="Entrada 2 3 22 4" xfId="12791"/>
    <cellStyle name="Entrada 2 3 23" xfId="12792"/>
    <cellStyle name="Entrada 2 3 23 2" xfId="12793"/>
    <cellStyle name="Entrada 2 3 23 2 2" xfId="12794"/>
    <cellStyle name="Entrada 2 3 23 2 3" xfId="12795"/>
    <cellStyle name="Entrada 2 3 23 3" xfId="12796"/>
    <cellStyle name="Entrada 2 3 23 4" xfId="12797"/>
    <cellStyle name="Entrada 2 3 24" xfId="12798"/>
    <cellStyle name="Entrada 2 3 24 2" xfId="12799"/>
    <cellStyle name="Entrada 2 3 24 2 2" xfId="12800"/>
    <cellStyle name="Entrada 2 3 24 2 3" xfId="12801"/>
    <cellStyle name="Entrada 2 3 24 3" xfId="12802"/>
    <cellStyle name="Entrada 2 3 24 4" xfId="12803"/>
    <cellStyle name="Entrada 2 3 25" xfId="12804"/>
    <cellStyle name="Entrada 2 3 25 2" xfId="12805"/>
    <cellStyle name="Entrada 2 3 25 2 2" xfId="12806"/>
    <cellStyle name="Entrada 2 3 25 2 3" xfId="12807"/>
    <cellStyle name="Entrada 2 3 25 3" xfId="12808"/>
    <cellStyle name="Entrada 2 3 25 4" xfId="12809"/>
    <cellStyle name="Entrada 2 3 26" xfId="12810"/>
    <cellStyle name="Entrada 2 3 26 2" xfId="12811"/>
    <cellStyle name="Entrada 2 3 26 3" xfId="12812"/>
    <cellStyle name="Entrada 2 3 27" xfId="12813"/>
    <cellStyle name="Entrada 2 3 28" xfId="12814"/>
    <cellStyle name="Entrada 2 3 3" xfId="12815"/>
    <cellStyle name="Entrada 2 3 3 2" xfId="12816"/>
    <cellStyle name="Entrada 2 3 3 2 2" xfId="12817"/>
    <cellStyle name="Entrada 2 3 3 2 3" xfId="12818"/>
    <cellStyle name="Entrada 2 3 3 3" xfId="12819"/>
    <cellStyle name="Entrada 2 3 3 4" xfId="12820"/>
    <cellStyle name="Entrada 2 3 4" xfId="12821"/>
    <cellStyle name="Entrada 2 3 4 2" xfId="12822"/>
    <cellStyle name="Entrada 2 3 4 2 2" xfId="12823"/>
    <cellStyle name="Entrada 2 3 4 2 3" xfId="12824"/>
    <cellStyle name="Entrada 2 3 4 3" xfId="12825"/>
    <cellStyle name="Entrada 2 3 4 4" xfId="12826"/>
    <cellStyle name="Entrada 2 3 5" xfId="12827"/>
    <cellStyle name="Entrada 2 3 5 2" xfId="12828"/>
    <cellStyle name="Entrada 2 3 5 2 2" xfId="12829"/>
    <cellStyle name="Entrada 2 3 5 2 3" xfId="12830"/>
    <cellStyle name="Entrada 2 3 5 3" xfId="12831"/>
    <cellStyle name="Entrada 2 3 5 4" xfId="12832"/>
    <cellStyle name="Entrada 2 3 6" xfId="12833"/>
    <cellStyle name="Entrada 2 3 6 2" xfId="12834"/>
    <cellStyle name="Entrada 2 3 6 2 2" xfId="12835"/>
    <cellStyle name="Entrada 2 3 6 2 3" xfId="12836"/>
    <cellStyle name="Entrada 2 3 6 3" xfId="12837"/>
    <cellStyle name="Entrada 2 3 6 4" xfId="12838"/>
    <cellStyle name="Entrada 2 3 7" xfId="12839"/>
    <cellStyle name="Entrada 2 3 7 2" xfId="12840"/>
    <cellStyle name="Entrada 2 3 7 2 2" xfId="12841"/>
    <cellStyle name="Entrada 2 3 7 2 3" xfId="12842"/>
    <cellStyle name="Entrada 2 3 7 3" xfId="12843"/>
    <cellStyle name="Entrada 2 3 7 4" xfId="12844"/>
    <cellStyle name="Entrada 2 3 8" xfId="12845"/>
    <cellStyle name="Entrada 2 3 8 2" xfId="12846"/>
    <cellStyle name="Entrada 2 3 8 2 2" xfId="12847"/>
    <cellStyle name="Entrada 2 3 8 2 3" xfId="12848"/>
    <cellStyle name="Entrada 2 3 8 3" xfId="12849"/>
    <cellStyle name="Entrada 2 3 8 4" xfId="12850"/>
    <cellStyle name="Entrada 2 3 9" xfId="12851"/>
    <cellStyle name="Entrada 2 3 9 2" xfId="12852"/>
    <cellStyle name="Entrada 2 3 9 2 2" xfId="12853"/>
    <cellStyle name="Entrada 2 3 9 2 3" xfId="12854"/>
    <cellStyle name="Entrada 2 3 9 3" xfId="12855"/>
    <cellStyle name="Entrada 2 3 9 4" xfId="12856"/>
    <cellStyle name="Entrada 2 30" xfId="12857"/>
    <cellStyle name="Entrada 2 30 10" xfId="12858"/>
    <cellStyle name="Entrada 2 30 10 2" xfId="12859"/>
    <cellStyle name="Entrada 2 30 10 2 2" xfId="12860"/>
    <cellStyle name="Entrada 2 30 10 2 3" xfId="12861"/>
    <cellStyle name="Entrada 2 30 10 3" xfId="12862"/>
    <cellStyle name="Entrada 2 30 10 4" xfId="12863"/>
    <cellStyle name="Entrada 2 30 11" xfId="12864"/>
    <cellStyle name="Entrada 2 30 11 2" xfId="12865"/>
    <cellStyle name="Entrada 2 30 11 2 2" xfId="12866"/>
    <cellStyle name="Entrada 2 30 11 2 3" xfId="12867"/>
    <cellStyle name="Entrada 2 30 11 3" xfId="12868"/>
    <cellStyle name="Entrada 2 30 11 4" xfId="12869"/>
    <cellStyle name="Entrada 2 30 12" xfId="12870"/>
    <cellStyle name="Entrada 2 30 12 2" xfId="12871"/>
    <cellStyle name="Entrada 2 30 12 2 2" xfId="12872"/>
    <cellStyle name="Entrada 2 30 12 2 3" xfId="12873"/>
    <cellStyle name="Entrada 2 30 12 3" xfId="12874"/>
    <cellStyle name="Entrada 2 30 12 4" xfId="12875"/>
    <cellStyle name="Entrada 2 30 13" xfId="12876"/>
    <cellStyle name="Entrada 2 30 13 2" xfId="12877"/>
    <cellStyle name="Entrada 2 30 13 2 2" xfId="12878"/>
    <cellStyle name="Entrada 2 30 13 2 3" xfId="12879"/>
    <cellStyle name="Entrada 2 30 13 3" xfId="12880"/>
    <cellStyle name="Entrada 2 30 13 4" xfId="12881"/>
    <cellStyle name="Entrada 2 30 14" xfId="12882"/>
    <cellStyle name="Entrada 2 30 14 2" xfId="12883"/>
    <cellStyle name="Entrada 2 30 14 2 2" xfId="12884"/>
    <cellStyle name="Entrada 2 30 14 2 3" xfId="12885"/>
    <cellStyle name="Entrada 2 30 14 3" xfId="12886"/>
    <cellStyle name="Entrada 2 30 14 4" xfId="12887"/>
    <cellStyle name="Entrada 2 30 15" xfId="12888"/>
    <cellStyle name="Entrada 2 30 15 2" xfId="12889"/>
    <cellStyle name="Entrada 2 30 15 2 2" xfId="12890"/>
    <cellStyle name="Entrada 2 30 15 2 3" xfId="12891"/>
    <cellStyle name="Entrada 2 30 15 3" xfId="12892"/>
    <cellStyle name="Entrada 2 30 15 4" xfId="12893"/>
    <cellStyle name="Entrada 2 30 16" xfId="12894"/>
    <cellStyle name="Entrada 2 30 16 2" xfId="12895"/>
    <cellStyle name="Entrada 2 30 16 2 2" xfId="12896"/>
    <cellStyle name="Entrada 2 30 16 2 3" xfId="12897"/>
    <cellStyle name="Entrada 2 30 16 3" xfId="12898"/>
    <cellStyle name="Entrada 2 30 16 4" xfId="12899"/>
    <cellStyle name="Entrada 2 30 17" xfId="12900"/>
    <cellStyle name="Entrada 2 30 17 2" xfId="12901"/>
    <cellStyle name="Entrada 2 30 17 2 2" xfId="12902"/>
    <cellStyle name="Entrada 2 30 17 2 3" xfId="12903"/>
    <cellStyle name="Entrada 2 30 17 3" xfId="12904"/>
    <cellStyle name="Entrada 2 30 17 4" xfId="12905"/>
    <cellStyle name="Entrada 2 30 18" xfId="12906"/>
    <cellStyle name="Entrada 2 30 18 2" xfId="12907"/>
    <cellStyle name="Entrada 2 30 18 2 2" xfId="12908"/>
    <cellStyle name="Entrada 2 30 18 2 3" xfId="12909"/>
    <cellStyle name="Entrada 2 30 18 3" xfId="12910"/>
    <cellStyle name="Entrada 2 30 18 4" xfId="12911"/>
    <cellStyle name="Entrada 2 30 19" xfId="12912"/>
    <cellStyle name="Entrada 2 30 19 2" xfId="12913"/>
    <cellStyle name="Entrada 2 30 19 2 2" xfId="12914"/>
    <cellStyle name="Entrada 2 30 19 2 3" xfId="12915"/>
    <cellStyle name="Entrada 2 30 19 3" xfId="12916"/>
    <cellStyle name="Entrada 2 30 19 4" xfId="12917"/>
    <cellStyle name="Entrada 2 30 2" xfId="12918"/>
    <cellStyle name="Entrada 2 30 2 2" xfId="12919"/>
    <cellStyle name="Entrada 2 30 2 2 2" xfId="12920"/>
    <cellStyle name="Entrada 2 30 2 2 3" xfId="12921"/>
    <cellStyle name="Entrada 2 30 2 3" xfId="12922"/>
    <cellStyle name="Entrada 2 30 2 4" xfId="12923"/>
    <cellStyle name="Entrada 2 30 20" xfId="12924"/>
    <cellStyle name="Entrada 2 30 20 2" xfId="12925"/>
    <cellStyle name="Entrada 2 30 20 2 2" xfId="12926"/>
    <cellStyle name="Entrada 2 30 20 2 3" xfId="12927"/>
    <cellStyle name="Entrada 2 30 20 3" xfId="12928"/>
    <cellStyle name="Entrada 2 30 20 4" xfId="12929"/>
    <cellStyle name="Entrada 2 30 21" xfId="12930"/>
    <cellStyle name="Entrada 2 30 21 2" xfId="12931"/>
    <cellStyle name="Entrada 2 30 21 2 2" xfId="12932"/>
    <cellStyle name="Entrada 2 30 21 2 3" xfId="12933"/>
    <cellStyle name="Entrada 2 30 21 3" xfId="12934"/>
    <cellStyle name="Entrada 2 30 21 4" xfId="12935"/>
    <cellStyle name="Entrada 2 30 22" xfId="12936"/>
    <cellStyle name="Entrada 2 30 22 2" xfId="12937"/>
    <cellStyle name="Entrada 2 30 22 2 2" xfId="12938"/>
    <cellStyle name="Entrada 2 30 22 2 3" xfId="12939"/>
    <cellStyle name="Entrada 2 30 22 3" xfId="12940"/>
    <cellStyle name="Entrada 2 30 22 4" xfId="12941"/>
    <cellStyle name="Entrada 2 30 23" xfId="12942"/>
    <cellStyle name="Entrada 2 30 23 2" xfId="12943"/>
    <cellStyle name="Entrada 2 30 23 2 2" xfId="12944"/>
    <cellStyle name="Entrada 2 30 23 2 3" xfId="12945"/>
    <cellStyle name="Entrada 2 30 23 3" xfId="12946"/>
    <cellStyle name="Entrada 2 30 23 4" xfId="12947"/>
    <cellStyle name="Entrada 2 30 24" xfId="12948"/>
    <cellStyle name="Entrada 2 30 24 2" xfId="12949"/>
    <cellStyle name="Entrada 2 30 24 2 2" xfId="12950"/>
    <cellStyle name="Entrada 2 30 24 2 3" xfId="12951"/>
    <cellStyle name="Entrada 2 30 24 3" xfId="12952"/>
    <cellStyle name="Entrada 2 30 24 4" xfId="12953"/>
    <cellStyle name="Entrada 2 30 25" xfId="12954"/>
    <cellStyle name="Entrada 2 30 25 2" xfId="12955"/>
    <cellStyle name="Entrada 2 30 25 2 2" xfId="12956"/>
    <cellStyle name="Entrada 2 30 25 2 3" xfId="12957"/>
    <cellStyle name="Entrada 2 30 25 3" xfId="12958"/>
    <cellStyle name="Entrada 2 30 25 4" xfId="12959"/>
    <cellStyle name="Entrada 2 30 26" xfId="12960"/>
    <cellStyle name="Entrada 2 30 26 2" xfId="12961"/>
    <cellStyle name="Entrada 2 30 26 3" xfId="12962"/>
    <cellStyle name="Entrada 2 30 27" xfId="12963"/>
    <cellStyle name="Entrada 2 30 28" xfId="12964"/>
    <cellStyle name="Entrada 2 30 3" xfId="12965"/>
    <cellStyle name="Entrada 2 30 3 2" xfId="12966"/>
    <cellStyle name="Entrada 2 30 3 2 2" xfId="12967"/>
    <cellStyle name="Entrada 2 30 3 2 3" xfId="12968"/>
    <cellStyle name="Entrada 2 30 3 3" xfId="12969"/>
    <cellStyle name="Entrada 2 30 3 4" xfId="12970"/>
    <cellStyle name="Entrada 2 30 4" xfId="12971"/>
    <cellStyle name="Entrada 2 30 4 2" xfId="12972"/>
    <cellStyle name="Entrada 2 30 4 2 2" xfId="12973"/>
    <cellStyle name="Entrada 2 30 4 2 3" xfId="12974"/>
    <cellStyle name="Entrada 2 30 4 3" xfId="12975"/>
    <cellStyle name="Entrada 2 30 4 4" xfId="12976"/>
    <cellStyle name="Entrada 2 30 5" xfId="12977"/>
    <cellStyle name="Entrada 2 30 5 2" xfId="12978"/>
    <cellStyle name="Entrada 2 30 5 2 2" xfId="12979"/>
    <cellStyle name="Entrada 2 30 5 2 3" xfId="12980"/>
    <cellStyle name="Entrada 2 30 5 3" xfId="12981"/>
    <cellStyle name="Entrada 2 30 5 4" xfId="12982"/>
    <cellStyle name="Entrada 2 30 6" xfId="12983"/>
    <cellStyle name="Entrada 2 30 6 2" xfId="12984"/>
    <cellStyle name="Entrada 2 30 6 2 2" xfId="12985"/>
    <cellStyle name="Entrada 2 30 6 2 3" xfId="12986"/>
    <cellStyle name="Entrada 2 30 6 3" xfId="12987"/>
    <cellStyle name="Entrada 2 30 6 4" xfId="12988"/>
    <cellStyle name="Entrada 2 30 7" xfId="12989"/>
    <cellStyle name="Entrada 2 30 7 2" xfId="12990"/>
    <cellStyle name="Entrada 2 30 7 2 2" xfId="12991"/>
    <cellStyle name="Entrada 2 30 7 2 3" xfId="12992"/>
    <cellStyle name="Entrada 2 30 7 3" xfId="12993"/>
    <cellStyle name="Entrada 2 30 7 4" xfId="12994"/>
    <cellStyle name="Entrada 2 30 8" xfId="12995"/>
    <cellStyle name="Entrada 2 30 8 2" xfId="12996"/>
    <cellStyle name="Entrada 2 30 8 2 2" xfId="12997"/>
    <cellStyle name="Entrada 2 30 8 2 3" xfId="12998"/>
    <cellStyle name="Entrada 2 30 8 3" xfId="12999"/>
    <cellStyle name="Entrada 2 30 8 4" xfId="13000"/>
    <cellStyle name="Entrada 2 30 9" xfId="13001"/>
    <cellStyle name="Entrada 2 30 9 2" xfId="13002"/>
    <cellStyle name="Entrada 2 30 9 2 2" xfId="13003"/>
    <cellStyle name="Entrada 2 30 9 2 3" xfId="13004"/>
    <cellStyle name="Entrada 2 30 9 3" xfId="13005"/>
    <cellStyle name="Entrada 2 30 9 4" xfId="13006"/>
    <cellStyle name="Entrada 2 31" xfId="13007"/>
    <cellStyle name="Entrada 2 31 10" xfId="13008"/>
    <cellStyle name="Entrada 2 31 10 2" xfId="13009"/>
    <cellStyle name="Entrada 2 31 10 2 2" xfId="13010"/>
    <cellStyle name="Entrada 2 31 10 2 3" xfId="13011"/>
    <cellStyle name="Entrada 2 31 10 3" xfId="13012"/>
    <cellStyle name="Entrada 2 31 10 4" xfId="13013"/>
    <cellStyle name="Entrada 2 31 11" xfId="13014"/>
    <cellStyle name="Entrada 2 31 11 2" xfId="13015"/>
    <cellStyle name="Entrada 2 31 11 2 2" xfId="13016"/>
    <cellStyle name="Entrada 2 31 11 2 3" xfId="13017"/>
    <cellStyle name="Entrada 2 31 11 3" xfId="13018"/>
    <cellStyle name="Entrada 2 31 11 4" xfId="13019"/>
    <cellStyle name="Entrada 2 31 12" xfId="13020"/>
    <cellStyle name="Entrada 2 31 12 2" xfId="13021"/>
    <cellStyle name="Entrada 2 31 12 2 2" xfId="13022"/>
    <cellStyle name="Entrada 2 31 12 2 3" xfId="13023"/>
    <cellStyle name="Entrada 2 31 12 3" xfId="13024"/>
    <cellStyle name="Entrada 2 31 12 4" xfId="13025"/>
    <cellStyle name="Entrada 2 31 13" xfId="13026"/>
    <cellStyle name="Entrada 2 31 13 2" xfId="13027"/>
    <cellStyle name="Entrada 2 31 13 2 2" xfId="13028"/>
    <cellStyle name="Entrada 2 31 13 2 3" xfId="13029"/>
    <cellStyle name="Entrada 2 31 13 3" xfId="13030"/>
    <cellStyle name="Entrada 2 31 13 4" xfId="13031"/>
    <cellStyle name="Entrada 2 31 14" xfId="13032"/>
    <cellStyle name="Entrada 2 31 14 2" xfId="13033"/>
    <cellStyle name="Entrada 2 31 14 2 2" xfId="13034"/>
    <cellStyle name="Entrada 2 31 14 2 3" xfId="13035"/>
    <cellStyle name="Entrada 2 31 14 3" xfId="13036"/>
    <cellStyle name="Entrada 2 31 14 4" xfId="13037"/>
    <cellStyle name="Entrada 2 31 15" xfId="13038"/>
    <cellStyle name="Entrada 2 31 15 2" xfId="13039"/>
    <cellStyle name="Entrada 2 31 15 2 2" xfId="13040"/>
    <cellStyle name="Entrada 2 31 15 2 3" xfId="13041"/>
    <cellStyle name="Entrada 2 31 15 3" xfId="13042"/>
    <cellStyle name="Entrada 2 31 15 4" xfId="13043"/>
    <cellStyle name="Entrada 2 31 16" xfId="13044"/>
    <cellStyle name="Entrada 2 31 16 2" xfId="13045"/>
    <cellStyle name="Entrada 2 31 16 2 2" xfId="13046"/>
    <cellStyle name="Entrada 2 31 16 2 3" xfId="13047"/>
    <cellStyle name="Entrada 2 31 16 3" xfId="13048"/>
    <cellStyle name="Entrada 2 31 16 4" xfId="13049"/>
    <cellStyle name="Entrada 2 31 17" xfId="13050"/>
    <cellStyle name="Entrada 2 31 17 2" xfId="13051"/>
    <cellStyle name="Entrada 2 31 17 2 2" xfId="13052"/>
    <cellStyle name="Entrada 2 31 17 2 3" xfId="13053"/>
    <cellStyle name="Entrada 2 31 17 3" xfId="13054"/>
    <cellStyle name="Entrada 2 31 17 4" xfId="13055"/>
    <cellStyle name="Entrada 2 31 18" xfId="13056"/>
    <cellStyle name="Entrada 2 31 18 2" xfId="13057"/>
    <cellStyle name="Entrada 2 31 18 2 2" xfId="13058"/>
    <cellStyle name="Entrada 2 31 18 2 3" xfId="13059"/>
    <cellStyle name="Entrada 2 31 18 3" xfId="13060"/>
    <cellStyle name="Entrada 2 31 18 4" xfId="13061"/>
    <cellStyle name="Entrada 2 31 19" xfId="13062"/>
    <cellStyle name="Entrada 2 31 19 2" xfId="13063"/>
    <cellStyle name="Entrada 2 31 19 2 2" xfId="13064"/>
    <cellStyle name="Entrada 2 31 19 2 3" xfId="13065"/>
    <cellStyle name="Entrada 2 31 19 3" xfId="13066"/>
    <cellStyle name="Entrada 2 31 19 4" xfId="13067"/>
    <cellStyle name="Entrada 2 31 2" xfId="13068"/>
    <cellStyle name="Entrada 2 31 2 2" xfId="13069"/>
    <cellStyle name="Entrada 2 31 2 2 2" xfId="13070"/>
    <cellStyle name="Entrada 2 31 2 2 3" xfId="13071"/>
    <cellStyle name="Entrada 2 31 2 3" xfId="13072"/>
    <cellStyle name="Entrada 2 31 2 4" xfId="13073"/>
    <cellStyle name="Entrada 2 31 20" xfId="13074"/>
    <cellStyle name="Entrada 2 31 20 2" xfId="13075"/>
    <cellStyle name="Entrada 2 31 20 2 2" xfId="13076"/>
    <cellStyle name="Entrada 2 31 20 2 3" xfId="13077"/>
    <cellStyle name="Entrada 2 31 20 3" xfId="13078"/>
    <cellStyle name="Entrada 2 31 20 4" xfId="13079"/>
    <cellStyle name="Entrada 2 31 21" xfId="13080"/>
    <cellStyle name="Entrada 2 31 21 2" xfId="13081"/>
    <cellStyle name="Entrada 2 31 21 2 2" xfId="13082"/>
    <cellStyle name="Entrada 2 31 21 2 3" xfId="13083"/>
    <cellStyle name="Entrada 2 31 21 3" xfId="13084"/>
    <cellStyle name="Entrada 2 31 21 4" xfId="13085"/>
    <cellStyle name="Entrada 2 31 22" xfId="13086"/>
    <cellStyle name="Entrada 2 31 22 2" xfId="13087"/>
    <cellStyle name="Entrada 2 31 22 2 2" xfId="13088"/>
    <cellStyle name="Entrada 2 31 22 2 3" xfId="13089"/>
    <cellStyle name="Entrada 2 31 22 3" xfId="13090"/>
    <cellStyle name="Entrada 2 31 22 4" xfId="13091"/>
    <cellStyle name="Entrada 2 31 23" xfId="13092"/>
    <cellStyle name="Entrada 2 31 23 2" xfId="13093"/>
    <cellStyle name="Entrada 2 31 23 2 2" xfId="13094"/>
    <cellStyle name="Entrada 2 31 23 2 3" xfId="13095"/>
    <cellStyle name="Entrada 2 31 23 3" xfId="13096"/>
    <cellStyle name="Entrada 2 31 23 4" xfId="13097"/>
    <cellStyle name="Entrada 2 31 24" xfId="13098"/>
    <cellStyle name="Entrada 2 31 24 2" xfId="13099"/>
    <cellStyle name="Entrada 2 31 24 2 2" xfId="13100"/>
    <cellStyle name="Entrada 2 31 24 2 3" xfId="13101"/>
    <cellStyle name="Entrada 2 31 24 3" xfId="13102"/>
    <cellStyle name="Entrada 2 31 24 4" xfId="13103"/>
    <cellStyle name="Entrada 2 31 25" xfId="13104"/>
    <cellStyle name="Entrada 2 31 25 2" xfId="13105"/>
    <cellStyle name="Entrada 2 31 25 2 2" xfId="13106"/>
    <cellStyle name="Entrada 2 31 25 2 3" xfId="13107"/>
    <cellStyle name="Entrada 2 31 25 3" xfId="13108"/>
    <cellStyle name="Entrada 2 31 25 4" xfId="13109"/>
    <cellStyle name="Entrada 2 31 26" xfId="13110"/>
    <cellStyle name="Entrada 2 31 26 2" xfId="13111"/>
    <cellStyle name="Entrada 2 31 26 3" xfId="13112"/>
    <cellStyle name="Entrada 2 31 27" xfId="13113"/>
    <cellStyle name="Entrada 2 31 28" xfId="13114"/>
    <cellStyle name="Entrada 2 31 3" xfId="13115"/>
    <cellStyle name="Entrada 2 31 3 2" xfId="13116"/>
    <cellStyle name="Entrada 2 31 3 2 2" xfId="13117"/>
    <cellStyle name="Entrada 2 31 3 2 3" xfId="13118"/>
    <cellStyle name="Entrada 2 31 3 3" xfId="13119"/>
    <cellStyle name="Entrada 2 31 3 4" xfId="13120"/>
    <cellStyle name="Entrada 2 31 4" xfId="13121"/>
    <cellStyle name="Entrada 2 31 4 2" xfId="13122"/>
    <cellStyle name="Entrada 2 31 4 2 2" xfId="13123"/>
    <cellStyle name="Entrada 2 31 4 2 3" xfId="13124"/>
    <cellStyle name="Entrada 2 31 4 3" xfId="13125"/>
    <cellStyle name="Entrada 2 31 4 4" xfId="13126"/>
    <cellStyle name="Entrada 2 31 5" xfId="13127"/>
    <cellStyle name="Entrada 2 31 5 2" xfId="13128"/>
    <cellStyle name="Entrada 2 31 5 2 2" xfId="13129"/>
    <cellStyle name="Entrada 2 31 5 2 3" xfId="13130"/>
    <cellStyle name="Entrada 2 31 5 3" xfId="13131"/>
    <cellStyle name="Entrada 2 31 5 4" xfId="13132"/>
    <cellStyle name="Entrada 2 31 6" xfId="13133"/>
    <cellStyle name="Entrada 2 31 6 2" xfId="13134"/>
    <cellStyle name="Entrada 2 31 6 2 2" xfId="13135"/>
    <cellStyle name="Entrada 2 31 6 2 3" xfId="13136"/>
    <cellStyle name="Entrada 2 31 6 3" xfId="13137"/>
    <cellStyle name="Entrada 2 31 6 4" xfId="13138"/>
    <cellStyle name="Entrada 2 31 7" xfId="13139"/>
    <cellStyle name="Entrada 2 31 7 2" xfId="13140"/>
    <cellStyle name="Entrada 2 31 7 2 2" xfId="13141"/>
    <cellStyle name="Entrada 2 31 7 2 3" xfId="13142"/>
    <cellStyle name="Entrada 2 31 7 3" xfId="13143"/>
    <cellStyle name="Entrada 2 31 7 4" xfId="13144"/>
    <cellStyle name="Entrada 2 31 8" xfId="13145"/>
    <cellStyle name="Entrada 2 31 8 2" xfId="13146"/>
    <cellStyle name="Entrada 2 31 8 2 2" xfId="13147"/>
    <cellStyle name="Entrada 2 31 8 2 3" xfId="13148"/>
    <cellStyle name="Entrada 2 31 8 3" xfId="13149"/>
    <cellStyle name="Entrada 2 31 8 4" xfId="13150"/>
    <cellStyle name="Entrada 2 31 9" xfId="13151"/>
    <cellStyle name="Entrada 2 31 9 2" xfId="13152"/>
    <cellStyle name="Entrada 2 31 9 2 2" xfId="13153"/>
    <cellStyle name="Entrada 2 31 9 2 3" xfId="13154"/>
    <cellStyle name="Entrada 2 31 9 3" xfId="13155"/>
    <cellStyle name="Entrada 2 31 9 4" xfId="13156"/>
    <cellStyle name="Entrada 2 32" xfId="13157"/>
    <cellStyle name="Entrada 2 32 10" xfId="13158"/>
    <cellStyle name="Entrada 2 32 10 2" xfId="13159"/>
    <cellStyle name="Entrada 2 32 10 2 2" xfId="13160"/>
    <cellStyle name="Entrada 2 32 10 2 3" xfId="13161"/>
    <cellStyle name="Entrada 2 32 10 3" xfId="13162"/>
    <cellStyle name="Entrada 2 32 10 4" xfId="13163"/>
    <cellStyle name="Entrada 2 32 11" xfId="13164"/>
    <cellStyle name="Entrada 2 32 11 2" xfId="13165"/>
    <cellStyle name="Entrada 2 32 11 2 2" xfId="13166"/>
    <cellStyle name="Entrada 2 32 11 2 3" xfId="13167"/>
    <cellStyle name="Entrada 2 32 11 3" xfId="13168"/>
    <cellStyle name="Entrada 2 32 11 4" xfId="13169"/>
    <cellStyle name="Entrada 2 32 12" xfId="13170"/>
    <cellStyle name="Entrada 2 32 12 2" xfId="13171"/>
    <cellStyle name="Entrada 2 32 12 2 2" xfId="13172"/>
    <cellStyle name="Entrada 2 32 12 2 3" xfId="13173"/>
    <cellStyle name="Entrada 2 32 12 3" xfId="13174"/>
    <cellStyle name="Entrada 2 32 12 4" xfId="13175"/>
    <cellStyle name="Entrada 2 32 13" xfId="13176"/>
    <cellStyle name="Entrada 2 32 13 2" xfId="13177"/>
    <cellStyle name="Entrada 2 32 13 2 2" xfId="13178"/>
    <cellStyle name="Entrada 2 32 13 2 3" xfId="13179"/>
    <cellStyle name="Entrada 2 32 13 3" xfId="13180"/>
    <cellStyle name="Entrada 2 32 13 4" xfId="13181"/>
    <cellStyle name="Entrada 2 32 14" xfId="13182"/>
    <cellStyle name="Entrada 2 32 14 2" xfId="13183"/>
    <cellStyle name="Entrada 2 32 14 2 2" xfId="13184"/>
    <cellStyle name="Entrada 2 32 14 2 3" xfId="13185"/>
    <cellStyle name="Entrada 2 32 14 3" xfId="13186"/>
    <cellStyle name="Entrada 2 32 14 4" xfId="13187"/>
    <cellStyle name="Entrada 2 32 15" xfId="13188"/>
    <cellStyle name="Entrada 2 32 15 2" xfId="13189"/>
    <cellStyle name="Entrada 2 32 15 2 2" xfId="13190"/>
    <cellStyle name="Entrada 2 32 15 2 3" xfId="13191"/>
    <cellStyle name="Entrada 2 32 15 3" xfId="13192"/>
    <cellStyle name="Entrada 2 32 15 4" xfId="13193"/>
    <cellStyle name="Entrada 2 32 16" xfId="13194"/>
    <cellStyle name="Entrada 2 32 16 2" xfId="13195"/>
    <cellStyle name="Entrada 2 32 16 2 2" xfId="13196"/>
    <cellStyle name="Entrada 2 32 16 2 3" xfId="13197"/>
    <cellStyle name="Entrada 2 32 16 3" xfId="13198"/>
    <cellStyle name="Entrada 2 32 16 4" xfId="13199"/>
    <cellStyle name="Entrada 2 32 17" xfId="13200"/>
    <cellStyle name="Entrada 2 32 17 2" xfId="13201"/>
    <cellStyle name="Entrada 2 32 17 2 2" xfId="13202"/>
    <cellStyle name="Entrada 2 32 17 2 3" xfId="13203"/>
    <cellStyle name="Entrada 2 32 17 3" xfId="13204"/>
    <cellStyle name="Entrada 2 32 17 4" xfId="13205"/>
    <cellStyle name="Entrada 2 32 18" xfId="13206"/>
    <cellStyle name="Entrada 2 32 18 2" xfId="13207"/>
    <cellStyle name="Entrada 2 32 18 2 2" xfId="13208"/>
    <cellStyle name="Entrada 2 32 18 2 3" xfId="13209"/>
    <cellStyle name="Entrada 2 32 18 3" xfId="13210"/>
    <cellStyle name="Entrada 2 32 18 4" xfId="13211"/>
    <cellStyle name="Entrada 2 32 19" xfId="13212"/>
    <cellStyle name="Entrada 2 32 19 2" xfId="13213"/>
    <cellStyle name="Entrada 2 32 19 2 2" xfId="13214"/>
    <cellStyle name="Entrada 2 32 19 2 3" xfId="13215"/>
    <cellStyle name="Entrada 2 32 19 3" xfId="13216"/>
    <cellStyle name="Entrada 2 32 19 4" xfId="13217"/>
    <cellStyle name="Entrada 2 32 2" xfId="13218"/>
    <cellStyle name="Entrada 2 32 2 2" xfId="13219"/>
    <cellStyle name="Entrada 2 32 2 2 2" xfId="13220"/>
    <cellStyle name="Entrada 2 32 2 2 3" xfId="13221"/>
    <cellStyle name="Entrada 2 32 2 3" xfId="13222"/>
    <cellStyle name="Entrada 2 32 2 4" xfId="13223"/>
    <cellStyle name="Entrada 2 32 20" xfId="13224"/>
    <cellStyle name="Entrada 2 32 20 2" xfId="13225"/>
    <cellStyle name="Entrada 2 32 20 2 2" xfId="13226"/>
    <cellStyle name="Entrada 2 32 20 2 3" xfId="13227"/>
    <cellStyle name="Entrada 2 32 20 3" xfId="13228"/>
    <cellStyle name="Entrada 2 32 20 4" xfId="13229"/>
    <cellStyle name="Entrada 2 32 21" xfId="13230"/>
    <cellStyle name="Entrada 2 32 21 2" xfId="13231"/>
    <cellStyle name="Entrada 2 32 21 2 2" xfId="13232"/>
    <cellStyle name="Entrada 2 32 21 2 3" xfId="13233"/>
    <cellStyle name="Entrada 2 32 21 3" xfId="13234"/>
    <cellStyle name="Entrada 2 32 21 4" xfId="13235"/>
    <cellStyle name="Entrada 2 32 22" xfId="13236"/>
    <cellStyle name="Entrada 2 32 22 2" xfId="13237"/>
    <cellStyle name="Entrada 2 32 22 2 2" xfId="13238"/>
    <cellStyle name="Entrada 2 32 22 2 3" xfId="13239"/>
    <cellStyle name="Entrada 2 32 22 3" xfId="13240"/>
    <cellStyle name="Entrada 2 32 22 4" xfId="13241"/>
    <cellStyle name="Entrada 2 32 23" xfId="13242"/>
    <cellStyle name="Entrada 2 32 23 2" xfId="13243"/>
    <cellStyle name="Entrada 2 32 23 2 2" xfId="13244"/>
    <cellStyle name="Entrada 2 32 23 2 3" xfId="13245"/>
    <cellStyle name="Entrada 2 32 23 3" xfId="13246"/>
    <cellStyle name="Entrada 2 32 23 4" xfId="13247"/>
    <cellStyle name="Entrada 2 32 24" xfId="13248"/>
    <cellStyle name="Entrada 2 32 24 2" xfId="13249"/>
    <cellStyle name="Entrada 2 32 24 2 2" xfId="13250"/>
    <cellStyle name="Entrada 2 32 24 2 3" xfId="13251"/>
    <cellStyle name="Entrada 2 32 24 3" xfId="13252"/>
    <cellStyle name="Entrada 2 32 24 4" xfId="13253"/>
    <cellStyle name="Entrada 2 32 25" xfId="13254"/>
    <cellStyle name="Entrada 2 32 25 2" xfId="13255"/>
    <cellStyle name="Entrada 2 32 25 2 2" xfId="13256"/>
    <cellStyle name="Entrada 2 32 25 2 3" xfId="13257"/>
    <cellStyle name="Entrada 2 32 25 3" xfId="13258"/>
    <cellStyle name="Entrada 2 32 25 4" xfId="13259"/>
    <cellStyle name="Entrada 2 32 26" xfId="13260"/>
    <cellStyle name="Entrada 2 32 26 2" xfId="13261"/>
    <cellStyle name="Entrada 2 32 26 3" xfId="13262"/>
    <cellStyle name="Entrada 2 32 27" xfId="13263"/>
    <cellStyle name="Entrada 2 32 28" xfId="13264"/>
    <cellStyle name="Entrada 2 32 3" xfId="13265"/>
    <cellStyle name="Entrada 2 32 3 2" xfId="13266"/>
    <cellStyle name="Entrada 2 32 3 2 2" xfId="13267"/>
    <cellStyle name="Entrada 2 32 3 2 3" xfId="13268"/>
    <cellStyle name="Entrada 2 32 3 3" xfId="13269"/>
    <cellStyle name="Entrada 2 32 3 4" xfId="13270"/>
    <cellStyle name="Entrada 2 32 4" xfId="13271"/>
    <cellStyle name="Entrada 2 32 4 2" xfId="13272"/>
    <cellStyle name="Entrada 2 32 4 2 2" xfId="13273"/>
    <cellStyle name="Entrada 2 32 4 2 3" xfId="13274"/>
    <cellStyle name="Entrada 2 32 4 3" xfId="13275"/>
    <cellStyle name="Entrada 2 32 4 4" xfId="13276"/>
    <cellStyle name="Entrada 2 32 5" xfId="13277"/>
    <cellStyle name="Entrada 2 32 5 2" xfId="13278"/>
    <cellStyle name="Entrada 2 32 5 2 2" xfId="13279"/>
    <cellStyle name="Entrada 2 32 5 2 3" xfId="13280"/>
    <cellStyle name="Entrada 2 32 5 3" xfId="13281"/>
    <cellStyle name="Entrada 2 32 5 4" xfId="13282"/>
    <cellStyle name="Entrada 2 32 6" xfId="13283"/>
    <cellStyle name="Entrada 2 32 6 2" xfId="13284"/>
    <cellStyle name="Entrada 2 32 6 2 2" xfId="13285"/>
    <cellStyle name="Entrada 2 32 6 2 3" xfId="13286"/>
    <cellStyle name="Entrada 2 32 6 3" xfId="13287"/>
    <cellStyle name="Entrada 2 32 6 4" xfId="13288"/>
    <cellStyle name="Entrada 2 32 7" xfId="13289"/>
    <cellStyle name="Entrada 2 32 7 2" xfId="13290"/>
    <cellStyle name="Entrada 2 32 7 2 2" xfId="13291"/>
    <cellStyle name="Entrada 2 32 7 2 3" xfId="13292"/>
    <cellStyle name="Entrada 2 32 7 3" xfId="13293"/>
    <cellStyle name="Entrada 2 32 7 4" xfId="13294"/>
    <cellStyle name="Entrada 2 32 8" xfId="13295"/>
    <cellStyle name="Entrada 2 32 8 2" xfId="13296"/>
    <cellStyle name="Entrada 2 32 8 2 2" xfId="13297"/>
    <cellStyle name="Entrada 2 32 8 2 3" xfId="13298"/>
    <cellStyle name="Entrada 2 32 8 3" xfId="13299"/>
    <cellStyle name="Entrada 2 32 8 4" xfId="13300"/>
    <cellStyle name="Entrada 2 32 9" xfId="13301"/>
    <cellStyle name="Entrada 2 32 9 2" xfId="13302"/>
    <cellStyle name="Entrada 2 32 9 2 2" xfId="13303"/>
    <cellStyle name="Entrada 2 32 9 2 3" xfId="13304"/>
    <cellStyle name="Entrada 2 32 9 3" xfId="13305"/>
    <cellStyle name="Entrada 2 32 9 4" xfId="13306"/>
    <cellStyle name="Entrada 2 33" xfId="13307"/>
    <cellStyle name="Entrada 2 33 10" xfId="13308"/>
    <cellStyle name="Entrada 2 33 10 2" xfId="13309"/>
    <cellStyle name="Entrada 2 33 10 2 2" xfId="13310"/>
    <cellStyle name="Entrada 2 33 10 2 3" xfId="13311"/>
    <cellStyle name="Entrada 2 33 10 3" xfId="13312"/>
    <cellStyle name="Entrada 2 33 10 4" xfId="13313"/>
    <cellStyle name="Entrada 2 33 11" xfId="13314"/>
    <cellStyle name="Entrada 2 33 11 2" xfId="13315"/>
    <cellStyle name="Entrada 2 33 11 2 2" xfId="13316"/>
    <cellStyle name="Entrada 2 33 11 2 3" xfId="13317"/>
    <cellStyle name="Entrada 2 33 11 3" xfId="13318"/>
    <cellStyle name="Entrada 2 33 11 4" xfId="13319"/>
    <cellStyle name="Entrada 2 33 12" xfId="13320"/>
    <cellStyle name="Entrada 2 33 12 2" xfId="13321"/>
    <cellStyle name="Entrada 2 33 12 2 2" xfId="13322"/>
    <cellStyle name="Entrada 2 33 12 2 3" xfId="13323"/>
    <cellStyle name="Entrada 2 33 12 3" xfId="13324"/>
    <cellStyle name="Entrada 2 33 12 4" xfId="13325"/>
    <cellStyle name="Entrada 2 33 13" xfId="13326"/>
    <cellStyle name="Entrada 2 33 13 2" xfId="13327"/>
    <cellStyle name="Entrada 2 33 13 2 2" xfId="13328"/>
    <cellStyle name="Entrada 2 33 13 2 3" xfId="13329"/>
    <cellStyle name="Entrada 2 33 13 3" xfId="13330"/>
    <cellStyle name="Entrada 2 33 13 4" xfId="13331"/>
    <cellStyle name="Entrada 2 33 14" xfId="13332"/>
    <cellStyle name="Entrada 2 33 14 2" xfId="13333"/>
    <cellStyle name="Entrada 2 33 14 2 2" xfId="13334"/>
    <cellStyle name="Entrada 2 33 14 2 3" xfId="13335"/>
    <cellStyle name="Entrada 2 33 14 3" xfId="13336"/>
    <cellStyle name="Entrada 2 33 14 4" xfId="13337"/>
    <cellStyle name="Entrada 2 33 15" xfId="13338"/>
    <cellStyle name="Entrada 2 33 15 2" xfId="13339"/>
    <cellStyle name="Entrada 2 33 15 2 2" xfId="13340"/>
    <cellStyle name="Entrada 2 33 15 2 3" xfId="13341"/>
    <cellStyle name="Entrada 2 33 15 3" xfId="13342"/>
    <cellStyle name="Entrada 2 33 15 4" xfId="13343"/>
    <cellStyle name="Entrada 2 33 16" xfId="13344"/>
    <cellStyle name="Entrada 2 33 16 2" xfId="13345"/>
    <cellStyle name="Entrada 2 33 16 2 2" xfId="13346"/>
    <cellStyle name="Entrada 2 33 16 2 3" xfId="13347"/>
    <cellStyle name="Entrada 2 33 16 3" xfId="13348"/>
    <cellStyle name="Entrada 2 33 16 4" xfId="13349"/>
    <cellStyle name="Entrada 2 33 17" xfId="13350"/>
    <cellStyle name="Entrada 2 33 17 2" xfId="13351"/>
    <cellStyle name="Entrada 2 33 17 2 2" xfId="13352"/>
    <cellStyle name="Entrada 2 33 17 2 3" xfId="13353"/>
    <cellStyle name="Entrada 2 33 17 3" xfId="13354"/>
    <cellStyle name="Entrada 2 33 17 4" xfId="13355"/>
    <cellStyle name="Entrada 2 33 18" xfId="13356"/>
    <cellStyle name="Entrada 2 33 18 2" xfId="13357"/>
    <cellStyle name="Entrada 2 33 18 2 2" xfId="13358"/>
    <cellStyle name="Entrada 2 33 18 2 3" xfId="13359"/>
    <cellStyle name="Entrada 2 33 18 3" xfId="13360"/>
    <cellStyle name="Entrada 2 33 18 4" xfId="13361"/>
    <cellStyle name="Entrada 2 33 19" xfId="13362"/>
    <cellStyle name="Entrada 2 33 19 2" xfId="13363"/>
    <cellStyle name="Entrada 2 33 19 2 2" xfId="13364"/>
    <cellStyle name="Entrada 2 33 19 2 3" xfId="13365"/>
    <cellStyle name="Entrada 2 33 19 3" xfId="13366"/>
    <cellStyle name="Entrada 2 33 19 4" xfId="13367"/>
    <cellStyle name="Entrada 2 33 2" xfId="13368"/>
    <cellStyle name="Entrada 2 33 2 2" xfId="13369"/>
    <cellStyle name="Entrada 2 33 2 2 2" xfId="13370"/>
    <cellStyle name="Entrada 2 33 2 2 3" xfId="13371"/>
    <cellStyle name="Entrada 2 33 2 3" xfId="13372"/>
    <cellStyle name="Entrada 2 33 2 4" xfId="13373"/>
    <cellStyle name="Entrada 2 33 20" xfId="13374"/>
    <cellStyle name="Entrada 2 33 20 2" xfId="13375"/>
    <cellStyle name="Entrada 2 33 20 2 2" xfId="13376"/>
    <cellStyle name="Entrada 2 33 20 2 3" xfId="13377"/>
    <cellStyle name="Entrada 2 33 20 3" xfId="13378"/>
    <cellStyle name="Entrada 2 33 20 4" xfId="13379"/>
    <cellStyle name="Entrada 2 33 21" xfId="13380"/>
    <cellStyle name="Entrada 2 33 21 2" xfId="13381"/>
    <cellStyle name="Entrada 2 33 21 2 2" xfId="13382"/>
    <cellStyle name="Entrada 2 33 21 2 3" xfId="13383"/>
    <cellStyle name="Entrada 2 33 21 3" xfId="13384"/>
    <cellStyle name="Entrada 2 33 21 4" xfId="13385"/>
    <cellStyle name="Entrada 2 33 22" xfId="13386"/>
    <cellStyle name="Entrada 2 33 22 2" xfId="13387"/>
    <cellStyle name="Entrada 2 33 22 2 2" xfId="13388"/>
    <cellStyle name="Entrada 2 33 22 2 3" xfId="13389"/>
    <cellStyle name="Entrada 2 33 22 3" xfId="13390"/>
    <cellStyle name="Entrada 2 33 22 4" xfId="13391"/>
    <cellStyle name="Entrada 2 33 23" xfId="13392"/>
    <cellStyle name="Entrada 2 33 23 2" xfId="13393"/>
    <cellStyle name="Entrada 2 33 23 2 2" xfId="13394"/>
    <cellStyle name="Entrada 2 33 23 2 3" xfId="13395"/>
    <cellStyle name="Entrada 2 33 23 3" xfId="13396"/>
    <cellStyle name="Entrada 2 33 23 4" xfId="13397"/>
    <cellStyle name="Entrada 2 33 24" xfId="13398"/>
    <cellStyle name="Entrada 2 33 24 2" xfId="13399"/>
    <cellStyle name="Entrada 2 33 24 2 2" xfId="13400"/>
    <cellStyle name="Entrada 2 33 24 2 3" xfId="13401"/>
    <cellStyle name="Entrada 2 33 24 3" xfId="13402"/>
    <cellStyle name="Entrada 2 33 24 4" xfId="13403"/>
    <cellStyle name="Entrada 2 33 25" xfId="13404"/>
    <cellStyle name="Entrada 2 33 25 2" xfId="13405"/>
    <cellStyle name="Entrada 2 33 25 2 2" xfId="13406"/>
    <cellStyle name="Entrada 2 33 25 2 3" xfId="13407"/>
    <cellStyle name="Entrada 2 33 25 3" xfId="13408"/>
    <cellStyle name="Entrada 2 33 25 4" xfId="13409"/>
    <cellStyle name="Entrada 2 33 26" xfId="13410"/>
    <cellStyle name="Entrada 2 33 26 2" xfId="13411"/>
    <cellStyle name="Entrada 2 33 26 3" xfId="13412"/>
    <cellStyle name="Entrada 2 33 27" xfId="13413"/>
    <cellStyle name="Entrada 2 33 28" xfId="13414"/>
    <cellStyle name="Entrada 2 33 3" xfId="13415"/>
    <cellStyle name="Entrada 2 33 3 2" xfId="13416"/>
    <cellStyle name="Entrada 2 33 3 2 2" xfId="13417"/>
    <cellStyle name="Entrada 2 33 3 2 3" xfId="13418"/>
    <cellStyle name="Entrada 2 33 3 3" xfId="13419"/>
    <cellStyle name="Entrada 2 33 3 4" xfId="13420"/>
    <cellStyle name="Entrada 2 33 4" xfId="13421"/>
    <cellStyle name="Entrada 2 33 4 2" xfId="13422"/>
    <cellStyle name="Entrada 2 33 4 2 2" xfId="13423"/>
    <cellStyle name="Entrada 2 33 4 2 3" xfId="13424"/>
    <cellStyle name="Entrada 2 33 4 3" xfId="13425"/>
    <cellStyle name="Entrada 2 33 4 4" xfId="13426"/>
    <cellStyle name="Entrada 2 33 5" xfId="13427"/>
    <cellStyle name="Entrada 2 33 5 2" xfId="13428"/>
    <cellStyle name="Entrada 2 33 5 2 2" xfId="13429"/>
    <cellStyle name="Entrada 2 33 5 2 3" xfId="13430"/>
    <cellStyle name="Entrada 2 33 5 3" xfId="13431"/>
    <cellStyle name="Entrada 2 33 5 4" xfId="13432"/>
    <cellStyle name="Entrada 2 33 6" xfId="13433"/>
    <cellStyle name="Entrada 2 33 6 2" xfId="13434"/>
    <cellStyle name="Entrada 2 33 6 2 2" xfId="13435"/>
    <cellStyle name="Entrada 2 33 6 2 3" xfId="13436"/>
    <cellStyle name="Entrada 2 33 6 3" xfId="13437"/>
    <cellStyle name="Entrada 2 33 6 4" xfId="13438"/>
    <cellStyle name="Entrada 2 33 7" xfId="13439"/>
    <cellStyle name="Entrada 2 33 7 2" xfId="13440"/>
    <cellStyle name="Entrada 2 33 7 2 2" xfId="13441"/>
    <cellStyle name="Entrada 2 33 7 2 3" xfId="13442"/>
    <cellStyle name="Entrada 2 33 7 3" xfId="13443"/>
    <cellStyle name="Entrada 2 33 7 4" xfId="13444"/>
    <cellStyle name="Entrada 2 33 8" xfId="13445"/>
    <cellStyle name="Entrada 2 33 8 2" xfId="13446"/>
    <cellStyle name="Entrada 2 33 8 2 2" xfId="13447"/>
    <cellStyle name="Entrada 2 33 8 2 3" xfId="13448"/>
    <cellStyle name="Entrada 2 33 8 3" xfId="13449"/>
    <cellStyle name="Entrada 2 33 8 4" xfId="13450"/>
    <cellStyle name="Entrada 2 33 9" xfId="13451"/>
    <cellStyle name="Entrada 2 33 9 2" xfId="13452"/>
    <cellStyle name="Entrada 2 33 9 2 2" xfId="13453"/>
    <cellStyle name="Entrada 2 33 9 2 3" xfId="13454"/>
    <cellStyle name="Entrada 2 33 9 3" xfId="13455"/>
    <cellStyle name="Entrada 2 33 9 4" xfId="13456"/>
    <cellStyle name="Entrada 2 34" xfId="13457"/>
    <cellStyle name="Entrada 2 34 10" xfId="13458"/>
    <cellStyle name="Entrada 2 34 10 2" xfId="13459"/>
    <cellStyle name="Entrada 2 34 10 2 2" xfId="13460"/>
    <cellStyle name="Entrada 2 34 10 2 3" xfId="13461"/>
    <cellStyle name="Entrada 2 34 10 3" xfId="13462"/>
    <cellStyle name="Entrada 2 34 10 4" xfId="13463"/>
    <cellStyle name="Entrada 2 34 11" xfId="13464"/>
    <cellStyle name="Entrada 2 34 11 2" xfId="13465"/>
    <cellStyle name="Entrada 2 34 11 2 2" xfId="13466"/>
    <cellStyle name="Entrada 2 34 11 2 3" xfId="13467"/>
    <cellStyle name="Entrada 2 34 11 3" xfId="13468"/>
    <cellStyle name="Entrada 2 34 11 4" xfId="13469"/>
    <cellStyle name="Entrada 2 34 12" xfId="13470"/>
    <cellStyle name="Entrada 2 34 12 2" xfId="13471"/>
    <cellStyle name="Entrada 2 34 12 2 2" xfId="13472"/>
    <cellStyle name="Entrada 2 34 12 2 3" xfId="13473"/>
    <cellStyle name="Entrada 2 34 12 3" xfId="13474"/>
    <cellStyle name="Entrada 2 34 12 4" xfId="13475"/>
    <cellStyle name="Entrada 2 34 13" xfId="13476"/>
    <cellStyle name="Entrada 2 34 13 2" xfId="13477"/>
    <cellStyle name="Entrada 2 34 13 2 2" xfId="13478"/>
    <cellStyle name="Entrada 2 34 13 2 3" xfId="13479"/>
    <cellStyle name="Entrada 2 34 13 3" xfId="13480"/>
    <cellStyle name="Entrada 2 34 13 4" xfId="13481"/>
    <cellStyle name="Entrada 2 34 14" xfId="13482"/>
    <cellStyle name="Entrada 2 34 14 2" xfId="13483"/>
    <cellStyle name="Entrada 2 34 14 2 2" xfId="13484"/>
    <cellStyle name="Entrada 2 34 14 2 3" xfId="13485"/>
    <cellStyle name="Entrada 2 34 14 3" xfId="13486"/>
    <cellStyle name="Entrada 2 34 14 4" xfId="13487"/>
    <cellStyle name="Entrada 2 34 15" xfId="13488"/>
    <cellStyle name="Entrada 2 34 15 2" xfId="13489"/>
    <cellStyle name="Entrada 2 34 15 2 2" xfId="13490"/>
    <cellStyle name="Entrada 2 34 15 2 3" xfId="13491"/>
    <cellStyle name="Entrada 2 34 15 3" xfId="13492"/>
    <cellStyle name="Entrada 2 34 15 4" xfId="13493"/>
    <cellStyle name="Entrada 2 34 16" xfId="13494"/>
    <cellStyle name="Entrada 2 34 16 2" xfId="13495"/>
    <cellStyle name="Entrada 2 34 16 2 2" xfId="13496"/>
    <cellStyle name="Entrada 2 34 16 2 3" xfId="13497"/>
    <cellStyle name="Entrada 2 34 16 3" xfId="13498"/>
    <cellStyle name="Entrada 2 34 16 4" xfId="13499"/>
    <cellStyle name="Entrada 2 34 17" xfId="13500"/>
    <cellStyle name="Entrada 2 34 17 2" xfId="13501"/>
    <cellStyle name="Entrada 2 34 17 2 2" xfId="13502"/>
    <cellStyle name="Entrada 2 34 17 2 3" xfId="13503"/>
    <cellStyle name="Entrada 2 34 17 3" xfId="13504"/>
    <cellStyle name="Entrada 2 34 17 4" xfId="13505"/>
    <cellStyle name="Entrada 2 34 18" xfId="13506"/>
    <cellStyle name="Entrada 2 34 18 2" xfId="13507"/>
    <cellStyle name="Entrada 2 34 18 2 2" xfId="13508"/>
    <cellStyle name="Entrada 2 34 18 2 3" xfId="13509"/>
    <cellStyle name="Entrada 2 34 18 3" xfId="13510"/>
    <cellStyle name="Entrada 2 34 18 4" xfId="13511"/>
    <cellStyle name="Entrada 2 34 19" xfId="13512"/>
    <cellStyle name="Entrada 2 34 19 2" xfId="13513"/>
    <cellStyle name="Entrada 2 34 19 2 2" xfId="13514"/>
    <cellStyle name="Entrada 2 34 19 2 3" xfId="13515"/>
    <cellStyle name="Entrada 2 34 19 3" xfId="13516"/>
    <cellStyle name="Entrada 2 34 19 4" xfId="13517"/>
    <cellStyle name="Entrada 2 34 2" xfId="13518"/>
    <cellStyle name="Entrada 2 34 2 2" xfId="13519"/>
    <cellStyle name="Entrada 2 34 2 2 2" xfId="13520"/>
    <cellStyle name="Entrada 2 34 2 2 3" xfId="13521"/>
    <cellStyle name="Entrada 2 34 2 3" xfId="13522"/>
    <cellStyle name="Entrada 2 34 2 4" xfId="13523"/>
    <cellStyle name="Entrada 2 34 20" xfId="13524"/>
    <cellStyle name="Entrada 2 34 20 2" xfId="13525"/>
    <cellStyle name="Entrada 2 34 20 2 2" xfId="13526"/>
    <cellStyle name="Entrada 2 34 20 2 3" xfId="13527"/>
    <cellStyle name="Entrada 2 34 20 3" xfId="13528"/>
    <cellStyle name="Entrada 2 34 20 4" xfId="13529"/>
    <cellStyle name="Entrada 2 34 21" xfId="13530"/>
    <cellStyle name="Entrada 2 34 21 2" xfId="13531"/>
    <cellStyle name="Entrada 2 34 21 2 2" xfId="13532"/>
    <cellStyle name="Entrada 2 34 21 2 3" xfId="13533"/>
    <cellStyle name="Entrada 2 34 21 3" xfId="13534"/>
    <cellStyle name="Entrada 2 34 21 4" xfId="13535"/>
    <cellStyle name="Entrada 2 34 22" xfId="13536"/>
    <cellStyle name="Entrada 2 34 22 2" xfId="13537"/>
    <cellStyle name="Entrada 2 34 22 2 2" xfId="13538"/>
    <cellStyle name="Entrada 2 34 22 2 3" xfId="13539"/>
    <cellStyle name="Entrada 2 34 22 3" xfId="13540"/>
    <cellStyle name="Entrada 2 34 22 4" xfId="13541"/>
    <cellStyle name="Entrada 2 34 23" xfId="13542"/>
    <cellStyle name="Entrada 2 34 23 2" xfId="13543"/>
    <cellStyle name="Entrada 2 34 23 2 2" xfId="13544"/>
    <cellStyle name="Entrada 2 34 23 2 3" xfId="13545"/>
    <cellStyle name="Entrada 2 34 23 3" xfId="13546"/>
    <cellStyle name="Entrada 2 34 23 4" xfId="13547"/>
    <cellStyle name="Entrada 2 34 24" xfId="13548"/>
    <cellStyle name="Entrada 2 34 24 2" xfId="13549"/>
    <cellStyle name="Entrada 2 34 24 2 2" xfId="13550"/>
    <cellStyle name="Entrada 2 34 24 2 3" xfId="13551"/>
    <cellStyle name="Entrada 2 34 24 3" xfId="13552"/>
    <cellStyle name="Entrada 2 34 24 4" xfId="13553"/>
    <cellStyle name="Entrada 2 34 25" xfId="13554"/>
    <cellStyle name="Entrada 2 34 25 2" xfId="13555"/>
    <cellStyle name="Entrada 2 34 25 2 2" xfId="13556"/>
    <cellStyle name="Entrada 2 34 25 2 3" xfId="13557"/>
    <cellStyle name="Entrada 2 34 25 3" xfId="13558"/>
    <cellStyle name="Entrada 2 34 25 4" xfId="13559"/>
    <cellStyle name="Entrada 2 34 26" xfId="13560"/>
    <cellStyle name="Entrada 2 34 26 2" xfId="13561"/>
    <cellStyle name="Entrada 2 34 26 3" xfId="13562"/>
    <cellStyle name="Entrada 2 34 27" xfId="13563"/>
    <cellStyle name="Entrada 2 34 28" xfId="13564"/>
    <cellStyle name="Entrada 2 34 3" xfId="13565"/>
    <cellStyle name="Entrada 2 34 3 2" xfId="13566"/>
    <cellStyle name="Entrada 2 34 3 2 2" xfId="13567"/>
    <cellStyle name="Entrada 2 34 3 2 3" xfId="13568"/>
    <cellStyle name="Entrada 2 34 3 3" xfId="13569"/>
    <cellStyle name="Entrada 2 34 3 4" xfId="13570"/>
    <cellStyle name="Entrada 2 34 4" xfId="13571"/>
    <cellStyle name="Entrada 2 34 4 2" xfId="13572"/>
    <cellStyle name="Entrada 2 34 4 2 2" xfId="13573"/>
    <cellStyle name="Entrada 2 34 4 2 3" xfId="13574"/>
    <cellStyle name="Entrada 2 34 4 3" xfId="13575"/>
    <cellStyle name="Entrada 2 34 4 4" xfId="13576"/>
    <cellStyle name="Entrada 2 34 5" xfId="13577"/>
    <cellStyle name="Entrada 2 34 5 2" xfId="13578"/>
    <cellStyle name="Entrada 2 34 5 2 2" xfId="13579"/>
    <cellStyle name="Entrada 2 34 5 2 3" xfId="13580"/>
    <cellStyle name="Entrada 2 34 5 3" xfId="13581"/>
    <cellStyle name="Entrada 2 34 5 4" xfId="13582"/>
    <cellStyle name="Entrada 2 34 6" xfId="13583"/>
    <cellStyle name="Entrada 2 34 6 2" xfId="13584"/>
    <cellStyle name="Entrada 2 34 6 2 2" xfId="13585"/>
    <cellStyle name="Entrada 2 34 6 2 3" xfId="13586"/>
    <cellStyle name="Entrada 2 34 6 3" xfId="13587"/>
    <cellStyle name="Entrada 2 34 6 4" xfId="13588"/>
    <cellStyle name="Entrada 2 34 7" xfId="13589"/>
    <cellStyle name="Entrada 2 34 7 2" xfId="13590"/>
    <cellStyle name="Entrada 2 34 7 2 2" xfId="13591"/>
    <cellStyle name="Entrada 2 34 7 2 3" xfId="13592"/>
    <cellStyle name="Entrada 2 34 7 3" xfId="13593"/>
    <cellStyle name="Entrada 2 34 7 4" xfId="13594"/>
    <cellStyle name="Entrada 2 34 8" xfId="13595"/>
    <cellStyle name="Entrada 2 34 8 2" xfId="13596"/>
    <cellStyle name="Entrada 2 34 8 2 2" xfId="13597"/>
    <cellStyle name="Entrada 2 34 8 2 3" xfId="13598"/>
    <cellStyle name="Entrada 2 34 8 3" xfId="13599"/>
    <cellStyle name="Entrada 2 34 8 4" xfId="13600"/>
    <cellStyle name="Entrada 2 34 9" xfId="13601"/>
    <cellStyle name="Entrada 2 34 9 2" xfId="13602"/>
    <cellStyle name="Entrada 2 34 9 2 2" xfId="13603"/>
    <cellStyle name="Entrada 2 34 9 2 3" xfId="13604"/>
    <cellStyle name="Entrada 2 34 9 3" xfId="13605"/>
    <cellStyle name="Entrada 2 34 9 4" xfId="13606"/>
    <cellStyle name="Entrada 2 35" xfId="13607"/>
    <cellStyle name="Entrada 2 35 10" xfId="13608"/>
    <cellStyle name="Entrada 2 35 10 2" xfId="13609"/>
    <cellStyle name="Entrada 2 35 10 2 2" xfId="13610"/>
    <cellStyle name="Entrada 2 35 10 2 3" xfId="13611"/>
    <cellStyle name="Entrada 2 35 10 3" xfId="13612"/>
    <cellStyle name="Entrada 2 35 10 4" xfId="13613"/>
    <cellStyle name="Entrada 2 35 11" xfId="13614"/>
    <cellStyle name="Entrada 2 35 11 2" xfId="13615"/>
    <cellStyle name="Entrada 2 35 11 2 2" xfId="13616"/>
    <cellStyle name="Entrada 2 35 11 2 3" xfId="13617"/>
    <cellStyle name="Entrada 2 35 11 3" xfId="13618"/>
    <cellStyle name="Entrada 2 35 11 4" xfId="13619"/>
    <cellStyle name="Entrada 2 35 12" xfId="13620"/>
    <cellStyle name="Entrada 2 35 12 2" xfId="13621"/>
    <cellStyle name="Entrada 2 35 12 2 2" xfId="13622"/>
    <cellStyle name="Entrada 2 35 12 2 3" xfId="13623"/>
    <cellStyle name="Entrada 2 35 12 3" xfId="13624"/>
    <cellStyle name="Entrada 2 35 12 4" xfId="13625"/>
    <cellStyle name="Entrada 2 35 13" xfId="13626"/>
    <cellStyle name="Entrada 2 35 13 2" xfId="13627"/>
    <cellStyle name="Entrada 2 35 13 2 2" xfId="13628"/>
    <cellStyle name="Entrada 2 35 13 2 3" xfId="13629"/>
    <cellStyle name="Entrada 2 35 13 3" xfId="13630"/>
    <cellStyle name="Entrada 2 35 13 4" xfId="13631"/>
    <cellStyle name="Entrada 2 35 14" xfId="13632"/>
    <cellStyle name="Entrada 2 35 14 2" xfId="13633"/>
    <cellStyle name="Entrada 2 35 14 2 2" xfId="13634"/>
    <cellStyle name="Entrada 2 35 14 2 3" xfId="13635"/>
    <cellStyle name="Entrada 2 35 14 3" xfId="13636"/>
    <cellStyle name="Entrada 2 35 14 4" xfId="13637"/>
    <cellStyle name="Entrada 2 35 15" xfId="13638"/>
    <cellStyle name="Entrada 2 35 15 2" xfId="13639"/>
    <cellStyle name="Entrada 2 35 15 2 2" xfId="13640"/>
    <cellStyle name="Entrada 2 35 15 2 3" xfId="13641"/>
    <cellStyle name="Entrada 2 35 15 3" xfId="13642"/>
    <cellStyle name="Entrada 2 35 15 4" xfId="13643"/>
    <cellStyle name="Entrada 2 35 16" xfId="13644"/>
    <cellStyle name="Entrada 2 35 16 2" xfId="13645"/>
    <cellStyle name="Entrada 2 35 16 2 2" xfId="13646"/>
    <cellStyle name="Entrada 2 35 16 2 3" xfId="13647"/>
    <cellStyle name="Entrada 2 35 16 3" xfId="13648"/>
    <cellStyle name="Entrada 2 35 16 4" xfId="13649"/>
    <cellStyle name="Entrada 2 35 17" xfId="13650"/>
    <cellStyle name="Entrada 2 35 17 2" xfId="13651"/>
    <cellStyle name="Entrada 2 35 17 2 2" xfId="13652"/>
    <cellStyle name="Entrada 2 35 17 2 3" xfId="13653"/>
    <cellStyle name="Entrada 2 35 17 3" xfId="13654"/>
    <cellStyle name="Entrada 2 35 17 4" xfId="13655"/>
    <cellStyle name="Entrada 2 35 18" xfId="13656"/>
    <cellStyle name="Entrada 2 35 18 2" xfId="13657"/>
    <cellStyle name="Entrada 2 35 18 2 2" xfId="13658"/>
    <cellStyle name="Entrada 2 35 18 2 3" xfId="13659"/>
    <cellStyle name="Entrada 2 35 18 3" xfId="13660"/>
    <cellStyle name="Entrada 2 35 18 4" xfId="13661"/>
    <cellStyle name="Entrada 2 35 19" xfId="13662"/>
    <cellStyle name="Entrada 2 35 19 2" xfId="13663"/>
    <cellStyle name="Entrada 2 35 19 2 2" xfId="13664"/>
    <cellStyle name="Entrada 2 35 19 2 3" xfId="13665"/>
    <cellStyle name="Entrada 2 35 19 3" xfId="13666"/>
    <cellStyle name="Entrada 2 35 19 4" xfId="13667"/>
    <cellStyle name="Entrada 2 35 2" xfId="13668"/>
    <cellStyle name="Entrada 2 35 2 2" xfId="13669"/>
    <cellStyle name="Entrada 2 35 2 2 2" xfId="13670"/>
    <cellStyle name="Entrada 2 35 2 2 3" xfId="13671"/>
    <cellStyle name="Entrada 2 35 2 3" xfId="13672"/>
    <cellStyle name="Entrada 2 35 2 4" xfId="13673"/>
    <cellStyle name="Entrada 2 35 20" xfId="13674"/>
    <cellStyle name="Entrada 2 35 20 2" xfId="13675"/>
    <cellStyle name="Entrada 2 35 20 2 2" xfId="13676"/>
    <cellStyle name="Entrada 2 35 20 2 3" xfId="13677"/>
    <cellStyle name="Entrada 2 35 20 3" xfId="13678"/>
    <cellStyle name="Entrada 2 35 20 4" xfId="13679"/>
    <cellStyle name="Entrada 2 35 21" xfId="13680"/>
    <cellStyle name="Entrada 2 35 21 2" xfId="13681"/>
    <cellStyle name="Entrada 2 35 21 2 2" xfId="13682"/>
    <cellStyle name="Entrada 2 35 21 2 3" xfId="13683"/>
    <cellStyle name="Entrada 2 35 21 3" xfId="13684"/>
    <cellStyle name="Entrada 2 35 21 4" xfId="13685"/>
    <cellStyle name="Entrada 2 35 22" xfId="13686"/>
    <cellStyle name="Entrada 2 35 22 2" xfId="13687"/>
    <cellStyle name="Entrada 2 35 22 2 2" xfId="13688"/>
    <cellStyle name="Entrada 2 35 22 2 3" xfId="13689"/>
    <cellStyle name="Entrada 2 35 22 3" xfId="13690"/>
    <cellStyle name="Entrada 2 35 22 4" xfId="13691"/>
    <cellStyle name="Entrada 2 35 23" xfId="13692"/>
    <cellStyle name="Entrada 2 35 23 2" xfId="13693"/>
    <cellStyle name="Entrada 2 35 23 2 2" xfId="13694"/>
    <cellStyle name="Entrada 2 35 23 2 3" xfId="13695"/>
    <cellStyle name="Entrada 2 35 23 3" xfId="13696"/>
    <cellStyle name="Entrada 2 35 23 4" xfId="13697"/>
    <cellStyle name="Entrada 2 35 24" xfId="13698"/>
    <cellStyle name="Entrada 2 35 24 2" xfId="13699"/>
    <cellStyle name="Entrada 2 35 24 2 2" xfId="13700"/>
    <cellStyle name="Entrada 2 35 24 2 3" xfId="13701"/>
    <cellStyle name="Entrada 2 35 24 3" xfId="13702"/>
    <cellStyle name="Entrada 2 35 24 4" xfId="13703"/>
    <cellStyle name="Entrada 2 35 25" xfId="13704"/>
    <cellStyle name="Entrada 2 35 25 2" xfId="13705"/>
    <cellStyle name="Entrada 2 35 25 2 2" xfId="13706"/>
    <cellStyle name="Entrada 2 35 25 2 3" xfId="13707"/>
    <cellStyle name="Entrada 2 35 25 3" xfId="13708"/>
    <cellStyle name="Entrada 2 35 25 4" xfId="13709"/>
    <cellStyle name="Entrada 2 35 26" xfId="13710"/>
    <cellStyle name="Entrada 2 35 26 2" xfId="13711"/>
    <cellStyle name="Entrada 2 35 26 3" xfId="13712"/>
    <cellStyle name="Entrada 2 35 27" xfId="13713"/>
    <cellStyle name="Entrada 2 35 28" xfId="13714"/>
    <cellStyle name="Entrada 2 35 3" xfId="13715"/>
    <cellStyle name="Entrada 2 35 3 2" xfId="13716"/>
    <cellStyle name="Entrada 2 35 3 2 2" xfId="13717"/>
    <cellStyle name="Entrada 2 35 3 2 3" xfId="13718"/>
    <cellStyle name="Entrada 2 35 3 3" xfId="13719"/>
    <cellStyle name="Entrada 2 35 3 4" xfId="13720"/>
    <cellStyle name="Entrada 2 35 4" xfId="13721"/>
    <cellStyle name="Entrada 2 35 4 2" xfId="13722"/>
    <cellStyle name="Entrada 2 35 4 2 2" xfId="13723"/>
    <cellStyle name="Entrada 2 35 4 2 3" xfId="13724"/>
    <cellStyle name="Entrada 2 35 4 3" xfId="13725"/>
    <cellStyle name="Entrada 2 35 4 4" xfId="13726"/>
    <cellStyle name="Entrada 2 35 5" xfId="13727"/>
    <cellStyle name="Entrada 2 35 5 2" xfId="13728"/>
    <cellStyle name="Entrada 2 35 5 2 2" xfId="13729"/>
    <cellStyle name="Entrada 2 35 5 2 3" xfId="13730"/>
    <cellStyle name="Entrada 2 35 5 3" xfId="13731"/>
    <cellStyle name="Entrada 2 35 5 4" xfId="13732"/>
    <cellStyle name="Entrada 2 35 6" xfId="13733"/>
    <cellStyle name="Entrada 2 35 6 2" xfId="13734"/>
    <cellStyle name="Entrada 2 35 6 2 2" xfId="13735"/>
    <cellStyle name="Entrada 2 35 6 2 3" xfId="13736"/>
    <cellStyle name="Entrada 2 35 6 3" xfId="13737"/>
    <cellStyle name="Entrada 2 35 6 4" xfId="13738"/>
    <cellStyle name="Entrada 2 35 7" xfId="13739"/>
    <cellStyle name="Entrada 2 35 7 2" xfId="13740"/>
    <cellStyle name="Entrada 2 35 7 2 2" xfId="13741"/>
    <cellStyle name="Entrada 2 35 7 2 3" xfId="13742"/>
    <cellStyle name="Entrada 2 35 7 3" xfId="13743"/>
    <cellStyle name="Entrada 2 35 7 4" xfId="13744"/>
    <cellStyle name="Entrada 2 35 8" xfId="13745"/>
    <cellStyle name="Entrada 2 35 8 2" xfId="13746"/>
    <cellStyle name="Entrada 2 35 8 2 2" xfId="13747"/>
    <cellStyle name="Entrada 2 35 8 2 3" xfId="13748"/>
    <cellStyle name="Entrada 2 35 8 3" xfId="13749"/>
    <cellStyle name="Entrada 2 35 8 4" xfId="13750"/>
    <cellStyle name="Entrada 2 35 9" xfId="13751"/>
    <cellStyle name="Entrada 2 35 9 2" xfId="13752"/>
    <cellStyle name="Entrada 2 35 9 2 2" xfId="13753"/>
    <cellStyle name="Entrada 2 35 9 2 3" xfId="13754"/>
    <cellStyle name="Entrada 2 35 9 3" xfId="13755"/>
    <cellStyle name="Entrada 2 35 9 4" xfId="13756"/>
    <cellStyle name="Entrada 2 36" xfId="13757"/>
    <cellStyle name="Entrada 2 36 10" xfId="13758"/>
    <cellStyle name="Entrada 2 36 10 2" xfId="13759"/>
    <cellStyle name="Entrada 2 36 10 2 2" xfId="13760"/>
    <cellStyle name="Entrada 2 36 10 2 3" xfId="13761"/>
    <cellStyle name="Entrada 2 36 10 3" xfId="13762"/>
    <cellStyle name="Entrada 2 36 10 4" xfId="13763"/>
    <cellStyle name="Entrada 2 36 11" xfId="13764"/>
    <cellStyle name="Entrada 2 36 11 2" xfId="13765"/>
    <cellStyle name="Entrada 2 36 11 2 2" xfId="13766"/>
    <cellStyle name="Entrada 2 36 11 2 3" xfId="13767"/>
    <cellStyle name="Entrada 2 36 11 3" xfId="13768"/>
    <cellStyle name="Entrada 2 36 11 4" xfId="13769"/>
    <cellStyle name="Entrada 2 36 12" xfId="13770"/>
    <cellStyle name="Entrada 2 36 12 2" xfId="13771"/>
    <cellStyle name="Entrada 2 36 12 2 2" xfId="13772"/>
    <cellStyle name="Entrada 2 36 12 2 3" xfId="13773"/>
    <cellStyle name="Entrada 2 36 12 3" xfId="13774"/>
    <cellStyle name="Entrada 2 36 12 4" xfId="13775"/>
    <cellStyle name="Entrada 2 36 13" xfId="13776"/>
    <cellStyle name="Entrada 2 36 13 2" xfId="13777"/>
    <cellStyle name="Entrada 2 36 13 2 2" xfId="13778"/>
    <cellStyle name="Entrada 2 36 13 2 3" xfId="13779"/>
    <cellStyle name="Entrada 2 36 13 3" xfId="13780"/>
    <cellStyle name="Entrada 2 36 13 4" xfId="13781"/>
    <cellStyle name="Entrada 2 36 14" xfId="13782"/>
    <cellStyle name="Entrada 2 36 14 2" xfId="13783"/>
    <cellStyle name="Entrada 2 36 14 2 2" xfId="13784"/>
    <cellStyle name="Entrada 2 36 14 2 3" xfId="13785"/>
    <cellStyle name="Entrada 2 36 14 3" xfId="13786"/>
    <cellStyle name="Entrada 2 36 14 4" xfId="13787"/>
    <cellStyle name="Entrada 2 36 15" xfId="13788"/>
    <cellStyle name="Entrada 2 36 15 2" xfId="13789"/>
    <cellStyle name="Entrada 2 36 15 2 2" xfId="13790"/>
    <cellStyle name="Entrada 2 36 15 2 3" xfId="13791"/>
    <cellStyle name="Entrada 2 36 15 3" xfId="13792"/>
    <cellStyle name="Entrada 2 36 15 4" xfId="13793"/>
    <cellStyle name="Entrada 2 36 16" xfId="13794"/>
    <cellStyle name="Entrada 2 36 16 2" xfId="13795"/>
    <cellStyle name="Entrada 2 36 16 2 2" xfId="13796"/>
    <cellStyle name="Entrada 2 36 16 2 3" xfId="13797"/>
    <cellStyle name="Entrada 2 36 16 3" xfId="13798"/>
    <cellStyle name="Entrada 2 36 16 4" xfId="13799"/>
    <cellStyle name="Entrada 2 36 17" xfId="13800"/>
    <cellStyle name="Entrada 2 36 17 2" xfId="13801"/>
    <cellStyle name="Entrada 2 36 17 2 2" xfId="13802"/>
    <cellStyle name="Entrada 2 36 17 2 3" xfId="13803"/>
    <cellStyle name="Entrada 2 36 17 3" xfId="13804"/>
    <cellStyle name="Entrada 2 36 17 4" xfId="13805"/>
    <cellStyle name="Entrada 2 36 18" xfId="13806"/>
    <cellStyle name="Entrada 2 36 18 2" xfId="13807"/>
    <cellStyle name="Entrada 2 36 18 2 2" xfId="13808"/>
    <cellStyle name="Entrada 2 36 18 2 3" xfId="13809"/>
    <cellStyle name="Entrada 2 36 18 3" xfId="13810"/>
    <cellStyle name="Entrada 2 36 18 4" xfId="13811"/>
    <cellStyle name="Entrada 2 36 19" xfId="13812"/>
    <cellStyle name="Entrada 2 36 19 2" xfId="13813"/>
    <cellStyle name="Entrada 2 36 19 2 2" xfId="13814"/>
    <cellStyle name="Entrada 2 36 19 2 3" xfId="13815"/>
    <cellStyle name="Entrada 2 36 19 3" xfId="13816"/>
    <cellStyle name="Entrada 2 36 19 4" xfId="13817"/>
    <cellStyle name="Entrada 2 36 2" xfId="13818"/>
    <cellStyle name="Entrada 2 36 2 2" xfId="13819"/>
    <cellStyle name="Entrada 2 36 2 2 2" xfId="13820"/>
    <cellStyle name="Entrada 2 36 2 2 3" xfId="13821"/>
    <cellStyle name="Entrada 2 36 2 3" xfId="13822"/>
    <cellStyle name="Entrada 2 36 2 4" xfId="13823"/>
    <cellStyle name="Entrada 2 36 20" xfId="13824"/>
    <cellStyle name="Entrada 2 36 20 2" xfId="13825"/>
    <cellStyle name="Entrada 2 36 20 2 2" xfId="13826"/>
    <cellStyle name="Entrada 2 36 20 2 3" xfId="13827"/>
    <cellStyle name="Entrada 2 36 20 3" xfId="13828"/>
    <cellStyle name="Entrada 2 36 20 4" xfId="13829"/>
    <cellStyle name="Entrada 2 36 21" xfId="13830"/>
    <cellStyle name="Entrada 2 36 21 2" xfId="13831"/>
    <cellStyle name="Entrada 2 36 21 2 2" xfId="13832"/>
    <cellStyle name="Entrada 2 36 21 2 3" xfId="13833"/>
    <cellStyle name="Entrada 2 36 21 3" xfId="13834"/>
    <cellStyle name="Entrada 2 36 21 4" xfId="13835"/>
    <cellStyle name="Entrada 2 36 22" xfId="13836"/>
    <cellStyle name="Entrada 2 36 22 2" xfId="13837"/>
    <cellStyle name="Entrada 2 36 22 2 2" xfId="13838"/>
    <cellStyle name="Entrada 2 36 22 2 3" xfId="13839"/>
    <cellStyle name="Entrada 2 36 22 3" xfId="13840"/>
    <cellStyle name="Entrada 2 36 22 4" xfId="13841"/>
    <cellStyle name="Entrada 2 36 23" xfId="13842"/>
    <cellStyle name="Entrada 2 36 23 2" xfId="13843"/>
    <cellStyle name="Entrada 2 36 23 2 2" xfId="13844"/>
    <cellStyle name="Entrada 2 36 23 2 3" xfId="13845"/>
    <cellStyle name="Entrada 2 36 23 3" xfId="13846"/>
    <cellStyle name="Entrada 2 36 23 4" xfId="13847"/>
    <cellStyle name="Entrada 2 36 24" xfId="13848"/>
    <cellStyle name="Entrada 2 36 24 2" xfId="13849"/>
    <cellStyle name="Entrada 2 36 24 2 2" xfId="13850"/>
    <cellStyle name="Entrada 2 36 24 2 3" xfId="13851"/>
    <cellStyle name="Entrada 2 36 24 3" xfId="13852"/>
    <cellStyle name="Entrada 2 36 24 4" xfId="13853"/>
    <cellStyle name="Entrada 2 36 25" xfId="13854"/>
    <cellStyle name="Entrada 2 36 25 2" xfId="13855"/>
    <cellStyle name="Entrada 2 36 25 2 2" xfId="13856"/>
    <cellStyle name="Entrada 2 36 25 2 3" xfId="13857"/>
    <cellStyle name="Entrada 2 36 25 3" xfId="13858"/>
    <cellStyle name="Entrada 2 36 25 4" xfId="13859"/>
    <cellStyle name="Entrada 2 36 26" xfId="13860"/>
    <cellStyle name="Entrada 2 36 26 2" xfId="13861"/>
    <cellStyle name="Entrada 2 36 26 3" xfId="13862"/>
    <cellStyle name="Entrada 2 36 27" xfId="13863"/>
    <cellStyle name="Entrada 2 36 28" xfId="13864"/>
    <cellStyle name="Entrada 2 36 3" xfId="13865"/>
    <cellStyle name="Entrada 2 36 3 2" xfId="13866"/>
    <cellStyle name="Entrada 2 36 3 2 2" xfId="13867"/>
    <cellStyle name="Entrada 2 36 3 2 3" xfId="13868"/>
    <cellStyle name="Entrada 2 36 3 3" xfId="13869"/>
    <cellStyle name="Entrada 2 36 3 4" xfId="13870"/>
    <cellStyle name="Entrada 2 36 4" xfId="13871"/>
    <cellStyle name="Entrada 2 36 4 2" xfId="13872"/>
    <cellStyle name="Entrada 2 36 4 2 2" xfId="13873"/>
    <cellStyle name="Entrada 2 36 4 2 3" xfId="13874"/>
    <cellStyle name="Entrada 2 36 4 3" xfId="13875"/>
    <cellStyle name="Entrada 2 36 4 4" xfId="13876"/>
    <cellStyle name="Entrada 2 36 5" xfId="13877"/>
    <cellStyle name="Entrada 2 36 5 2" xfId="13878"/>
    <cellStyle name="Entrada 2 36 5 2 2" xfId="13879"/>
    <cellStyle name="Entrada 2 36 5 2 3" xfId="13880"/>
    <cellStyle name="Entrada 2 36 5 3" xfId="13881"/>
    <cellStyle name="Entrada 2 36 5 4" xfId="13882"/>
    <cellStyle name="Entrada 2 36 6" xfId="13883"/>
    <cellStyle name="Entrada 2 36 6 2" xfId="13884"/>
    <cellStyle name="Entrada 2 36 6 2 2" xfId="13885"/>
    <cellStyle name="Entrada 2 36 6 2 3" xfId="13886"/>
    <cellStyle name="Entrada 2 36 6 3" xfId="13887"/>
    <cellStyle name="Entrada 2 36 6 4" xfId="13888"/>
    <cellStyle name="Entrada 2 36 7" xfId="13889"/>
    <cellStyle name="Entrada 2 36 7 2" xfId="13890"/>
    <cellStyle name="Entrada 2 36 7 2 2" xfId="13891"/>
    <cellStyle name="Entrada 2 36 7 2 3" xfId="13892"/>
    <cellStyle name="Entrada 2 36 7 3" xfId="13893"/>
    <cellStyle name="Entrada 2 36 7 4" xfId="13894"/>
    <cellStyle name="Entrada 2 36 8" xfId="13895"/>
    <cellStyle name="Entrada 2 36 8 2" xfId="13896"/>
    <cellStyle name="Entrada 2 36 8 2 2" xfId="13897"/>
    <cellStyle name="Entrada 2 36 8 2 3" xfId="13898"/>
    <cellStyle name="Entrada 2 36 8 3" xfId="13899"/>
    <cellStyle name="Entrada 2 36 8 4" xfId="13900"/>
    <cellStyle name="Entrada 2 36 9" xfId="13901"/>
    <cellStyle name="Entrada 2 36 9 2" xfId="13902"/>
    <cellStyle name="Entrada 2 36 9 2 2" xfId="13903"/>
    <cellStyle name="Entrada 2 36 9 2 3" xfId="13904"/>
    <cellStyle name="Entrada 2 36 9 3" xfId="13905"/>
    <cellStyle name="Entrada 2 36 9 4" xfId="13906"/>
    <cellStyle name="Entrada 2 37" xfId="13907"/>
    <cellStyle name="Entrada 2 37 10" xfId="13908"/>
    <cellStyle name="Entrada 2 37 10 2" xfId="13909"/>
    <cellStyle name="Entrada 2 37 10 2 2" xfId="13910"/>
    <cellStyle name="Entrada 2 37 10 2 3" xfId="13911"/>
    <cellStyle name="Entrada 2 37 10 3" xfId="13912"/>
    <cellStyle name="Entrada 2 37 10 4" xfId="13913"/>
    <cellStyle name="Entrada 2 37 11" xfId="13914"/>
    <cellStyle name="Entrada 2 37 11 2" xfId="13915"/>
    <cellStyle name="Entrada 2 37 11 2 2" xfId="13916"/>
    <cellStyle name="Entrada 2 37 11 2 3" xfId="13917"/>
    <cellStyle name="Entrada 2 37 11 3" xfId="13918"/>
    <cellStyle name="Entrada 2 37 11 4" xfId="13919"/>
    <cellStyle name="Entrada 2 37 12" xfId="13920"/>
    <cellStyle name="Entrada 2 37 12 2" xfId="13921"/>
    <cellStyle name="Entrada 2 37 12 2 2" xfId="13922"/>
    <cellStyle name="Entrada 2 37 12 2 3" xfId="13923"/>
    <cellStyle name="Entrada 2 37 12 3" xfId="13924"/>
    <cellStyle name="Entrada 2 37 12 4" xfId="13925"/>
    <cellStyle name="Entrada 2 37 13" xfId="13926"/>
    <cellStyle name="Entrada 2 37 13 2" xfId="13927"/>
    <cellStyle name="Entrada 2 37 13 2 2" xfId="13928"/>
    <cellStyle name="Entrada 2 37 13 2 3" xfId="13929"/>
    <cellStyle name="Entrada 2 37 13 3" xfId="13930"/>
    <cellStyle name="Entrada 2 37 13 4" xfId="13931"/>
    <cellStyle name="Entrada 2 37 14" xfId="13932"/>
    <cellStyle name="Entrada 2 37 14 2" xfId="13933"/>
    <cellStyle name="Entrada 2 37 14 2 2" xfId="13934"/>
    <cellStyle name="Entrada 2 37 14 2 3" xfId="13935"/>
    <cellStyle name="Entrada 2 37 14 3" xfId="13936"/>
    <cellStyle name="Entrada 2 37 14 4" xfId="13937"/>
    <cellStyle name="Entrada 2 37 15" xfId="13938"/>
    <cellStyle name="Entrada 2 37 15 2" xfId="13939"/>
    <cellStyle name="Entrada 2 37 15 2 2" xfId="13940"/>
    <cellStyle name="Entrada 2 37 15 2 3" xfId="13941"/>
    <cellStyle name="Entrada 2 37 15 3" xfId="13942"/>
    <cellStyle name="Entrada 2 37 15 4" xfId="13943"/>
    <cellStyle name="Entrada 2 37 16" xfId="13944"/>
    <cellStyle name="Entrada 2 37 16 2" xfId="13945"/>
    <cellStyle name="Entrada 2 37 16 2 2" xfId="13946"/>
    <cellStyle name="Entrada 2 37 16 2 3" xfId="13947"/>
    <cellStyle name="Entrada 2 37 16 3" xfId="13948"/>
    <cellStyle name="Entrada 2 37 16 4" xfId="13949"/>
    <cellStyle name="Entrada 2 37 17" xfId="13950"/>
    <cellStyle name="Entrada 2 37 17 2" xfId="13951"/>
    <cellStyle name="Entrada 2 37 17 2 2" xfId="13952"/>
    <cellStyle name="Entrada 2 37 17 2 3" xfId="13953"/>
    <cellStyle name="Entrada 2 37 17 3" xfId="13954"/>
    <cellStyle name="Entrada 2 37 17 4" xfId="13955"/>
    <cellStyle name="Entrada 2 37 18" xfId="13956"/>
    <cellStyle name="Entrada 2 37 18 2" xfId="13957"/>
    <cellStyle name="Entrada 2 37 18 2 2" xfId="13958"/>
    <cellStyle name="Entrada 2 37 18 2 3" xfId="13959"/>
    <cellStyle name="Entrada 2 37 18 3" xfId="13960"/>
    <cellStyle name="Entrada 2 37 18 4" xfId="13961"/>
    <cellStyle name="Entrada 2 37 19" xfId="13962"/>
    <cellStyle name="Entrada 2 37 19 2" xfId="13963"/>
    <cellStyle name="Entrada 2 37 19 2 2" xfId="13964"/>
    <cellStyle name="Entrada 2 37 19 2 3" xfId="13965"/>
    <cellStyle name="Entrada 2 37 19 3" xfId="13966"/>
    <cellStyle name="Entrada 2 37 19 4" xfId="13967"/>
    <cellStyle name="Entrada 2 37 2" xfId="13968"/>
    <cellStyle name="Entrada 2 37 2 2" xfId="13969"/>
    <cellStyle name="Entrada 2 37 2 2 2" xfId="13970"/>
    <cellStyle name="Entrada 2 37 2 2 3" xfId="13971"/>
    <cellStyle name="Entrada 2 37 2 3" xfId="13972"/>
    <cellStyle name="Entrada 2 37 2 4" xfId="13973"/>
    <cellStyle name="Entrada 2 37 20" xfId="13974"/>
    <cellStyle name="Entrada 2 37 20 2" xfId="13975"/>
    <cellStyle name="Entrada 2 37 20 2 2" xfId="13976"/>
    <cellStyle name="Entrada 2 37 20 2 3" xfId="13977"/>
    <cellStyle name="Entrada 2 37 20 3" xfId="13978"/>
    <cellStyle name="Entrada 2 37 20 4" xfId="13979"/>
    <cellStyle name="Entrada 2 37 21" xfId="13980"/>
    <cellStyle name="Entrada 2 37 21 2" xfId="13981"/>
    <cellStyle name="Entrada 2 37 21 2 2" xfId="13982"/>
    <cellStyle name="Entrada 2 37 21 2 3" xfId="13983"/>
    <cellStyle name="Entrada 2 37 21 3" xfId="13984"/>
    <cellStyle name="Entrada 2 37 21 4" xfId="13985"/>
    <cellStyle name="Entrada 2 37 22" xfId="13986"/>
    <cellStyle name="Entrada 2 37 22 2" xfId="13987"/>
    <cellStyle name="Entrada 2 37 22 2 2" xfId="13988"/>
    <cellStyle name="Entrada 2 37 22 2 3" xfId="13989"/>
    <cellStyle name="Entrada 2 37 22 3" xfId="13990"/>
    <cellStyle name="Entrada 2 37 22 4" xfId="13991"/>
    <cellStyle name="Entrada 2 37 23" xfId="13992"/>
    <cellStyle name="Entrada 2 37 23 2" xfId="13993"/>
    <cellStyle name="Entrada 2 37 23 2 2" xfId="13994"/>
    <cellStyle name="Entrada 2 37 23 2 3" xfId="13995"/>
    <cellStyle name="Entrada 2 37 23 3" xfId="13996"/>
    <cellStyle name="Entrada 2 37 23 4" xfId="13997"/>
    <cellStyle name="Entrada 2 37 24" xfId="13998"/>
    <cellStyle name="Entrada 2 37 24 2" xfId="13999"/>
    <cellStyle name="Entrada 2 37 24 2 2" xfId="14000"/>
    <cellStyle name="Entrada 2 37 24 2 3" xfId="14001"/>
    <cellStyle name="Entrada 2 37 24 3" xfId="14002"/>
    <cellStyle name="Entrada 2 37 24 4" xfId="14003"/>
    <cellStyle name="Entrada 2 37 25" xfId="14004"/>
    <cellStyle name="Entrada 2 37 25 2" xfId="14005"/>
    <cellStyle name="Entrada 2 37 25 2 2" xfId="14006"/>
    <cellStyle name="Entrada 2 37 25 2 3" xfId="14007"/>
    <cellStyle name="Entrada 2 37 25 3" xfId="14008"/>
    <cellStyle name="Entrada 2 37 25 4" xfId="14009"/>
    <cellStyle name="Entrada 2 37 26" xfId="14010"/>
    <cellStyle name="Entrada 2 37 26 2" xfId="14011"/>
    <cellStyle name="Entrada 2 37 26 3" xfId="14012"/>
    <cellStyle name="Entrada 2 37 27" xfId="14013"/>
    <cellStyle name="Entrada 2 37 28" xfId="14014"/>
    <cellStyle name="Entrada 2 37 3" xfId="14015"/>
    <cellStyle name="Entrada 2 37 3 2" xfId="14016"/>
    <cellStyle name="Entrada 2 37 3 2 2" xfId="14017"/>
    <cellStyle name="Entrada 2 37 3 2 3" xfId="14018"/>
    <cellStyle name="Entrada 2 37 3 3" xfId="14019"/>
    <cellStyle name="Entrada 2 37 3 4" xfId="14020"/>
    <cellStyle name="Entrada 2 37 4" xfId="14021"/>
    <cellStyle name="Entrada 2 37 4 2" xfId="14022"/>
    <cellStyle name="Entrada 2 37 4 2 2" xfId="14023"/>
    <cellStyle name="Entrada 2 37 4 2 3" xfId="14024"/>
    <cellStyle name="Entrada 2 37 4 3" xfId="14025"/>
    <cellStyle name="Entrada 2 37 4 4" xfId="14026"/>
    <cellStyle name="Entrada 2 37 5" xfId="14027"/>
    <cellStyle name="Entrada 2 37 5 2" xfId="14028"/>
    <cellStyle name="Entrada 2 37 5 2 2" xfId="14029"/>
    <cellStyle name="Entrada 2 37 5 2 3" xfId="14030"/>
    <cellStyle name="Entrada 2 37 5 3" xfId="14031"/>
    <cellStyle name="Entrada 2 37 5 4" xfId="14032"/>
    <cellStyle name="Entrada 2 37 6" xfId="14033"/>
    <cellStyle name="Entrada 2 37 6 2" xfId="14034"/>
    <cellStyle name="Entrada 2 37 6 2 2" xfId="14035"/>
    <cellStyle name="Entrada 2 37 6 2 3" xfId="14036"/>
    <cellStyle name="Entrada 2 37 6 3" xfId="14037"/>
    <cellStyle name="Entrada 2 37 6 4" xfId="14038"/>
    <cellStyle name="Entrada 2 37 7" xfId="14039"/>
    <cellStyle name="Entrada 2 37 7 2" xfId="14040"/>
    <cellStyle name="Entrada 2 37 7 2 2" xfId="14041"/>
    <cellStyle name="Entrada 2 37 7 2 3" xfId="14042"/>
    <cellStyle name="Entrada 2 37 7 3" xfId="14043"/>
    <cellStyle name="Entrada 2 37 7 4" xfId="14044"/>
    <cellStyle name="Entrada 2 37 8" xfId="14045"/>
    <cellStyle name="Entrada 2 37 8 2" xfId="14046"/>
    <cellStyle name="Entrada 2 37 8 2 2" xfId="14047"/>
    <cellStyle name="Entrada 2 37 8 2 3" xfId="14048"/>
    <cellStyle name="Entrada 2 37 8 3" xfId="14049"/>
    <cellStyle name="Entrada 2 37 8 4" xfId="14050"/>
    <cellStyle name="Entrada 2 37 9" xfId="14051"/>
    <cellStyle name="Entrada 2 37 9 2" xfId="14052"/>
    <cellStyle name="Entrada 2 37 9 2 2" xfId="14053"/>
    <cellStyle name="Entrada 2 37 9 2 3" xfId="14054"/>
    <cellStyle name="Entrada 2 37 9 3" xfId="14055"/>
    <cellStyle name="Entrada 2 37 9 4" xfId="14056"/>
    <cellStyle name="Entrada 2 38" xfId="14057"/>
    <cellStyle name="Entrada 2 38 10" xfId="14058"/>
    <cellStyle name="Entrada 2 38 10 2" xfId="14059"/>
    <cellStyle name="Entrada 2 38 10 2 2" xfId="14060"/>
    <cellStyle name="Entrada 2 38 10 2 3" xfId="14061"/>
    <cellStyle name="Entrada 2 38 10 3" xfId="14062"/>
    <cellStyle name="Entrada 2 38 10 4" xfId="14063"/>
    <cellStyle name="Entrada 2 38 11" xfId="14064"/>
    <cellStyle name="Entrada 2 38 11 2" xfId="14065"/>
    <cellStyle name="Entrada 2 38 11 2 2" xfId="14066"/>
    <cellStyle name="Entrada 2 38 11 2 3" xfId="14067"/>
    <cellStyle name="Entrada 2 38 11 3" xfId="14068"/>
    <cellStyle name="Entrada 2 38 11 4" xfId="14069"/>
    <cellStyle name="Entrada 2 38 12" xfId="14070"/>
    <cellStyle name="Entrada 2 38 12 2" xfId="14071"/>
    <cellStyle name="Entrada 2 38 12 2 2" xfId="14072"/>
    <cellStyle name="Entrada 2 38 12 2 3" xfId="14073"/>
    <cellStyle name="Entrada 2 38 12 3" xfId="14074"/>
    <cellStyle name="Entrada 2 38 12 4" xfId="14075"/>
    <cellStyle name="Entrada 2 38 13" xfId="14076"/>
    <cellStyle name="Entrada 2 38 13 2" xfId="14077"/>
    <cellStyle name="Entrada 2 38 13 2 2" xfId="14078"/>
    <cellStyle name="Entrada 2 38 13 2 3" xfId="14079"/>
    <cellStyle name="Entrada 2 38 13 3" xfId="14080"/>
    <cellStyle name="Entrada 2 38 13 4" xfId="14081"/>
    <cellStyle name="Entrada 2 38 14" xfId="14082"/>
    <cellStyle name="Entrada 2 38 14 2" xfId="14083"/>
    <cellStyle name="Entrada 2 38 14 2 2" xfId="14084"/>
    <cellStyle name="Entrada 2 38 14 2 3" xfId="14085"/>
    <cellStyle name="Entrada 2 38 14 3" xfId="14086"/>
    <cellStyle name="Entrada 2 38 14 4" xfId="14087"/>
    <cellStyle name="Entrada 2 38 15" xfId="14088"/>
    <cellStyle name="Entrada 2 38 15 2" xfId="14089"/>
    <cellStyle name="Entrada 2 38 15 2 2" xfId="14090"/>
    <cellStyle name="Entrada 2 38 15 2 3" xfId="14091"/>
    <cellStyle name="Entrada 2 38 15 3" xfId="14092"/>
    <cellStyle name="Entrada 2 38 15 4" xfId="14093"/>
    <cellStyle name="Entrada 2 38 16" xfId="14094"/>
    <cellStyle name="Entrada 2 38 16 2" xfId="14095"/>
    <cellStyle name="Entrada 2 38 16 2 2" xfId="14096"/>
    <cellStyle name="Entrada 2 38 16 2 3" xfId="14097"/>
    <cellStyle name="Entrada 2 38 16 3" xfId="14098"/>
    <cellStyle name="Entrada 2 38 16 4" xfId="14099"/>
    <cellStyle name="Entrada 2 38 17" xfId="14100"/>
    <cellStyle name="Entrada 2 38 17 2" xfId="14101"/>
    <cellStyle name="Entrada 2 38 17 2 2" xfId="14102"/>
    <cellStyle name="Entrada 2 38 17 2 3" xfId="14103"/>
    <cellStyle name="Entrada 2 38 17 3" xfId="14104"/>
    <cellStyle name="Entrada 2 38 17 4" xfId="14105"/>
    <cellStyle name="Entrada 2 38 18" xfId="14106"/>
    <cellStyle name="Entrada 2 38 18 2" xfId="14107"/>
    <cellStyle name="Entrada 2 38 18 2 2" xfId="14108"/>
    <cellStyle name="Entrada 2 38 18 2 3" xfId="14109"/>
    <cellStyle name="Entrada 2 38 18 3" xfId="14110"/>
    <cellStyle name="Entrada 2 38 18 4" xfId="14111"/>
    <cellStyle name="Entrada 2 38 19" xfId="14112"/>
    <cellStyle name="Entrada 2 38 19 2" xfId="14113"/>
    <cellStyle name="Entrada 2 38 19 2 2" xfId="14114"/>
    <cellStyle name="Entrada 2 38 19 2 3" xfId="14115"/>
    <cellStyle name="Entrada 2 38 19 3" xfId="14116"/>
    <cellStyle name="Entrada 2 38 19 4" xfId="14117"/>
    <cellStyle name="Entrada 2 38 2" xfId="14118"/>
    <cellStyle name="Entrada 2 38 2 2" xfId="14119"/>
    <cellStyle name="Entrada 2 38 2 2 2" xfId="14120"/>
    <cellStyle name="Entrada 2 38 2 2 3" xfId="14121"/>
    <cellStyle name="Entrada 2 38 2 3" xfId="14122"/>
    <cellStyle name="Entrada 2 38 2 4" xfId="14123"/>
    <cellStyle name="Entrada 2 38 20" xfId="14124"/>
    <cellStyle name="Entrada 2 38 20 2" xfId="14125"/>
    <cellStyle name="Entrada 2 38 20 2 2" xfId="14126"/>
    <cellStyle name="Entrada 2 38 20 2 3" xfId="14127"/>
    <cellStyle name="Entrada 2 38 20 3" xfId="14128"/>
    <cellStyle name="Entrada 2 38 20 4" xfId="14129"/>
    <cellStyle name="Entrada 2 38 21" xfId="14130"/>
    <cellStyle name="Entrada 2 38 21 2" xfId="14131"/>
    <cellStyle name="Entrada 2 38 21 2 2" xfId="14132"/>
    <cellStyle name="Entrada 2 38 21 2 3" xfId="14133"/>
    <cellStyle name="Entrada 2 38 21 3" xfId="14134"/>
    <cellStyle name="Entrada 2 38 21 4" xfId="14135"/>
    <cellStyle name="Entrada 2 38 22" xfId="14136"/>
    <cellStyle name="Entrada 2 38 22 2" xfId="14137"/>
    <cellStyle name="Entrada 2 38 22 2 2" xfId="14138"/>
    <cellStyle name="Entrada 2 38 22 2 3" xfId="14139"/>
    <cellStyle name="Entrada 2 38 22 3" xfId="14140"/>
    <cellStyle name="Entrada 2 38 22 4" xfId="14141"/>
    <cellStyle name="Entrada 2 38 23" xfId="14142"/>
    <cellStyle name="Entrada 2 38 23 2" xfId="14143"/>
    <cellStyle name="Entrada 2 38 23 2 2" xfId="14144"/>
    <cellStyle name="Entrada 2 38 23 2 3" xfId="14145"/>
    <cellStyle name="Entrada 2 38 23 3" xfId="14146"/>
    <cellStyle name="Entrada 2 38 23 4" xfId="14147"/>
    <cellStyle name="Entrada 2 38 24" xfId="14148"/>
    <cellStyle name="Entrada 2 38 24 2" xfId="14149"/>
    <cellStyle name="Entrada 2 38 24 2 2" xfId="14150"/>
    <cellStyle name="Entrada 2 38 24 2 3" xfId="14151"/>
    <cellStyle name="Entrada 2 38 24 3" xfId="14152"/>
    <cellStyle name="Entrada 2 38 24 4" xfId="14153"/>
    <cellStyle name="Entrada 2 38 25" xfId="14154"/>
    <cellStyle name="Entrada 2 38 25 2" xfId="14155"/>
    <cellStyle name="Entrada 2 38 25 2 2" xfId="14156"/>
    <cellStyle name="Entrada 2 38 25 2 3" xfId="14157"/>
    <cellStyle name="Entrada 2 38 25 3" xfId="14158"/>
    <cellStyle name="Entrada 2 38 25 4" xfId="14159"/>
    <cellStyle name="Entrada 2 38 26" xfId="14160"/>
    <cellStyle name="Entrada 2 38 26 2" xfId="14161"/>
    <cellStyle name="Entrada 2 38 26 3" xfId="14162"/>
    <cellStyle name="Entrada 2 38 27" xfId="14163"/>
    <cellStyle name="Entrada 2 38 28" xfId="14164"/>
    <cellStyle name="Entrada 2 38 3" xfId="14165"/>
    <cellStyle name="Entrada 2 38 3 2" xfId="14166"/>
    <cellStyle name="Entrada 2 38 3 2 2" xfId="14167"/>
    <cellStyle name="Entrada 2 38 3 2 3" xfId="14168"/>
    <cellStyle name="Entrada 2 38 3 3" xfId="14169"/>
    <cellStyle name="Entrada 2 38 3 4" xfId="14170"/>
    <cellStyle name="Entrada 2 38 4" xfId="14171"/>
    <cellStyle name="Entrada 2 38 4 2" xfId="14172"/>
    <cellStyle name="Entrada 2 38 4 2 2" xfId="14173"/>
    <cellStyle name="Entrada 2 38 4 2 3" xfId="14174"/>
    <cellStyle name="Entrada 2 38 4 3" xfId="14175"/>
    <cellStyle name="Entrada 2 38 4 4" xfId="14176"/>
    <cellStyle name="Entrada 2 38 5" xfId="14177"/>
    <cellStyle name="Entrada 2 38 5 2" xfId="14178"/>
    <cellStyle name="Entrada 2 38 5 2 2" xfId="14179"/>
    <cellStyle name="Entrada 2 38 5 2 3" xfId="14180"/>
    <cellStyle name="Entrada 2 38 5 3" xfId="14181"/>
    <cellStyle name="Entrada 2 38 5 4" xfId="14182"/>
    <cellStyle name="Entrada 2 38 6" xfId="14183"/>
    <cellStyle name="Entrada 2 38 6 2" xfId="14184"/>
    <cellStyle name="Entrada 2 38 6 2 2" xfId="14185"/>
    <cellStyle name="Entrada 2 38 6 2 3" xfId="14186"/>
    <cellStyle name="Entrada 2 38 6 3" xfId="14187"/>
    <cellStyle name="Entrada 2 38 6 4" xfId="14188"/>
    <cellStyle name="Entrada 2 38 7" xfId="14189"/>
    <cellStyle name="Entrada 2 38 7 2" xfId="14190"/>
    <cellStyle name="Entrada 2 38 7 2 2" xfId="14191"/>
    <cellStyle name="Entrada 2 38 7 2 3" xfId="14192"/>
    <cellStyle name="Entrada 2 38 7 3" xfId="14193"/>
    <cellStyle name="Entrada 2 38 7 4" xfId="14194"/>
    <cellStyle name="Entrada 2 38 8" xfId="14195"/>
    <cellStyle name="Entrada 2 38 8 2" xfId="14196"/>
    <cellStyle name="Entrada 2 38 8 2 2" xfId="14197"/>
    <cellStyle name="Entrada 2 38 8 2 3" xfId="14198"/>
    <cellStyle name="Entrada 2 38 8 3" xfId="14199"/>
    <cellStyle name="Entrada 2 38 8 4" xfId="14200"/>
    <cellStyle name="Entrada 2 38 9" xfId="14201"/>
    <cellStyle name="Entrada 2 38 9 2" xfId="14202"/>
    <cellStyle name="Entrada 2 38 9 2 2" xfId="14203"/>
    <cellStyle name="Entrada 2 38 9 2 3" xfId="14204"/>
    <cellStyle name="Entrada 2 38 9 3" xfId="14205"/>
    <cellStyle name="Entrada 2 38 9 4" xfId="14206"/>
    <cellStyle name="Entrada 2 39" xfId="14207"/>
    <cellStyle name="Entrada 2 39 10" xfId="14208"/>
    <cellStyle name="Entrada 2 39 10 2" xfId="14209"/>
    <cellStyle name="Entrada 2 39 10 2 2" xfId="14210"/>
    <cellStyle name="Entrada 2 39 10 2 3" xfId="14211"/>
    <cellStyle name="Entrada 2 39 10 3" xfId="14212"/>
    <cellStyle name="Entrada 2 39 10 4" xfId="14213"/>
    <cellStyle name="Entrada 2 39 11" xfId="14214"/>
    <cellStyle name="Entrada 2 39 11 2" xfId="14215"/>
    <cellStyle name="Entrada 2 39 11 2 2" xfId="14216"/>
    <cellStyle name="Entrada 2 39 11 2 3" xfId="14217"/>
    <cellStyle name="Entrada 2 39 11 3" xfId="14218"/>
    <cellStyle name="Entrada 2 39 11 4" xfId="14219"/>
    <cellStyle name="Entrada 2 39 12" xfId="14220"/>
    <cellStyle name="Entrada 2 39 12 2" xfId="14221"/>
    <cellStyle name="Entrada 2 39 12 2 2" xfId="14222"/>
    <cellStyle name="Entrada 2 39 12 2 3" xfId="14223"/>
    <cellStyle name="Entrada 2 39 12 3" xfId="14224"/>
    <cellStyle name="Entrada 2 39 12 4" xfId="14225"/>
    <cellStyle name="Entrada 2 39 13" xfId="14226"/>
    <cellStyle name="Entrada 2 39 13 2" xfId="14227"/>
    <cellStyle name="Entrada 2 39 13 2 2" xfId="14228"/>
    <cellStyle name="Entrada 2 39 13 2 3" xfId="14229"/>
    <cellStyle name="Entrada 2 39 13 3" xfId="14230"/>
    <cellStyle name="Entrada 2 39 13 4" xfId="14231"/>
    <cellStyle name="Entrada 2 39 14" xfId="14232"/>
    <cellStyle name="Entrada 2 39 14 2" xfId="14233"/>
    <cellStyle name="Entrada 2 39 14 2 2" xfId="14234"/>
    <cellStyle name="Entrada 2 39 14 2 3" xfId="14235"/>
    <cellStyle name="Entrada 2 39 14 3" xfId="14236"/>
    <cellStyle name="Entrada 2 39 14 4" xfId="14237"/>
    <cellStyle name="Entrada 2 39 15" xfId="14238"/>
    <cellStyle name="Entrada 2 39 15 2" xfId="14239"/>
    <cellStyle name="Entrada 2 39 15 2 2" xfId="14240"/>
    <cellStyle name="Entrada 2 39 15 2 3" xfId="14241"/>
    <cellStyle name="Entrada 2 39 15 3" xfId="14242"/>
    <cellStyle name="Entrada 2 39 15 4" xfId="14243"/>
    <cellStyle name="Entrada 2 39 16" xfId="14244"/>
    <cellStyle name="Entrada 2 39 16 2" xfId="14245"/>
    <cellStyle name="Entrada 2 39 16 2 2" xfId="14246"/>
    <cellStyle name="Entrada 2 39 16 2 3" xfId="14247"/>
    <cellStyle name="Entrada 2 39 16 3" xfId="14248"/>
    <cellStyle name="Entrada 2 39 16 4" xfId="14249"/>
    <cellStyle name="Entrada 2 39 17" xfId="14250"/>
    <cellStyle name="Entrada 2 39 17 2" xfId="14251"/>
    <cellStyle name="Entrada 2 39 17 2 2" xfId="14252"/>
    <cellStyle name="Entrada 2 39 17 2 3" xfId="14253"/>
    <cellStyle name="Entrada 2 39 17 3" xfId="14254"/>
    <cellStyle name="Entrada 2 39 17 4" xfId="14255"/>
    <cellStyle name="Entrada 2 39 18" xfId="14256"/>
    <cellStyle name="Entrada 2 39 18 2" xfId="14257"/>
    <cellStyle name="Entrada 2 39 18 2 2" xfId="14258"/>
    <cellStyle name="Entrada 2 39 18 2 3" xfId="14259"/>
    <cellStyle name="Entrada 2 39 18 3" xfId="14260"/>
    <cellStyle name="Entrada 2 39 18 4" xfId="14261"/>
    <cellStyle name="Entrada 2 39 19" xfId="14262"/>
    <cellStyle name="Entrada 2 39 19 2" xfId="14263"/>
    <cellStyle name="Entrada 2 39 19 2 2" xfId="14264"/>
    <cellStyle name="Entrada 2 39 19 2 3" xfId="14265"/>
    <cellStyle name="Entrada 2 39 19 3" xfId="14266"/>
    <cellStyle name="Entrada 2 39 19 4" xfId="14267"/>
    <cellStyle name="Entrada 2 39 2" xfId="14268"/>
    <cellStyle name="Entrada 2 39 2 2" xfId="14269"/>
    <cellStyle name="Entrada 2 39 2 2 2" xfId="14270"/>
    <cellStyle name="Entrada 2 39 2 2 3" xfId="14271"/>
    <cellStyle name="Entrada 2 39 2 3" xfId="14272"/>
    <cellStyle name="Entrada 2 39 2 4" xfId="14273"/>
    <cellStyle name="Entrada 2 39 20" xfId="14274"/>
    <cellStyle name="Entrada 2 39 20 2" xfId="14275"/>
    <cellStyle name="Entrada 2 39 20 2 2" xfId="14276"/>
    <cellStyle name="Entrada 2 39 20 2 3" xfId="14277"/>
    <cellStyle name="Entrada 2 39 20 3" xfId="14278"/>
    <cellStyle name="Entrada 2 39 20 4" xfId="14279"/>
    <cellStyle name="Entrada 2 39 21" xfId="14280"/>
    <cellStyle name="Entrada 2 39 21 2" xfId="14281"/>
    <cellStyle name="Entrada 2 39 21 2 2" xfId="14282"/>
    <cellStyle name="Entrada 2 39 21 2 3" xfId="14283"/>
    <cellStyle name="Entrada 2 39 21 3" xfId="14284"/>
    <cellStyle name="Entrada 2 39 21 4" xfId="14285"/>
    <cellStyle name="Entrada 2 39 22" xfId="14286"/>
    <cellStyle name="Entrada 2 39 22 2" xfId="14287"/>
    <cellStyle name="Entrada 2 39 22 2 2" xfId="14288"/>
    <cellStyle name="Entrada 2 39 22 2 3" xfId="14289"/>
    <cellStyle name="Entrada 2 39 22 3" xfId="14290"/>
    <cellStyle name="Entrada 2 39 22 4" xfId="14291"/>
    <cellStyle name="Entrada 2 39 23" xfId="14292"/>
    <cellStyle name="Entrada 2 39 23 2" xfId="14293"/>
    <cellStyle name="Entrada 2 39 23 2 2" xfId="14294"/>
    <cellStyle name="Entrada 2 39 23 2 3" xfId="14295"/>
    <cellStyle name="Entrada 2 39 23 3" xfId="14296"/>
    <cellStyle name="Entrada 2 39 23 4" xfId="14297"/>
    <cellStyle name="Entrada 2 39 24" xfId="14298"/>
    <cellStyle name="Entrada 2 39 24 2" xfId="14299"/>
    <cellStyle name="Entrada 2 39 24 2 2" xfId="14300"/>
    <cellStyle name="Entrada 2 39 24 2 3" xfId="14301"/>
    <cellStyle name="Entrada 2 39 24 3" xfId="14302"/>
    <cellStyle name="Entrada 2 39 24 4" xfId="14303"/>
    <cellStyle name="Entrada 2 39 25" xfId="14304"/>
    <cellStyle name="Entrada 2 39 25 2" xfId="14305"/>
    <cellStyle name="Entrada 2 39 25 2 2" xfId="14306"/>
    <cellStyle name="Entrada 2 39 25 2 3" xfId="14307"/>
    <cellStyle name="Entrada 2 39 25 3" xfId="14308"/>
    <cellStyle name="Entrada 2 39 25 4" xfId="14309"/>
    <cellStyle name="Entrada 2 39 26" xfId="14310"/>
    <cellStyle name="Entrada 2 39 26 2" xfId="14311"/>
    <cellStyle name="Entrada 2 39 26 3" xfId="14312"/>
    <cellStyle name="Entrada 2 39 27" xfId="14313"/>
    <cellStyle name="Entrada 2 39 28" xfId="14314"/>
    <cellStyle name="Entrada 2 39 3" xfId="14315"/>
    <cellStyle name="Entrada 2 39 3 2" xfId="14316"/>
    <cellStyle name="Entrada 2 39 3 2 2" xfId="14317"/>
    <cellStyle name="Entrada 2 39 3 2 3" xfId="14318"/>
    <cellStyle name="Entrada 2 39 3 3" xfId="14319"/>
    <cellStyle name="Entrada 2 39 3 4" xfId="14320"/>
    <cellStyle name="Entrada 2 39 4" xfId="14321"/>
    <cellStyle name="Entrada 2 39 4 2" xfId="14322"/>
    <cellStyle name="Entrada 2 39 4 2 2" xfId="14323"/>
    <cellStyle name="Entrada 2 39 4 2 3" xfId="14324"/>
    <cellStyle name="Entrada 2 39 4 3" xfId="14325"/>
    <cellStyle name="Entrada 2 39 4 4" xfId="14326"/>
    <cellStyle name="Entrada 2 39 5" xfId="14327"/>
    <cellStyle name="Entrada 2 39 5 2" xfId="14328"/>
    <cellStyle name="Entrada 2 39 5 2 2" xfId="14329"/>
    <cellStyle name="Entrada 2 39 5 2 3" xfId="14330"/>
    <cellStyle name="Entrada 2 39 5 3" xfId="14331"/>
    <cellStyle name="Entrada 2 39 5 4" xfId="14332"/>
    <cellStyle name="Entrada 2 39 6" xfId="14333"/>
    <cellStyle name="Entrada 2 39 6 2" xfId="14334"/>
    <cellStyle name="Entrada 2 39 6 2 2" xfId="14335"/>
    <cellStyle name="Entrada 2 39 6 2 3" xfId="14336"/>
    <cellStyle name="Entrada 2 39 6 3" xfId="14337"/>
    <cellStyle name="Entrada 2 39 6 4" xfId="14338"/>
    <cellStyle name="Entrada 2 39 7" xfId="14339"/>
    <cellStyle name="Entrada 2 39 7 2" xfId="14340"/>
    <cellStyle name="Entrada 2 39 7 2 2" xfId="14341"/>
    <cellStyle name="Entrada 2 39 7 2 3" xfId="14342"/>
    <cellStyle name="Entrada 2 39 7 3" xfId="14343"/>
    <cellStyle name="Entrada 2 39 7 4" xfId="14344"/>
    <cellStyle name="Entrada 2 39 8" xfId="14345"/>
    <cellStyle name="Entrada 2 39 8 2" xfId="14346"/>
    <cellStyle name="Entrada 2 39 8 2 2" xfId="14347"/>
    <cellStyle name="Entrada 2 39 8 2 3" xfId="14348"/>
    <cellStyle name="Entrada 2 39 8 3" xfId="14349"/>
    <cellStyle name="Entrada 2 39 8 4" xfId="14350"/>
    <cellStyle name="Entrada 2 39 9" xfId="14351"/>
    <cellStyle name="Entrada 2 39 9 2" xfId="14352"/>
    <cellStyle name="Entrada 2 39 9 2 2" xfId="14353"/>
    <cellStyle name="Entrada 2 39 9 2 3" xfId="14354"/>
    <cellStyle name="Entrada 2 39 9 3" xfId="14355"/>
    <cellStyle name="Entrada 2 39 9 4" xfId="14356"/>
    <cellStyle name="Entrada 2 4" xfId="14357"/>
    <cellStyle name="Entrada 2 4 10" xfId="14358"/>
    <cellStyle name="Entrada 2 4 10 2" xfId="14359"/>
    <cellStyle name="Entrada 2 4 10 2 2" xfId="14360"/>
    <cellStyle name="Entrada 2 4 10 2 3" xfId="14361"/>
    <cellStyle name="Entrada 2 4 10 3" xfId="14362"/>
    <cellStyle name="Entrada 2 4 10 4" xfId="14363"/>
    <cellStyle name="Entrada 2 4 11" xfId="14364"/>
    <cellStyle name="Entrada 2 4 11 2" xfId="14365"/>
    <cellStyle name="Entrada 2 4 11 2 2" xfId="14366"/>
    <cellStyle name="Entrada 2 4 11 2 3" xfId="14367"/>
    <cellStyle name="Entrada 2 4 11 3" xfId="14368"/>
    <cellStyle name="Entrada 2 4 11 4" xfId="14369"/>
    <cellStyle name="Entrada 2 4 12" xfId="14370"/>
    <cellStyle name="Entrada 2 4 12 2" xfId="14371"/>
    <cellStyle name="Entrada 2 4 12 2 2" xfId="14372"/>
    <cellStyle name="Entrada 2 4 12 2 3" xfId="14373"/>
    <cellStyle name="Entrada 2 4 12 3" xfId="14374"/>
    <cellStyle name="Entrada 2 4 12 4" xfId="14375"/>
    <cellStyle name="Entrada 2 4 13" xfId="14376"/>
    <cellStyle name="Entrada 2 4 13 2" xfId="14377"/>
    <cellStyle name="Entrada 2 4 13 2 2" xfId="14378"/>
    <cellStyle name="Entrada 2 4 13 2 3" xfId="14379"/>
    <cellStyle name="Entrada 2 4 13 3" xfId="14380"/>
    <cellStyle name="Entrada 2 4 13 4" xfId="14381"/>
    <cellStyle name="Entrada 2 4 14" xfId="14382"/>
    <cellStyle name="Entrada 2 4 14 2" xfId="14383"/>
    <cellStyle name="Entrada 2 4 14 2 2" xfId="14384"/>
    <cellStyle name="Entrada 2 4 14 2 3" xfId="14385"/>
    <cellStyle name="Entrada 2 4 14 3" xfId="14386"/>
    <cellStyle name="Entrada 2 4 14 4" xfId="14387"/>
    <cellStyle name="Entrada 2 4 15" xfId="14388"/>
    <cellStyle name="Entrada 2 4 15 2" xfId="14389"/>
    <cellStyle name="Entrada 2 4 15 2 2" xfId="14390"/>
    <cellStyle name="Entrada 2 4 15 2 3" xfId="14391"/>
    <cellStyle name="Entrada 2 4 15 3" xfId="14392"/>
    <cellStyle name="Entrada 2 4 15 4" xfId="14393"/>
    <cellStyle name="Entrada 2 4 16" xfId="14394"/>
    <cellStyle name="Entrada 2 4 16 2" xfId="14395"/>
    <cellStyle name="Entrada 2 4 16 2 2" xfId="14396"/>
    <cellStyle name="Entrada 2 4 16 2 3" xfId="14397"/>
    <cellStyle name="Entrada 2 4 16 3" xfId="14398"/>
    <cellStyle name="Entrada 2 4 16 4" xfId="14399"/>
    <cellStyle name="Entrada 2 4 17" xfId="14400"/>
    <cellStyle name="Entrada 2 4 17 2" xfId="14401"/>
    <cellStyle name="Entrada 2 4 17 2 2" xfId="14402"/>
    <cellStyle name="Entrada 2 4 17 2 3" xfId="14403"/>
    <cellStyle name="Entrada 2 4 17 3" xfId="14404"/>
    <cellStyle name="Entrada 2 4 17 4" xfId="14405"/>
    <cellStyle name="Entrada 2 4 18" xfId="14406"/>
    <cellStyle name="Entrada 2 4 18 2" xfId="14407"/>
    <cellStyle name="Entrada 2 4 18 2 2" xfId="14408"/>
    <cellStyle name="Entrada 2 4 18 2 3" xfId="14409"/>
    <cellStyle name="Entrada 2 4 18 3" xfId="14410"/>
    <cellStyle name="Entrada 2 4 18 4" xfId="14411"/>
    <cellStyle name="Entrada 2 4 19" xfId="14412"/>
    <cellStyle name="Entrada 2 4 19 2" xfId="14413"/>
    <cellStyle name="Entrada 2 4 19 2 2" xfId="14414"/>
    <cellStyle name="Entrada 2 4 19 2 3" xfId="14415"/>
    <cellStyle name="Entrada 2 4 19 3" xfId="14416"/>
    <cellStyle name="Entrada 2 4 19 4" xfId="14417"/>
    <cellStyle name="Entrada 2 4 2" xfId="14418"/>
    <cellStyle name="Entrada 2 4 2 2" xfId="14419"/>
    <cellStyle name="Entrada 2 4 2 2 2" xfId="14420"/>
    <cellStyle name="Entrada 2 4 2 2 3" xfId="14421"/>
    <cellStyle name="Entrada 2 4 2 3" xfId="14422"/>
    <cellStyle name="Entrada 2 4 2 4" xfId="14423"/>
    <cellStyle name="Entrada 2 4 20" xfId="14424"/>
    <cellStyle name="Entrada 2 4 20 2" xfId="14425"/>
    <cellStyle name="Entrada 2 4 20 2 2" xfId="14426"/>
    <cellStyle name="Entrada 2 4 20 2 3" xfId="14427"/>
    <cellStyle name="Entrada 2 4 20 3" xfId="14428"/>
    <cellStyle name="Entrada 2 4 20 4" xfId="14429"/>
    <cellStyle name="Entrada 2 4 21" xfId="14430"/>
    <cellStyle name="Entrada 2 4 21 2" xfId="14431"/>
    <cellStyle name="Entrada 2 4 21 2 2" xfId="14432"/>
    <cellStyle name="Entrada 2 4 21 2 3" xfId="14433"/>
    <cellStyle name="Entrada 2 4 21 3" xfId="14434"/>
    <cellStyle name="Entrada 2 4 21 4" xfId="14435"/>
    <cellStyle name="Entrada 2 4 22" xfId="14436"/>
    <cellStyle name="Entrada 2 4 22 2" xfId="14437"/>
    <cellStyle name="Entrada 2 4 22 2 2" xfId="14438"/>
    <cellStyle name="Entrada 2 4 22 2 3" xfId="14439"/>
    <cellStyle name="Entrada 2 4 22 3" xfId="14440"/>
    <cellStyle name="Entrada 2 4 22 4" xfId="14441"/>
    <cellStyle name="Entrada 2 4 23" xfId="14442"/>
    <cellStyle name="Entrada 2 4 23 2" xfId="14443"/>
    <cellStyle name="Entrada 2 4 23 2 2" xfId="14444"/>
    <cellStyle name="Entrada 2 4 23 2 3" xfId="14445"/>
    <cellStyle name="Entrada 2 4 23 3" xfId="14446"/>
    <cellStyle name="Entrada 2 4 23 4" xfId="14447"/>
    <cellStyle name="Entrada 2 4 24" xfId="14448"/>
    <cellStyle name="Entrada 2 4 24 2" xfId="14449"/>
    <cellStyle name="Entrada 2 4 24 2 2" xfId="14450"/>
    <cellStyle name="Entrada 2 4 24 2 3" xfId="14451"/>
    <cellStyle name="Entrada 2 4 24 3" xfId="14452"/>
    <cellStyle name="Entrada 2 4 24 4" xfId="14453"/>
    <cellStyle name="Entrada 2 4 25" xfId="14454"/>
    <cellStyle name="Entrada 2 4 25 2" xfId="14455"/>
    <cellStyle name="Entrada 2 4 25 2 2" xfId="14456"/>
    <cellStyle name="Entrada 2 4 25 2 3" xfId="14457"/>
    <cellStyle name="Entrada 2 4 25 3" xfId="14458"/>
    <cellStyle name="Entrada 2 4 25 4" xfId="14459"/>
    <cellStyle name="Entrada 2 4 26" xfId="14460"/>
    <cellStyle name="Entrada 2 4 26 2" xfId="14461"/>
    <cellStyle name="Entrada 2 4 26 3" xfId="14462"/>
    <cellStyle name="Entrada 2 4 27" xfId="14463"/>
    <cellStyle name="Entrada 2 4 28" xfId="14464"/>
    <cellStyle name="Entrada 2 4 3" xfId="14465"/>
    <cellStyle name="Entrada 2 4 3 2" xfId="14466"/>
    <cellStyle name="Entrada 2 4 3 2 2" xfId="14467"/>
    <cellStyle name="Entrada 2 4 3 2 3" xfId="14468"/>
    <cellStyle name="Entrada 2 4 3 3" xfId="14469"/>
    <cellStyle name="Entrada 2 4 3 4" xfId="14470"/>
    <cellStyle name="Entrada 2 4 4" xfId="14471"/>
    <cellStyle name="Entrada 2 4 4 2" xfId="14472"/>
    <cellStyle name="Entrada 2 4 4 2 2" xfId="14473"/>
    <cellStyle name="Entrada 2 4 4 2 3" xfId="14474"/>
    <cellStyle name="Entrada 2 4 4 3" xfId="14475"/>
    <cellStyle name="Entrada 2 4 4 4" xfId="14476"/>
    <cellStyle name="Entrada 2 4 5" xfId="14477"/>
    <cellStyle name="Entrada 2 4 5 2" xfId="14478"/>
    <cellStyle name="Entrada 2 4 5 2 2" xfId="14479"/>
    <cellStyle name="Entrada 2 4 5 2 3" xfId="14480"/>
    <cellStyle name="Entrada 2 4 5 3" xfId="14481"/>
    <cellStyle name="Entrada 2 4 5 4" xfId="14482"/>
    <cellStyle name="Entrada 2 4 6" xfId="14483"/>
    <cellStyle name="Entrada 2 4 6 2" xfId="14484"/>
    <cellStyle name="Entrada 2 4 6 2 2" xfId="14485"/>
    <cellStyle name="Entrada 2 4 6 2 3" xfId="14486"/>
    <cellStyle name="Entrada 2 4 6 3" xfId="14487"/>
    <cellStyle name="Entrada 2 4 6 4" xfId="14488"/>
    <cellStyle name="Entrada 2 4 7" xfId="14489"/>
    <cellStyle name="Entrada 2 4 7 2" xfId="14490"/>
    <cellStyle name="Entrada 2 4 7 2 2" xfId="14491"/>
    <cellStyle name="Entrada 2 4 7 2 3" xfId="14492"/>
    <cellStyle name="Entrada 2 4 7 3" xfId="14493"/>
    <cellStyle name="Entrada 2 4 7 4" xfId="14494"/>
    <cellStyle name="Entrada 2 4 8" xfId="14495"/>
    <cellStyle name="Entrada 2 4 8 2" xfId="14496"/>
    <cellStyle name="Entrada 2 4 8 2 2" xfId="14497"/>
    <cellStyle name="Entrada 2 4 8 2 3" xfId="14498"/>
    <cellStyle name="Entrada 2 4 8 3" xfId="14499"/>
    <cellStyle name="Entrada 2 4 8 4" xfId="14500"/>
    <cellStyle name="Entrada 2 4 9" xfId="14501"/>
    <cellStyle name="Entrada 2 4 9 2" xfId="14502"/>
    <cellStyle name="Entrada 2 4 9 2 2" xfId="14503"/>
    <cellStyle name="Entrada 2 4 9 2 3" xfId="14504"/>
    <cellStyle name="Entrada 2 4 9 3" xfId="14505"/>
    <cellStyle name="Entrada 2 4 9 4" xfId="14506"/>
    <cellStyle name="Entrada 2 40" xfId="14507"/>
    <cellStyle name="Entrada 2 40 10" xfId="14508"/>
    <cellStyle name="Entrada 2 40 10 2" xfId="14509"/>
    <cellStyle name="Entrada 2 40 10 2 2" xfId="14510"/>
    <cellStyle name="Entrada 2 40 10 2 3" xfId="14511"/>
    <cellStyle name="Entrada 2 40 10 3" xfId="14512"/>
    <cellStyle name="Entrada 2 40 10 4" xfId="14513"/>
    <cellStyle name="Entrada 2 40 11" xfId="14514"/>
    <cellStyle name="Entrada 2 40 11 2" xfId="14515"/>
    <cellStyle name="Entrada 2 40 11 2 2" xfId="14516"/>
    <cellStyle name="Entrada 2 40 11 2 3" xfId="14517"/>
    <cellStyle name="Entrada 2 40 11 3" xfId="14518"/>
    <cellStyle name="Entrada 2 40 11 4" xfId="14519"/>
    <cellStyle name="Entrada 2 40 12" xfId="14520"/>
    <cellStyle name="Entrada 2 40 12 2" xfId="14521"/>
    <cellStyle name="Entrada 2 40 12 2 2" xfId="14522"/>
    <cellStyle name="Entrada 2 40 12 2 3" xfId="14523"/>
    <cellStyle name="Entrada 2 40 12 3" xfId="14524"/>
    <cellStyle name="Entrada 2 40 12 4" xfId="14525"/>
    <cellStyle name="Entrada 2 40 13" xfId="14526"/>
    <cellStyle name="Entrada 2 40 13 2" xfId="14527"/>
    <cellStyle name="Entrada 2 40 13 2 2" xfId="14528"/>
    <cellStyle name="Entrada 2 40 13 2 3" xfId="14529"/>
    <cellStyle name="Entrada 2 40 13 3" xfId="14530"/>
    <cellStyle name="Entrada 2 40 13 4" xfId="14531"/>
    <cellStyle name="Entrada 2 40 14" xfId="14532"/>
    <cellStyle name="Entrada 2 40 14 2" xfId="14533"/>
    <cellStyle name="Entrada 2 40 14 2 2" xfId="14534"/>
    <cellStyle name="Entrada 2 40 14 2 3" xfId="14535"/>
    <cellStyle name="Entrada 2 40 14 3" xfId="14536"/>
    <cellStyle name="Entrada 2 40 14 4" xfId="14537"/>
    <cellStyle name="Entrada 2 40 15" xfId="14538"/>
    <cellStyle name="Entrada 2 40 15 2" xfId="14539"/>
    <cellStyle name="Entrada 2 40 15 2 2" xfId="14540"/>
    <cellStyle name="Entrada 2 40 15 2 3" xfId="14541"/>
    <cellStyle name="Entrada 2 40 15 3" xfId="14542"/>
    <cellStyle name="Entrada 2 40 15 4" xfId="14543"/>
    <cellStyle name="Entrada 2 40 16" xfId="14544"/>
    <cellStyle name="Entrada 2 40 16 2" xfId="14545"/>
    <cellStyle name="Entrada 2 40 16 2 2" xfId="14546"/>
    <cellStyle name="Entrada 2 40 16 2 3" xfId="14547"/>
    <cellStyle name="Entrada 2 40 16 3" xfId="14548"/>
    <cellStyle name="Entrada 2 40 16 4" xfId="14549"/>
    <cellStyle name="Entrada 2 40 17" xfId="14550"/>
    <cellStyle name="Entrada 2 40 17 2" xfId="14551"/>
    <cellStyle name="Entrada 2 40 17 2 2" xfId="14552"/>
    <cellStyle name="Entrada 2 40 17 2 3" xfId="14553"/>
    <cellStyle name="Entrada 2 40 17 3" xfId="14554"/>
    <cellStyle name="Entrada 2 40 17 4" xfId="14555"/>
    <cellStyle name="Entrada 2 40 18" xfId="14556"/>
    <cellStyle name="Entrada 2 40 18 2" xfId="14557"/>
    <cellStyle name="Entrada 2 40 18 2 2" xfId="14558"/>
    <cellStyle name="Entrada 2 40 18 2 3" xfId="14559"/>
    <cellStyle name="Entrada 2 40 18 3" xfId="14560"/>
    <cellStyle name="Entrada 2 40 18 4" xfId="14561"/>
    <cellStyle name="Entrada 2 40 19" xfId="14562"/>
    <cellStyle name="Entrada 2 40 19 2" xfId="14563"/>
    <cellStyle name="Entrada 2 40 19 2 2" xfId="14564"/>
    <cellStyle name="Entrada 2 40 19 2 3" xfId="14565"/>
    <cellStyle name="Entrada 2 40 19 3" xfId="14566"/>
    <cellStyle name="Entrada 2 40 19 4" xfId="14567"/>
    <cellStyle name="Entrada 2 40 2" xfId="14568"/>
    <cellStyle name="Entrada 2 40 2 2" xfId="14569"/>
    <cellStyle name="Entrada 2 40 2 2 2" xfId="14570"/>
    <cellStyle name="Entrada 2 40 2 2 3" xfId="14571"/>
    <cellStyle name="Entrada 2 40 2 3" xfId="14572"/>
    <cellStyle name="Entrada 2 40 2 4" xfId="14573"/>
    <cellStyle name="Entrada 2 40 20" xfId="14574"/>
    <cellStyle name="Entrada 2 40 20 2" xfId="14575"/>
    <cellStyle name="Entrada 2 40 20 2 2" xfId="14576"/>
    <cellStyle name="Entrada 2 40 20 2 3" xfId="14577"/>
    <cellStyle name="Entrada 2 40 20 3" xfId="14578"/>
    <cellStyle name="Entrada 2 40 20 4" xfId="14579"/>
    <cellStyle name="Entrada 2 40 21" xfId="14580"/>
    <cellStyle name="Entrada 2 40 21 2" xfId="14581"/>
    <cellStyle name="Entrada 2 40 21 2 2" xfId="14582"/>
    <cellStyle name="Entrada 2 40 21 2 3" xfId="14583"/>
    <cellStyle name="Entrada 2 40 21 3" xfId="14584"/>
    <cellStyle name="Entrada 2 40 21 4" xfId="14585"/>
    <cellStyle name="Entrada 2 40 22" xfId="14586"/>
    <cellStyle name="Entrada 2 40 22 2" xfId="14587"/>
    <cellStyle name="Entrada 2 40 22 2 2" xfId="14588"/>
    <cellStyle name="Entrada 2 40 22 2 3" xfId="14589"/>
    <cellStyle name="Entrada 2 40 22 3" xfId="14590"/>
    <cellStyle name="Entrada 2 40 22 4" xfId="14591"/>
    <cellStyle name="Entrada 2 40 23" xfId="14592"/>
    <cellStyle name="Entrada 2 40 23 2" xfId="14593"/>
    <cellStyle name="Entrada 2 40 23 2 2" xfId="14594"/>
    <cellStyle name="Entrada 2 40 23 2 3" xfId="14595"/>
    <cellStyle name="Entrada 2 40 23 3" xfId="14596"/>
    <cellStyle name="Entrada 2 40 23 4" xfId="14597"/>
    <cellStyle name="Entrada 2 40 24" xfId="14598"/>
    <cellStyle name="Entrada 2 40 24 2" xfId="14599"/>
    <cellStyle name="Entrada 2 40 24 2 2" xfId="14600"/>
    <cellStyle name="Entrada 2 40 24 2 3" xfId="14601"/>
    <cellStyle name="Entrada 2 40 24 3" xfId="14602"/>
    <cellStyle name="Entrada 2 40 24 4" xfId="14603"/>
    <cellStyle name="Entrada 2 40 25" xfId="14604"/>
    <cellStyle name="Entrada 2 40 25 2" xfId="14605"/>
    <cellStyle name="Entrada 2 40 25 2 2" xfId="14606"/>
    <cellStyle name="Entrada 2 40 25 2 3" xfId="14607"/>
    <cellStyle name="Entrada 2 40 25 3" xfId="14608"/>
    <cellStyle name="Entrada 2 40 25 4" xfId="14609"/>
    <cellStyle name="Entrada 2 40 26" xfId="14610"/>
    <cellStyle name="Entrada 2 40 26 2" xfId="14611"/>
    <cellStyle name="Entrada 2 40 26 3" xfId="14612"/>
    <cellStyle name="Entrada 2 40 27" xfId="14613"/>
    <cellStyle name="Entrada 2 40 28" xfId="14614"/>
    <cellStyle name="Entrada 2 40 3" xfId="14615"/>
    <cellStyle name="Entrada 2 40 3 2" xfId="14616"/>
    <cellStyle name="Entrada 2 40 3 2 2" xfId="14617"/>
    <cellStyle name="Entrada 2 40 3 2 3" xfId="14618"/>
    <cellStyle name="Entrada 2 40 3 3" xfId="14619"/>
    <cellStyle name="Entrada 2 40 3 4" xfId="14620"/>
    <cellStyle name="Entrada 2 40 4" xfId="14621"/>
    <cellStyle name="Entrada 2 40 4 2" xfId="14622"/>
    <cellStyle name="Entrada 2 40 4 2 2" xfId="14623"/>
    <cellStyle name="Entrada 2 40 4 2 3" xfId="14624"/>
    <cellStyle name="Entrada 2 40 4 3" xfId="14625"/>
    <cellStyle name="Entrada 2 40 4 4" xfId="14626"/>
    <cellStyle name="Entrada 2 40 5" xfId="14627"/>
    <cellStyle name="Entrada 2 40 5 2" xfId="14628"/>
    <cellStyle name="Entrada 2 40 5 2 2" xfId="14629"/>
    <cellStyle name="Entrada 2 40 5 2 3" xfId="14630"/>
    <cellStyle name="Entrada 2 40 5 3" xfId="14631"/>
    <cellStyle name="Entrada 2 40 5 4" xfId="14632"/>
    <cellStyle name="Entrada 2 40 6" xfId="14633"/>
    <cellStyle name="Entrada 2 40 6 2" xfId="14634"/>
    <cellStyle name="Entrada 2 40 6 2 2" xfId="14635"/>
    <cellStyle name="Entrada 2 40 6 2 3" xfId="14636"/>
    <cellStyle name="Entrada 2 40 6 3" xfId="14637"/>
    <cellStyle name="Entrada 2 40 6 4" xfId="14638"/>
    <cellStyle name="Entrada 2 40 7" xfId="14639"/>
    <cellStyle name="Entrada 2 40 7 2" xfId="14640"/>
    <cellStyle name="Entrada 2 40 7 2 2" xfId="14641"/>
    <cellStyle name="Entrada 2 40 7 2 3" xfId="14642"/>
    <cellStyle name="Entrada 2 40 7 3" xfId="14643"/>
    <cellStyle name="Entrada 2 40 7 4" xfId="14644"/>
    <cellStyle name="Entrada 2 40 8" xfId="14645"/>
    <cellStyle name="Entrada 2 40 8 2" xfId="14646"/>
    <cellStyle name="Entrada 2 40 8 2 2" xfId="14647"/>
    <cellStyle name="Entrada 2 40 8 2 3" xfId="14648"/>
    <cellStyle name="Entrada 2 40 8 3" xfId="14649"/>
    <cellStyle name="Entrada 2 40 8 4" xfId="14650"/>
    <cellStyle name="Entrada 2 40 9" xfId="14651"/>
    <cellStyle name="Entrada 2 40 9 2" xfId="14652"/>
    <cellStyle name="Entrada 2 40 9 2 2" xfId="14653"/>
    <cellStyle name="Entrada 2 40 9 2 3" xfId="14654"/>
    <cellStyle name="Entrada 2 40 9 3" xfId="14655"/>
    <cellStyle name="Entrada 2 40 9 4" xfId="14656"/>
    <cellStyle name="Entrada 2 41" xfId="14657"/>
    <cellStyle name="Entrada 2 41 10" xfId="14658"/>
    <cellStyle name="Entrada 2 41 10 2" xfId="14659"/>
    <cellStyle name="Entrada 2 41 10 2 2" xfId="14660"/>
    <cellStyle name="Entrada 2 41 10 2 3" xfId="14661"/>
    <cellStyle name="Entrada 2 41 10 3" xfId="14662"/>
    <cellStyle name="Entrada 2 41 10 4" xfId="14663"/>
    <cellStyle name="Entrada 2 41 11" xfId="14664"/>
    <cellStyle name="Entrada 2 41 11 2" xfId="14665"/>
    <cellStyle name="Entrada 2 41 11 2 2" xfId="14666"/>
    <cellStyle name="Entrada 2 41 11 2 3" xfId="14667"/>
    <cellStyle name="Entrada 2 41 11 3" xfId="14668"/>
    <cellStyle name="Entrada 2 41 11 4" xfId="14669"/>
    <cellStyle name="Entrada 2 41 12" xfId="14670"/>
    <cellStyle name="Entrada 2 41 12 2" xfId="14671"/>
    <cellStyle name="Entrada 2 41 12 2 2" xfId="14672"/>
    <cellStyle name="Entrada 2 41 12 2 3" xfId="14673"/>
    <cellStyle name="Entrada 2 41 12 3" xfId="14674"/>
    <cellStyle name="Entrada 2 41 12 4" xfId="14675"/>
    <cellStyle name="Entrada 2 41 13" xfId="14676"/>
    <cellStyle name="Entrada 2 41 13 2" xfId="14677"/>
    <cellStyle name="Entrada 2 41 13 2 2" xfId="14678"/>
    <cellStyle name="Entrada 2 41 13 2 3" xfId="14679"/>
    <cellStyle name="Entrada 2 41 13 3" xfId="14680"/>
    <cellStyle name="Entrada 2 41 13 4" xfId="14681"/>
    <cellStyle name="Entrada 2 41 14" xfId="14682"/>
    <cellStyle name="Entrada 2 41 14 2" xfId="14683"/>
    <cellStyle name="Entrada 2 41 14 2 2" xfId="14684"/>
    <cellStyle name="Entrada 2 41 14 2 3" xfId="14685"/>
    <cellStyle name="Entrada 2 41 14 3" xfId="14686"/>
    <cellStyle name="Entrada 2 41 14 4" xfId="14687"/>
    <cellStyle name="Entrada 2 41 15" xfId="14688"/>
    <cellStyle name="Entrada 2 41 15 2" xfId="14689"/>
    <cellStyle name="Entrada 2 41 15 2 2" xfId="14690"/>
    <cellStyle name="Entrada 2 41 15 2 3" xfId="14691"/>
    <cellStyle name="Entrada 2 41 15 3" xfId="14692"/>
    <cellStyle name="Entrada 2 41 15 4" xfId="14693"/>
    <cellStyle name="Entrada 2 41 16" xfId="14694"/>
    <cellStyle name="Entrada 2 41 16 2" xfId="14695"/>
    <cellStyle name="Entrada 2 41 16 2 2" xfId="14696"/>
    <cellStyle name="Entrada 2 41 16 2 3" xfId="14697"/>
    <cellStyle name="Entrada 2 41 16 3" xfId="14698"/>
    <cellStyle name="Entrada 2 41 16 4" xfId="14699"/>
    <cellStyle name="Entrada 2 41 17" xfId="14700"/>
    <cellStyle name="Entrada 2 41 17 2" xfId="14701"/>
    <cellStyle name="Entrada 2 41 17 2 2" xfId="14702"/>
    <cellStyle name="Entrada 2 41 17 2 3" xfId="14703"/>
    <cellStyle name="Entrada 2 41 17 3" xfId="14704"/>
    <cellStyle name="Entrada 2 41 17 4" xfId="14705"/>
    <cellStyle name="Entrada 2 41 18" xfId="14706"/>
    <cellStyle name="Entrada 2 41 18 2" xfId="14707"/>
    <cellStyle name="Entrada 2 41 18 2 2" xfId="14708"/>
    <cellStyle name="Entrada 2 41 18 2 3" xfId="14709"/>
    <cellStyle name="Entrada 2 41 18 3" xfId="14710"/>
    <cellStyle name="Entrada 2 41 18 4" xfId="14711"/>
    <cellStyle name="Entrada 2 41 19" xfId="14712"/>
    <cellStyle name="Entrada 2 41 19 2" xfId="14713"/>
    <cellStyle name="Entrada 2 41 19 2 2" xfId="14714"/>
    <cellStyle name="Entrada 2 41 19 2 3" xfId="14715"/>
    <cellStyle name="Entrada 2 41 19 3" xfId="14716"/>
    <cellStyle name="Entrada 2 41 19 4" xfId="14717"/>
    <cellStyle name="Entrada 2 41 2" xfId="14718"/>
    <cellStyle name="Entrada 2 41 2 2" xfId="14719"/>
    <cellStyle name="Entrada 2 41 2 2 2" xfId="14720"/>
    <cellStyle name="Entrada 2 41 2 2 3" xfId="14721"/>
    <cellStyle name="Entrada 2 41 2 3" xfId="14722"/>
    <cellStyle name="Entrada 2 41 2 4" xfId="14723"/>
    <cellStyle name="Entrada 2 41 20" xfId="14724"/>
    <cellStyle name="Entrada 2 41 20 2" xfId="14725"/>
    <cellStyle name="Entrada 2 41 20 2 2" xfId="14726"/>
    <cellStyle name="Entrada 2 41 20 2 3" xfId="14727"/>
    <cellStyle name="Entrada 2 41 20 3" xfId="14728"/>
    <cellStyle name="Entrada 2 41 20 4" xfId="14729"/>
    <cellStyle name="Entrada 2 41 21" xfId="14730"/>
    <cellStyle name="Entrada 2 41 21 2" xfId="14731"/>
    <cellStyle name="Entrada 2 41 21 2 2" xfId="14732"/>
    <cellStyle name="Entrada 2 41 21 2 3" xfId="14733"/>
    <cellStyle name="Entrada 2 41 21 3" xfId="14734"/>
    <cellStyle name="Entrada 2 41 21 4" xfId="14735"/>
    <cellStyle name="Entrada 2 41 22" xfId="14736"/>
    <cellStyle name="Entrada 2 41 22 2" xfId="14737"/>
    <cellStyle name="Entrada 2 41 22 2 2" xfId="14738"/>
    <cellStyle name="Entrada 2 41 22 2 3" xfId="14739"/>
    <cellStyle name="Entrada 2 41 22 3" xfId="14740"/>
    <cellStyle name="Entrada 2 41 22 4" xfId="14741"/>
    <cellStyle name="Entrada 2 41 23" xfId="14742"/>
    <cellStyle name="Entrada 2 41 23 2" xfId="14743"/>
    <cellStyle name="Entrada 2 41 23 2 2" xfId="14744"/>
    <cellStyle name="Entrada 2 41 23 2 3" xfId="14745"/>
    <cellStyle name="Entrada 2 41 23 3" xfId="14746"/>
    <cellStyle name="Entrada 2 41 23 4" xfId="14747"/>
    <cellStyle name="Entrada 2 41 24" xfId="14748"/>
    <cellStyle name="Entrada 2 41 24 2" xfId="14749"/>
    <cellStyle name="Entrada 2 41 24 2 2" xfId="14750"/>
    <cellStyle name="Entrada 2 41 24 2 3" xfId="14751"/>
    <cellStyle name="Entrada 2 41 24 3" xfId="14752"/>
    <cellStyle name="Entrada 2 41 24 4" xfId="14753"/>
    <cellStyle name="Entrada 2 41 25" xfId="14754"/>
    <cellStyle name="Entrada 2 41 25 2" xfId="14755"/>
    <cellStyle name="Entrada 2 41 25 2 2" xfId="14756"/>
    <cellStyle name="Entrada 2 41 25 2 3" xfId="14757"/>
    <cellStyle name="Entrada 2 41 25 3" xfId="14758"/>
    <cellStyle name="Entrada 2 41 25 4" xfId="14759"/>
    <cellStyle name="Entrada 2 41 26" xfId="14760"/>
    <cellStyle name="Entrada 2 41 26 2" xfId="14761"/>
    <cellStyle name="Entrada 2 41 26 3" xfId="14762"/>
    <cellStyle name="Entrada 2 41 27" xfId="14763"/>
    <cellStyle name="Entrada 2 41 28" xfId="14764"/>
    <cellStyle name="Entrada 2 41 3" xfId="14765"/>
    <cellStyle name="Entrada 2 41 3 2" xfId="14766"/>
    <cellStyle name="Entrada 2 41 3 2 2" xfId="14767"/>
    <cellStyle name="Entrada 2 41 3 2 3" xfId="14768"/>
    <cellStyle name="Entrada 2 41 3 3" xfId="14769"/>
    <cellStyle name="Entrada 2 41 3 4" xfId="14770"/>
    <cellStyle name="Entrada 2 41 4" xfId="14771"/>
    <cellStyle name="Entrada 2 41 4 2" xfId="14772"/>
    <cellStyle name="Entrada 2 41 4 2 2" xfId="14773"/>
    <cellStyle name="Entrada 2 41 4 2 3" xfId="14774"/>
    <cellStyle name="Entrada 2 41 4 3" xfId="14775"/>
    <cellStyle name="Entrada 2 41 4 4" xfId="14776"/>
    <cellStyle name="Entrada 2 41 5" xfId="14777"/>
    <cellStyle name="Entrada 2 41 5 2" xfId="14778"/>
    <cellStyle name="Entrada 2 41 5 2 2" xfId="14779"/>
    <cellStyle name="Entrada 2 41 5 2 3" xfId="14780"/>
    <cellStyle name="Entrada 2 41 5 3" xfId="14781"/>
    <cellStyle name="Entrada 2 41 5 4" xfId="14782"/>
    <cellStyle name="Entrada 2 41 6" xfId="14783"/>
    <cellStyle name="Entrada 2 41 6 2" xfId="14784"/>
    <cellStyle name="Entrada 2 41 6 2 2" xfId="14785"/>
    <cellStyle name="Entrada 2 41 6 2 3" xfId="14786"/>
    <cellStyle name="Entrada 2 41 6 3" xfId="14787"/>
    <cellStyle name="Entrada 2 41 6 4" xfId="14788"/>
    <cellStyle name="Entrada 2 41 7" xfId="14789"/>
    <cellStyle name="Entrada 2 41 7 2" xfId="14790"/>
    <cellStyle name="Entrada 2 41 7 2 2" xfId="14791"/>
    <cellStyle name="Entrada 2 41 7 2 3" xfId="14792"/>
    <cellStyle name="Entrada 2 41 7 3" xfId="14793"/>
    <cellStyle name="Entrada 2 41 7 4" xfId="14794"/>
    <cellStyle name="Entrada 2 41 8" xfId="14795"/>
    <cellStyle name="Entrada 2 41 8 2" xfId="14796"/>
    <cellStyle name="Entrada 2 41 8 2 2" xfId="14797"/>
    <cellStyle name="Entrada 2 41 8 2 3" xfId="14798"/>
    <cellStyle name="Entrada 2 41 8 3" xfId="14799"/>
    <cellStyle name="Entrada 2 41 8 4" xfId="14800"/>
    <cellStyle name="Entrada 2 41 9" xfId="14801"/>
    <cellStyle name="Entrada 2 41 9 2" xfId="14802"/>
    <cellStyle name="Entrada 2 41 9 2 2" xfId="14803"/>
    <cellStyle name="Entrada 2 41 9 2 3" xfId="14804"/>
    <cellStyle name="Entrada 2 41 9 3" xfId="14805"/>
    <cellStyle name="Entrada 2 41 9 4" xfId="14806"/>
    <cellStyle name="Entrada 2 42" xfId="14807"/>
    <cellStyle name="Entrada 2 42 10" xfId="14808"/>
    <cellStyle name="Entrada 2 42 10 2" xfId="14809"/>
    <cellStyle name="Entrada 2 42 10 2 2" xfId="14810"/>
    <cellStyle name="Entrada 2 42 10 2 3" xfId="14811"/>
    <cellStyle name="Entrada 2 42 10 3" xfId="14812"/>
    <cellStyle name="Entrada 2 42 10 4" xfId="14813"/>
    <cellStyle name="Entrada 2 42 11" xfId="14814"/>
    <cellStyle name="Entrada 2 42 11 2" xfId="14815"/>
    <cellStyle name="Entrada 2 42 11 2 2" xfId="14816"/>
    <cellStyle name="Entrada 2 42 11 2 3" xfId="14817"/>
    <cellStyle name="Entrada 2 42 11 3" xfId="14818"/>
    <cellStyle name="Entrada 2 42 11 4" xfId="14819"/>
    <cellStyle name="Entrada 2 42 12" xfId="14820"/>
    <cellStyle name="Entrada 2 42 12 2" xfId="14821"/>
    <cellStyle name="Entrada 2 42 12 2 2" xfId="14822"/>
    <cellStyle name="Entrada 2 42 12 2 3" xfId="14823"/>
    <cellStyle name="Entrada 2 42 12 3" xfId="14824"/>
    <cellStyle name="Entrada 2 42 12 4" xfId="14825"/>
    <cellStyle name="Entrada 2 42 13" xfId="14826"/>
    <cellStyle name="Entrada 2 42 13 2" xfId="14827"/>
    <cellStyle name="Entrada 2 42 13 2 2" xfId="14828"/>
    <cellStyle name="Entrada 2 42 13 2 3" xfId="14829"/>
    <cellStyle name="Entrada 2 42 13 3" xfId="14830"/>
    <cellStyle name="Entrada 2 42 13 4" xfId="14831"/>
    <cellStyle name="Entrada 2 42 14" xfId="14832"/>
    <cellStyle name="Entrada 2 42 14 2" xfId="14833"/>
    <cellStyle name="Entrada 2 42 14 2 2" xfId="14834"/>
    <cellStyle name="Entrada 2 42 14 2 3" xfId="14835"/>
    <cellStyle name="Entrada 2 42 14 3" xfId="14836"/>
    <cellStyle name="Entrada 2 42 14 4" xfId="14837"/>
    <cellStyle name="Entrada 2 42 15" xfId="14838"/>
    <cellStyle name="Entrada 2 42 15 2" xfId="14839"/>
    <cellStyle name="Entrada 2 42 15 2 2" xfId="14840"/>
    <cellStyle name="Entrada 2 42 15 2 3" xfId="14841"/>
    <cellStyle name="Entrada 2 42 15 3" xfId="14842"/>
    <cellStyle name="Entrada 2 42 15 4" xfId="14843"/>
    <cellStyle name="Entrada 2 42 16" xfId="14844"/>
    <cellStyle name="Entrada 2 42 16 2" xfId="14845"/>
    <cellStyle name="Entrada 2 42 16 2 2" xfId="14846"/>
    <cellStyle name="Entrada 2 42 16 2 3" xfId="14847"/>
    <cellStyle name="Entrada 2 42 16 3" xfId="14848"/>
    <cellStyle name="Entrada 2 42 16 4" xfId="14849"/>
    <cellStyle name="Entrada 2 42 17" xfId="14850"/>
    <cellStyle name="Entrada 2 42 17 2" xfId="14851"/>
    <cellStyle name="Entrada 2 42 17 2 2" xfId="14852"/>
    <cellStyle name="Entrada 2 42 17 2 3" xfId="14853"/>
    <cellStyle name="Entrada 2 42 17 3" xfId="14854"/>
    <cellStyle name="Entrada 2 42 17 4" xfId="14855"/>
    <cellStyle name="Entrada 2 42 18" xfId="14856"/>
    <cellStyle name="Entrada 2 42 18 2" xfId="14857"/>
    <cellStyle name="Entrada 2 42 18 2 2" xfId="14858"/>
    <cellStyle name="Entrada 2 42 18 2 3" xfId="14859"/>
    <cellStyle name="Entrada 2 42 18 3" xfId="14860"/>
    <cellStyle name="Entrada 2 42 18 4" xfId="14861"/>
    <cellStyle name="Entrada 2 42 19" xfId="14862"/>
    <cellStyle name="Entrada 2 42 19 2" xfId="14863"/>
    <cellStyle name="Entrada 2 42 19 2 2" xfId="14864"/>
    <cellStyle name="Entrada 2 42 19 2 3" xfId="14865"/>
    <cellStyle name="Entrada 2 42 19 3" xfId="14866"/>
    <cellStyle name="Entrada 2 42 19 4" xfId="14867"/>
    <cellStyle name="Entrada 2 42 2" xfId="14868"/>
    <cellStyle name="Entrada 2 42 2 2" xfId="14869"/>
    <cellStyle name="Entrada 2 42 2 2 2" xfId="14870"/>
    <cellStyle name="Entrada 2 42 2 2 3" xfId="14871"/>
    <cellStyle name="Entrada 2 42 2 3" xfId="14872"/>
    <cellStyle name="Entrada 2 42 2 4" xfId="14873"/>
    <cellStyle name="Entrada 2 42 20" xfId="14874"/>
    <cellStyle name="Entrada 2 42 20 2" xfId="14875"/>
    <cellStyle name="Entrada 2 42 20 2 2" xfId="14876"/>
    <cellStyle name="Entrada 2 42 20 2 3" xfId="14877"/>
    <cellStyle name="Entrada 2 42 20 3" xfId="14878"/>
    <cellStyle name="Entrada 2 42 20 4" xfId="14879"/>
    <cellStyle name="Entrada 2 42 21" xfId="14880"/>
    <cellStyle name="Entrada 2 42 21 2" xfId="14881"/>
    <cellStyle name="Entrada 2 42 21 2 2" xfId="14882"/>
    <cellStyle name="Entrada 2 42 21 2 3" xfId="14883"/>
    <cellStyle name="Entrada 2 42 21 3" xfId="14884"/>
    <cellStyle name="Entrada 2 42 21 4" xfId="14885"/>
    <cellStyle name="Entrada 2 42 22" xfId="14886"/>
    <cellStyle name="Entrada 2 42 22 2" xfId="14887"/>
    <cellStyle name="Entrada 2 42 22 2 2" xfId="14888"/>
    <cellStyle name="Entrada 2 42 22 2 3" xfId="14889"/>
    <cellStyle name="Entrada 2 42 22 3" xfId="14890"/>
    <cellStyle name="Entrada 2 42 22 4" xfId="14891"/>
    <cellStyle name="Entrada 2 42 23" xfId="14892"/>
    <cellStyle name="Entrada 2 42 23 2" xfId="14893"/>
    <cellStyle name="Entrada 2 42 23 2 2" xfId="14894"/>
    <cellStyle name="Entrada 2 42 23 2 3" xfId="14895"/>
    <cellStyle name="Entrada 2 42 23 3" xfId="14896"/>
    <cellStyle name="Entrada 2 42 23 4" xfId="14897"/>
    <cellStyle name="Entrada 2 42 24" xfId="14898"/>
    <cellStyle name="Entrada 2 42 24 2" xfId="14899"/>
    <cellStyle name="Entrada 2 42 24 2 2" xfId="14900"/>
    <cellStyle name="Entrada 2 42 24 2 3" xfId="14901"/>
    <cellStyle name="Entrada 2 42 24 3" xfId="14902"/>
    <cellStyle name="Entrada 2 42 24 4" xfId="14903"/>
    <cellStyle name="Entrada 2 42 25" xfId="14904"/>
    <cellStyle name="Entrada 2 42 25 2" xfId="14905"/>
    <cellStyle name="Entrada 2 42 25 2 2" xfId="14906"/>
    <cellStyle name="Entrada 2 42 25 2 3" xfId="14907"/>
    <cellStyle name="Entrada 2 42 25 3" xfId="14908"/>
    <cellStyle name="Entrada 2 42 25 4" xfId="14909"/>
    <cellStyle name="Entrada 2 42 26" xfId="14910"/>
    <cellStyle name="Entrada 2 42 26 2" xfId="14911"/>
    <cellStyle name="Entrada 2 42 26 3" xfId="14912"/>
    <cellStyle name="Entrada 2 42 27" xfId="14913"/>
    <cellStyle name="Entrada 2 42 28" xfId="14914"/>
    <cellStyle name="Entrada 2 42 3" xfId="14915"/>
    <cellStyle name="Entrada 2 42 3 2" xfId="14916"/>
    <cellStyle name="Entrada 2 42 3 2 2" xfId="14917"/>
    <cellStyle name="Entrada 2 42 3 2 3" xfId="14918"/>
    <cellStyle name="Entrada 2 42 3 3" xfId="14919"/>
    <cellStyle name="Entrada 2 42 3 4" xfId="14920"/>
    <cellStyle name="Entrada 2 42 4" xfId="14921"/>
    <cellStyle name="Entrada 2 42 4 2" xfId="14922"/>
    <cellStyle name="Entrada 2 42 4 2 2" xfId="14923"/>
    <cellStyle name="Entrada 2 42 4 2 3" xfId="14924"/>
    <cellStyle name="Entrada 2 42 4 3" xfId="14925"/>
    <cellStyle name="Entrada 2 42 4 4" xfId="14926"/>
    <cellStyle name="Entrada 2 42 5" xfId="14927"/>
    <cellStyle name="Entrada 2 42 5 2" xfId="14928"/>
    <cellStyle name="Entrada 2 42 5 2 2" xfId="14929"/>
    <cellStyle name="Entrada 2 42 5 2 3" xfId="14930"/>
    <cellStyle name="Entrada 2 42 5 3" xfId="14931"/>
    <cellStyle name="Entrada 2 42 5 4" xfId="14932"/>
    <cellStyle name="Entrada 2 42 6" xfId="14933"/>
    <cellStyle name="Entrada 2 42 6 2" xfId="14934"/>
    <cellStyle name="Entrada 2 42 6 2 2" xfId="14935"/>
    <cellStyle name="Entrada 2 42 6 2 3" xfId="14936"/>
    <cellStyle name="Entrada 2 42 6 3" xfId="14937"/>
    <cellStyle name="Entrada 2 42 6 4" xfId="14938"/>
    <cellStyle name="Entrada 2 42 7" xfId="14939"/>
    <cellStyle name="Entrada 2 42 7 2" xfId="14940"/>
    <cellStyle name="Entrada 2 42 7 2 2" xfId="14941"/>
    <cellStyle name="Entrada 2 42 7 2 3" xfId="14942"/>
    <cellStyle name="Entrada 2 42 7 3" xfId="14943"/>
    <cellStyle name="Entrada 2 42 7 4" xfId="14944"/>
    <cellStyle name="Entrada 2 42 8" xfId="14945"/>
    <cellStyle name="Entrada 2 42 8 2" xfId="14946"/>
    <cellStyle name="Entrada 2 42 8 2 2" xfId="14947"/>
    <cellStyle name="Entrada 2 42 8 2 3" xfId="14948"/>
    <cellStyle name="Entrada 2 42 8 3" xfId="14949"/>
    <cellStyle name="Entrada 2 42 8 4" xfId="14950"/>
    <cellStyle name="Entrada 2 42 9" xfId="14951"/>
    <cellStyle name="Entrada 2 42 9 2" xfId="14952"/>
    <cellStyle name="Entrada 2 42 9 2 2" xfId="14953"/>
    <cellStyle name="Entrada 2 42 9 2 3" xfId="14954"/>
    <cellStyle name="Entrada 2 42 9 3" xfId="14955"/>
    <cellStyle name="Entrada 2 42 9 4" xfId="14956"/>
    <cellStyle name="Entrada 2 43" xfId="14957"/>
    <cellStyle name="Entrada 2 43 10" xfId="14958"/>
    <cellStyle name="Entrada 2 43 10 2" xfId="14959"/>
    <cellStyle name="Entrada 2 43 10 2 2" xfId="14960"/>
    <cellStyle name="Entrada 2 43 10 2 3" xfId="14961"/>
    <cellStyle name="Entrada 2 43 10 3" xfId="14962"/>
    <cellStyle name="Entrada 2 43 10 4" xfId="14963"/>
    <cellStyle name="Entrada 2 43 11" xfId="14964"/>
    <cellStyle name="Entrada 2 43 11 2" xfId="14965"/>
    <cellStyle name="Entrada 2 43 11 2 2" xfId="14966"/>
    <cellStyle name="Entrada 2 43 11 2 3" xfId="14967"/>
    <cellStyle name="Entrada 2 43 11 3" xfId="14968"/>
    <cellStyle name="Entrada 2 43 11 4" xfId="14969"/>
    <cellStyle name="Entrada 2 43 12" xfId="14970"/>
    <cellStyle name="Entrada 2 43 12 2" xfId="14971"/>
    <cellStyle name="Entrada 2 43 12 2 2" xfId="14972"/>
    <cellStyle name="Entrada 2 43 12 2 3" xfId="14973"/>
    <cellStyle name="Entrada 2 43 12 3" xfId="14974"/>
    <cellStyle name="Entrada 2 43 12 4" xfId="14975"/>
    <cellStyle name="Entrada 2 43 13" xfId="14976"/>
    <cellStyle name="Entrada 2 43 13 2" xfId="14977"/>
    <cellStyle name="Entrada 2 43 13 2 2" xfId="14978"/>
    <cellStyle name="Entrada 2 43 13 2 3" xfId="14979"/>
    <cellStyle name="Entrada 2 43 13 3" xfId="14980"/>
    <cellStyle name="Entrada 2 43 13 4" xfId="14981"/>
    <cellStyle name="Entrada 2 43 14" xfId="14982"/>
    <cellStyle name="Entrada 2 43 14 2" xfId="14983"/>
    <cellStyle name="Entrada 2 43 14 2 2" xfId="14984"/>
    <cellStyle name="Entrada 2 43 14 2 3" xfId="14985"/>
    <cellStyle name="Entrada 2 43 14 3" xfId="14986"/>
    <cellStyle name="Entrada 2 43 14 4" xfId="14987"/>
    <cellStyle name="Entrada 2 43 15" xfId="14988"/>
    <cellStyle name="Entrada 2 43 15 2" xfId="14989"/>
    <cellStyle name="Entrada 2 43 15 2 2" xfId="14990"/>
    <cellStyle name="Entrada 2 43 15 2 3" xfId="14991"/>
    <cellStyle name="Entrada 2 43 15 3" xfId="14992"/>
    <cellStyle name="Entrada 2 43 15 4" xfId="14993"/>
    <cellStyle name="Entrada 2 43 16" xfId="14994"/>
    <cellStyle name="Entrada 2 43 16 2" xfId="14995"/>
    <cellStyle name="Entrada 2 43 16 2 2" xfId="14996"/>
    <cellStyle name="Entrada 2 43 16 2 3" xfId="14997"/>
    <cellStyle name="Entrada 2 43 16 3" xfId="14998"/>
    <cellStyle name="Entrada 2 43 16 4" xfId="14999"/>
    <cellStyle name="Entrada 2 43 17" xfId="15000"/>
    <cellStyle name="Entrada 2 43 17 2" xfId="15001"/>
    <cellStyle name="Entrada 2 43 17 2 2" xfId="15002"/>
    <cellStyle name="Entrada 2 43 17 2 3" xfId="15003"/>
    <cellStyle name="Entrada 2 43 17 3" xfId="15004"/>
    <cellStyle name="Entrada 2 43 17 4" xfId="15005"/>
    <cellStyle name="Entrada 2 43 18" xfId="15006"/>
    <cellStyle name="Entrada 2 43 18 2" xfId="15007"/>
    <cellStyle name="Entrada 2 43 18 2 2" xfId="15008"/>
    <cellStyle name="Entrada 2 43 18 2 3" xfId="15009"/>
    <cellStyle name="Entrada 2 43 18 3" xfId="15010"/>
    <cellStyle name="Entrada 2 43 18 4" xfId="15011"/>
    <cellStyle name="Entrada 2 43 19" xfId="15012"/>
    <cellStyle name="Entrada 2 43 19 2" xfId="15013"/>
    <cellStyle name="Entrada 2 43 19 2 2" xfId="15014"/>
    <cellStyle name="Entrada 2 43 19 2 3" xfId="15015"/>
    <cellStyle name="Entrada 2 43 19 3" xfId="15016"/>
    <cellStyle name="Entrada 2 43 19 4" xfId="15017"/>
    <cellStyle name="Entrada 2 43 2" xfId="15018"/>
    <cellStyle name="Entrada 2 43 2 2" xfId="15019"/>
    <cellStyle name="Entrada 2 43 2 2 2" xfId="15020"/>
    <cellStyle name="Entrada 2 43 2 2 3" xfId="15021"/>
    <cellStyle name="Entrada 2 43 2 3" xfId="15022"/>
    <cellStyle name="Entrada 2 43 2 4" xfId="15023"/>
    <cellStyle name="Entrada 2 43 20" xfId="15024"/>
    <cellStyle name="Entrada 2 43 20 2" xfId="15025"/>
    <cellStyle name="Entrada 2 43 20 2 2" xfId="15026"/>
    <cellStyle name="Entrada 2 43 20 2 3" xfId="15027"/>
    <cellStyle name="Entrada 2 43 20 3" xfId="15028"/>
    <cellStyle name="Entrada 2 43 20 4" xfId="15029"/>
    <cellStyle name="Entrada 2 43 21" xfId="15030"/>
    <cellStyle name="Entrada 2 43 21 2" xfId="15031"/>
    <cellStyle name="Entrada 2 43 21 2 2" xfId="15032"/>
    <cellStyle name="Entrada 2 43 21 2 3" xfId="15033"/>
    <cellStyle name="Entrada 2 43 21 3" xfId="15034"/>
    <cellStyle name="Entrada 2 43 21 4" xfId="15035"/>
    <cellStyle name="Entrada 2 43 22" xfId="15036"/>
    <cellStyle name="Entrada 2 43 22 2" xfId="15037"/>
    <cellStyle name="Entrada 2 43 22 2 2" xfId="15038"/>
    <cellStyle name="Entrada 2 43 22 2 3" xfId="15039"/>
    <cellStyle name="Entrada 2 43 22 3" xfId="15040"/>
    <cellStyle name="Entrada 2 43 22 4" xfId="15041"/>
    <cellStyle name="Entrada 2 43 23" xfId="15042"/>
    <cellStyle name="Entrada 2 43 23 2" xfId="15043"/>
    <cellStyle name="Entrada 2 43 23 2 2" xfId="15044"/>
    <cellStyle name="Entrada 2 43 23 2 3" xfId="15045"/>
    <cellStyle name="Entrada 2 43 23 3" xfId="15046"/>
    <cellStyle name="Entrada 2 43 23 4" xfId="15047"/>
    <cellStyle name="Entrada 2 43 24" xfId="15048"/>
    <cellStyle name="Entrada 2 43 24 2" xfId="15049"/>
    <cellStyle name="Entrada 2 43 24 2 2" xfId="15050"/>
    <cellStyle name="Entrada 2 43 24 2 3" xfId="15051"/>
    <cellStyle name="Entrada 2 43 24 3" xfId="15052"/>
    <cellStyle name="Entrada 2 43 24 4" xfId="15053"/>
    <cellStyle name="Entrada 2 43 25" xfId="15054"/>
    <cellStyle name="Entrada 2 43 25 2" xfId="15055"/>
    <cellStyle name="Entrada 2 43 25 2 2" xfId="15056"/>
    <cellStyle name="Entrada 2 43 25 2 3" xfId="15057"/>
    <cellStyle name="Entrada 2 43 25 3" xfId="15058"/>
    <cellStyle name="Entrada 2 43 25 4" xfId="15059"/>
    <cellStyle name="Entrada 2 43 26" xfId="15060"/>
    <cellStyle name="Entrada 2 43 26 2" xfId="15061"/>
    <cellStyle name="Entrada 2 43 26 3" xfId="15062"/>
    <cellStyle name="Entrada 2 43 27" xfId="15063"/>
    <cellStyle name="Entrada 2 43 28" xfId="15064"/>
    <cellStyle name="Entrada 2 43 3" xfId="15065"/>
    <cellStyle name="Entrada 2 43 3 2" xfId="15066"/>
    <cellStyle name="Entrada 2 43 3 2 2" xfId="15067"/>
    <cellStyle name="Entrada 2 43 3 2 3" xfId="15068"/>
    <cellStyle name="Entrada 2 43 3 3" xfId="15069"/>
    <cellStyle name="Entrada 2 43 3 4" xfId="15070"/>
    <cellStyle name="Entrada 2 43 4" xfId="15071"/>
    <cellStyle name="Entrada 2 43 4 2" xfId="15072"/>
    <cellStyle name="Entrada 2 43 4 2 2" xfId="15073"/>
    <cellStyle name="Entrada 2 43 4 2 3" xfId="15074"/>
    <cellStyle name="Entrada 2 43 4 3" xfId="15075"/>
    <cellStyle name="Entrada 2 43 4 4" xfId="15076"/>
    <cellStyle name="Entrada 2 43 5" xfId="15077"/>
    <cellStyle name="Entrada 2 43 5 2" xfId="15078"/>
    <cellStyle name="Entrada 2 43 5 2 2" xfId="15079"/>
    <cellStyle name="Entrada 2 43 5 2 3" xfId="15080"/>
    <cellStyle name="Entrada 2 43 5 3" xfId="15081"/>
    <cellStyle name="Entrada 2 43 5 4" xfId="15082"/>
    <cellStyle name="Entrada 2 43 6" xfId="15083"/>
    <cellStyle name="Entrada 2 43 6 2" xfId="15084"/>
    <cellStyle name="Entrada 2 43 6 2 2" xfId="15085"/>
    <cellStyle name="Entrada 2 43 6 2 3" xfId="15086"/>
    <cellStyle name="Entrada 2 43 6 3" xfId="15087"/>
    <cellStyle name="Entrada 2 43 6 4" xfId="15088"/>
    <cellStyle name="Entrada 2 43 7" xfId="15089"/>
    <cellStyle name="Entrada 2 43 7 2" xfId="15090"/>
    <cellStyle name="Entrada 2 43 7 2 2" xfId="15091"/>
    <cellStyle name="Entrada 2 43 7 2 3" xfId="15092"/>
    <cellStyle name="Entrada 2 43 7 3" xfId="15093"/>
    <cellStyle name="Entrada 2 43 7 4" xfId="15094"/>
    <cellStyle name="Entrada 2 43 8" xfId="15095"/>
    <cellStyle name="Entrada 2 43 8 2" xfId="15096"/>
    <cellStyle name="Entrada 2 43 8 2 2" xfId="15097"/>
    <cellStyle name="Entrada 2 43 8 2 3" xfId="15098"/>
    <cellStyle name="Entrada 2 43 8 3" xfId="15099"/>
    <cellStyle name="Entrada 2 43 8 4" xfId="15100"/>
    <cellStyle name="Entrada 2 43 9" xfId="15101"/>
    <cellStyle name="Entrada 2 43 9 2" xfId="15102"/>
    <cellStyle name="Entrada 2 43 9 2 2" xfId="15103"/>
    <cellStyle name="Entrada 2 43 9 2 3" xfId="15104"/>
    <cellStyle name="Entrada 2 43 9 3" xfId="15105"/>
    <cellStyle name="Entrada 2 43 9 4" xfId="15106"/>
    <cellStyle name="Entrada 2 44" xfId="15107"/>
    <cellStyle name="Entrada 2 44 10" xfId="15108"/>
    <cellStyle name="Entrada 2 44 10 2" xfId="15109"/>
    <cellStyle name="Entrada 2 44 10 2 2" xfId="15110"/>
    <cellStyle name="Entrada 2 44 10 2 3" xfId="15111"/>
    <cellStyle name="Entrada 2 44 10 3" xfId="15112"/>
    <cellStyle name="Entrada 2 44 10 4" xfId="15113"/>
    <cellStyle name="Entrada 2 44 11" xfId="15114"/>
    <cellStyle name="Entrada 2 44 11 2" xfId="15115"/>
    <cellStyle name="Entrada 2 44 11 2 2" xfId="15116"/>
    <cellStyle name="Entrada 2 44 11 2 3" xfId="15117"/>
    <cellStyle name="Entrada 2 44 11 3" xfId="15118"/>
    <cellStyle name="Entrada 2 44 11 4" xfId="15119"/>
    <cellStyle name="Entrada 2 44 12" xfId="15120"/>
    <cellStyle name="Entrada 2 44 12 2" xfId="15121"/>
    <cellStyle name="Entrada 2 44 12 2 2" xfId="15122"/>
    <cellStyle name="Entrada 2 44 12 2 3" xfId="15123"/>
    <cellStyle name="Entrada 2 44 12 3" xfId="15124"/>
    <cellStyle name="Entrada 2 44 12 4" xfId="15125"/>
    <cellStyle name="Entrada 2 44 13" xfId="15126"/>
    <cellStyle name="Entrada 2 44 13 2" xfId="15127"/>
    <cellStyle name="Entrada 2 44 13 2 2" xfId="15128"/>
    <cellStyle name="Entrada 2 44 13 2 3" xfId="15129"/>
    <cellStyle name="Entrada 2 44 13 3" xfId="15130"/>
    <cellStyle name="Entrada 2 44 13 4" xfId="15131"/>
    <cellStyle name="Entrada 2 44 14" xfId="15132"/>
    <cellStyle name="Entrada 2 44 14 2" xfId="15133"/>
    <cellStyle name="Entrada 2 44 14 2 2" xfId="15134"/>
    <cellStyle name="Entrada 2 44 14 2 3" xfId="15135"/>
    <cellStyle name="Entrada 2 44 14 3" xfId="15136"/>
    <cellStyle name="Entrada 2 44 14 4" xfId="15137"/>
    <cellStyle name="Entrada 2 44 15" xfId="15138"/>
    <cellStyle name="Entrada 2 44 15 2" xfId="15139"/>
    <cellStyle name="Entrada 2 44 15 2 2" xfId="15140"/>
    <cellStyle name="Entrada 2 44 15 2 3" xfId="15141"/>
    <cellStyle name="Entrada 2 44 15 3" xfId="15142"/>
    <cellStyle name="Entrada 2 44 15 4" xfId="15143"/>
    <cellStyle name="Entrada 2 44 16" xfId="15144"/>
    <cellStyle name="Entrada 2 44 16 2" xfId="15145"/>
    <cellStyle name="Entrada 2 44 16 2 2" xfId="15146"/>
    <cellStyle name="Entrada 2 44 16 2 3" xfId="15147"/>
    <cellStyle name="Entrada 2 44 16 3" xfId="15148"/>
    <cellStyle name="Entrada 2 44 16 4" xfId="15149"/>
    <cellStyle name="Entrada 2 44 17" xfId="15150"/>
    <cellStyle name="Entrada 2 44 17 2" xfId="15151"/>
    <cellStyle name="Entrada 2 44 17 2 2" xfId="15152"/>
    <cellStyle name="Entrada 2 44 17 2 3" xfId="15153"/>
    <cellStyle name="Entrada 2 44 17 3" xfId="15154"/>
    <cellStyle name="Entrada 2 44 17 4" xfId="15155"/>
    <cellStyle name="Entrada 2 44 18" xfId="15156"/>
    <cellStyle name="Entrada 2 44 18 2" xfId="15157"/>
    <cellStyle name="Entrada 2 44 18 2 2" xfId="15158"/>
    <cellStyle name="Entrada 2 44 18 2 3" xfId="15159"/>
    <cellStyle name="Entrada 2 44 18 3" xfId="15160"/>
    <cellStyle name="Entrada 2 44 18 4" xfId="15161"/>
    <cellStyle name="Entrada 2 44 19" xfId="15162"/>
    <cellStyle name="Entrada 2 44 19 2" xfId="15163"/>
    <cellStyle name="Entrada 2 44 19 2 2" xfId="15164"/>
    <cellStyle name="Entrada 2 44 19 2 3" xfId="15165"/>
    <cellStyle name="Entrada 2 44 19 3" xfId="15166"/>
    <cellStyle name="Entrada 2 44 19 4" xfId="15167"/>
    <cellStyle name="Entrada 2 44 2" xfId="15168"/>
    <cellStyle name="Entrada 2 44 2 2" xfId="15169"/>
    <cellStyle name="Entrada 2 44 2 2 2" xfId="15170"/>
    <cellStyle name="Entrada 2 44 2 2 3" xfId="15171"/>
    <cellStyle name="Entrada 2 44 2 3" xfId="15172"/>
    <cellStyle name="Entrada 2 44 2 4" xfId="15173"/>
    <cellStyle name="Entrada 2 44 20" xfId="15174"/>
    <cellStyle name="Entrada 2 44 20 2" xfId="15175"/>
    <cellStyle name="Entrada 2 44 20 2 2" xfId="15176"/>
    <cellStyle name="Entrada 2 44 20 2 3" xfId="15177"/>
    <cellStyle name="Entrada 2 44 20 3" xfId="15178"/>
    <cellStyle name="Entrada 2 44 20 4" xfId="15179"/>
    <cellStyle name="Entrada 2 44 21" xfId="15180"/>
    <cellStyle name="Entrada 2 44 21 2" xfId="15181"/>
    <cellStyle name="Entrada 2 44 21 2 2" xfId="15182"/>
    <cellStyle name="Entrada 2 44 21 2 3" xfId="15183"/>
    <cellStyle name="Entrada 2 44 21 3" xfId="15184"/>
    <cellStyle name="Entrada 2 44 21 4" xfId="15185"/>
    <cellStyle name="Entrada 2 44 22" xfId="15186"/>
    <cellStyle name="Entrada 2 44 22 2" xfId="15187"/>
    <cellStyle name="Entrada 2 44 22 2 2" xfId="15188"/>
    <cellStyle name="Entrada 2 44 22 2 3" xfId="15189"/>
    <cellStyle name="Entrada 2 44 22 3" xfId="15190"/>
    <cellStyle name="Entrada 2 44 22 4" xfId="15191"/>
    <cellStyle name="Entrada 2 44 23" xfId="15192"/>
    <cellStyle name="Entrada 2 44 23 2" xfId="15193"/>
    <cellStyle name="Entrada 2 44 23 2 2" xfId="15194"/>
    <cellStyle name="Entrada 2 44 23 2 3" xfId="15195"/>
    <cellStyle name="Entrada 2 44 23 3" xfId="15196"/>
    <cellStyle name="Entrada 2 44 23 4" xfId="15197"/>
    <cellStyle name="Entrada 2 44 24" xfId="15198"/>
    <cellStyle name="Entrada 2 44 24 2" xfId="15199"/>
    <cellStyle name="Entrada 2 44 24 2 2" xfId="15200"/>
    <cellStyle name="Entrada 2 44 24 2 3" xfId="15201"/>
    <cellStyle name="Entrada 2 44 24 3" xfId="15202"/>
    <cellStyle name="Entrada 2 44 24 4" xfId="15203"/>
    <cellStyle name="Entrada 2 44 25" xfId="15204"/>
    <cellStyle name="Entrada 2 44 25 2" xfId="15205"/>
    <cellStyle name="Entrada 2 44 25 2 2" xfId="15206"/>
    <cellStyle name="Entrada 2 44 25 2 3" xfId="15207"/>
    <cellStyle name="Entrada 2 44 25 3" xfId="15208"/>
    <cellStyle name="Entrada 2 44 25 4" xfId="15209"/>
    <cellStyle name="Entrada 2 44 26" xfId="15210"/>
    <cellStyle name="Entrada 2 44 26 2" xfId="15211"/>
    <cellStyle name="Entrada 2 44 26 3" xfId="15212"/>
    <cellStyle name="Entrada 2 44 27" xfId="15213"/>
    <cellStyle name="Entrada 2 44 28" xfId="15214"/>
    <cellStyle name="Entrada 2 44 3" xfId="15215"/>
    <cellStyle name="Entrada 2 44 3 2" xfId="15216"/>
    <cellStyle name="Entrada 2 44 3 2 2" xfId="15217"/>
    <cellStyle name="Entrada 2 44 3 2 3" xfId="15218"/>
    <cellStyle name="Entrada 2 44 3 3" xfId="15219"/>
    <cellStyle name="Entrada 2 44 3 4" xfId="15220"/>
    <cellStyle name="Entrada 2 44 4" xfId="15221"/>
    <cellStyle name="Entrada 2 44 4 2" xfId="15222"/>
    <cellStyle name="Entrada 2 44 4 2 2" xfId="15223"/>
    <cellStyle name="Entrada 2 44 4 2 3" xfId="15224"/>
    <cellStyle name="Entrada 2 44 4 3" xfId="15225"/>
    <cellStyle name="Entrada 2 44 4 4" xfId="15226"/>
    <cellStyle name="Entrada 2 44 5" xfId="15227"/>
    <cellStyle name="Entrada 2 44 5 2" xfId="15228"/>
    <cellStyle name="Entrada 2 44 5 2 2" xfId="15229"/>
    <cellStyle name="Entrada 2 44 5 2 3" xfId="15230"/>
    <cellStyle name="Entrada 2 44 5 3" xfId="15231"/>
    <cellStyle name="Entrada 2 44 5 4" xfId="15232"/>
    <cellStyle name="Entrada 2 44 6" xfId="15233"/>
    <cellStyle name="Entrada 2 44 6 2" xfId="15234"/>
    <cellStyle name="Entrada 2 44 6 2 2" xfId="15235"/>
    <cellStyle name="Entrada 2 44 6 2 3" xfId="15236"/>
    <cellStyle name="Entrada 2 44 6 3" xfId="15237"/>
    <cellStyle name="Entrada 2 44 6 4" xfId="15238"/>
    <cellStyle name="Entrada 2 44 7" xfId="15239"/>
    <cellStyle name="Entrada 2 44 7 2" xfId="15240"/>
    <cellStyle name="Entrada 2 44 7 2 2" xfId="15241"/>
    <cellStyle name="Entrada 2 44 7 2 3" xfId="15242"/>
    <cellStyle name="Entrada 2 44 7 3" xfId="15243"/>
    <cellStyle name="Entrada 2 44 7 4" xfId="15244"/>
    <cellStyle name="Entrada 2 44 8" xfId="15245"/>
    <cellStyle name="Entrada 2 44 8 2" xfId="15246"/>
    <cellStyle name="Entrada 2 44 8 2 2" xfId="15247"/>
    <cellStyle name="Entrada 2 44 8 2 3" xfId="15248"/>
    <cellStyle name="Entrada 2 44 8 3" xfId="15249"/>
    <cellStyle name="Entrada 2 44 8 4" xfId="15250"/>
    <cellStyle name="Entrada 2 44 9" xfId="15251"/>
    <cellStyle name="Entrada 2 44 9 2" xfId="15252"/>
    <cellStyle name="Entrada 2 44 9 2 2" xfId="15253"/>
    <cellStyle name="Entrada 2 44 9 2 3" xfId="15254"/>
    <cellStyle name="Entrada 2 44 9 3" xfId="15255"/>
    <cellStyle name="Entrada 2 44 9 4" xfId="15256"/>
    <cellStyle name="Entrada 2 45" xfId="15257"/>
    <cellStyle name="Entrada 2 45 10" xfId="15258"/>
    <cellStyle name="Entrada 2 45 10 2" xfId="15259"/>
    <cellStyle name="Entrada 2 45 10 2 2" xfId="15260"/>
    <cellStyle name="Entrada 2 45 10 2 3" xfId="15261"/>
    <cellStyle name="Entrada 2 45 10 3" xfId="15262"/>
    <cellStyle name="Entrada 2 45 10 4" xfId="15263"/>
    <cellStyle name="Entrada 2 45 11" xfId="15264"/>
    <cellStyle name="Entrada 2 45 11 2" xfId="15265"/>
    <cellStyle name="Entrada 2 45 11 2 2" xfId="15266"/>
    <cellStyle name="Entrada 2 45 11 2 3" xfId="15267"/>
    <cellStyle name="Entrada 2 45 11 3" xfId="15268"/>
    <cellStyle name="Entrada 2 45 11 4" xfId="15269"/>
    <cellStyle name="Entrada 2 45 12" xfId="15270"/>
    <cellStyle name="Entrada 2 45 12 2" xfId="15271"/>
    <cellStyle name="Entrada 2 45 12 2 2" xfId="15272"/>
    <cellStyle name="Entrada 2 45 12 2 3" xfId="15273"/>
    <cellStyle name="Entrada 2 45 12 3" xfId="15274"/>
    <cellStyle name="Entrada 2 45 12 4" xfId="15275"/>
    <cellStyle name="Entrada 2 45 13" xfId="15276"/>
    <cellStyle name="Entrada 2 45 13 2" xfId="15277"/>
    <cellStyle name="Entrada 2 45 13 2 2" xfId="15278"/>
    <cellStyle name="Entrada 2 45 13 2 3" xfId="15279"/>
    <cellStyle name="Entrada 2 45 13 3" xfId="15280"/>
    <cellStyle name="Entrada 2 45 13 4" xfId="15281"/>
    <cellStyle name="Entrada 2 45 14" xfId="15282"/>
    <cellStyle name="Entrada 2 45 14 2" xfId="15283"/>
    <cellStyle name="Entrada 2 45 14 2 2" xfId="15284"/>
    <cellStyle name="Entrada 2 45 14 2 3" xfId="15285"/>
    <cellStyle name="Entrada 2 45 14 3" xfId="15286"/>
    <cellStyle name="Entrada 2 45 14 4" xfId="15287"/>
    <cellStyle name="Entrada 2 45 15" xfId="15288"/>
    <cellStyle name="Entrada 2 45 15 2" xfId="15289"/>
    <cellStyle name="Entrada 2 45 15 2 2" xfId="15290"/>
    <cellStyle name="Entrada 2 45 15 2 3" xfId="15291"/>
    <cellStyle name="Entrada 2 45 15 3" xfId="15292"/>
    <cellStyle name="Entrada 2 45 15 4" xfId="15293"/>
    <cellStyle name="Entrada 2 45 16" xfId="15294"/>
    <cellStyle name="Entrada 2 45 16 2" xfId="15295"/>
    <cellStyle name="Entrada 2 45 16 2 2" xfId="15296"/>
    <cellStyle name="Entrada 2 45 16 2 3" xfId="15297"/>
    <cellStyle name="Entrada 2 45 16 3" xfId="15298"/>
    <cellStyle name="Entrada 2 45 16 4" xfId="15299"/>
    <cellStyle name="Entrada 2 45 17" xfId="15300"/>
    <cellStyle name="Entrada 2 45 17 2" xfId="15301"/>
    <cellStyle name="Entrada 2 45 17 2 2" xfId="15302"/>
    <cellStyle name="Entrada 2 45 17 2 3" xfId="15303"/>
    <cellStyle name="Entrada 2 45 17 3" xfId="15304"/>
    <cellStyle name="Entrada 2 45 17 4" xfId="15305"/>
    <cellStyle name="Entrada 2 45 18" xfId="15306"/>
    <cellStyle name="Entrada 2 45 18 2" xfId="15307"/>
    <cellStyle name="Entrada 2 45 18 2 2" xfId="15308"/>
    <cellStyle name="Entrada 2 45 18 2 3" xfId="15309"/>
    <cellStyle name="Entrada 2 45 18 3" xfId="15310"/>
    <cellStyle name="Entrada 2 45 18 4" xfId="15311"/>
    <cellStyle name="Entrada 2 45 19" xfId="15312"/>
    <cellStyle name="Entrada 2 45 19 2" xfId="15313"/>
    <cellStyle name="Entrada 2 45 19 2 2" xfId="15314"/>
    <cellStyle name="Entrada 2 45 19 2 3" xfId="15315"/>
    <cellStyle name="Entrada 2 45 19 3" xfId="15316"/>
    <cellStyle name="Entrada 2 45 19 4" xfId="15317"/>
    <cellStyle name="Entrada 2 45 2" xfId="15318"/>
    <cellStyle name="Entrada 2 45 2 2" xfId="15319"/>
    <cellStyle name="Entrada 2 45 2 2 2" xfId="15320"/>
    <cellStyle name="Entrada 2 45 2 2 3" xfId="15321"/>
    <cellStyle name="Entrada 2 45 2 3" xfId="15322"/>
    <cellStyle name="Entrada 2 45 2 4" xfId="15323"/>
    <cellStyle name="Entrada 2 45 20" xfId="15324"/>
    <cellStyle name="Entrada 2 45 20 2" xfId="15325"/>
    <cellStyle name="Entrada 2 45 20 2 2" xfId="15326"/>
    <cellStyle name="Entrada 2 45 20 2 3" xfId="15327"/>
    <cellStyle name="Entrada 2 45 20 3" xfId="15328"/>
    <cellStyle name="Entrada 2 45 20 4" xfId="15329"/>
    <cellStyle name="Entrada 2 45 21" xfId="15330"/>
    <cellStyle name="Entrada 2 45 21 2" xfId="15331"/>
    <cellStyle name="Entrada 2 45 21 2 2" xfId="15332"/>
    <cellStyle name="Entrada 2 45 21 2 3" xfId="15333"/>
    <cellStyle name="Entrada 2 45 21 3" xfId="15334"/>
    <cellStyle name="Entrada 2 45 21 4" xfId="15335"/>
    <cellStyle name="Entrada 2 45 22" xfId="15336"/>
    <cellStyle name="Entrada 2 45 22 2" xfId="15337"/>
    <cellStyle name="Entrada 2 45 22 2 2" xfId="15338"/>
    <cellStyle name="Entrada 2 45 22 2 3" xfId="15339"/>
    <cellStyle name="Entrada 2 45 22 3" xfId="15340"/>
    <cellStyle name="Entrada 2 45 22 4" xfId="15341"/>
    <cellStyle name="Entrada 2 45 23" xfId="15342"/>
    <cellStyle name="Entrada 2 45 23 2" xfId="15343"/>
    <cellStyle name="Entrada 2 45 23 2 2" xfId="15344"/>
    <cellStyle name="Entrada 2 45 23 2 3" xfId="15345"/>
    <cellStyle name="Entrada 2 45 23 3" xfId="15346"/>
    <cellStyle name="Entrada 2 45 23 4" xfId="15347"/>
    <cellStyle name="Entrada 2 45 24" xfId="15348"/>
    <cellStyle name="Entrada 2 45 24 2" xfId="15349"/>
    <cellStyle name="Entrada 2 45 24 2 2" xfId="15350"/>
    <cellStyle name="Entrada 2 45 24 2 3" xfId="15351"/>
    <cellStyle name="Entrada 2 45 24 3" xfId="15352"/>
    <cellStyle name="Entrada 2 45 24 4" xfId="15353"/>
    <cellStyle name="Entrada 2 45 25" xfId="15354"/>
    <cellStyle name="Entrada 2 45 25 2" xfId="15355"/>
    <cellStyle name="Entrada 2 45 25 2 2" xfId="15356"/>
    <cellStyle name="Entrada 2 45 25 2 3" xfId="15357"/>
    <cellStyle name="Entrada 2 45 25 3" xfId="15358"/>
    <cellStyle name="Entrada 2 45 25 4" xfId="15359"/>
    <cellStyle name="Entrada 2 45 26" xfId="15360"/>
    <cellStyle name="Entrada 2 45 26 2" xfId="15361"/>
    <cellStyle name="Entrada 2 45 26 3" xfId="15362"/>
    <cellStyle name="Entrada 2 45 27" xfId="15363"/>
    <cellStyle name="Entrada 2 45 28" xfId="15364"/>
    <cellStyle name="Entrada 2 45 3" xfId="15365"/>
    <cellStyle name="Entrada 2 45 3 2" xfId="15366"/>
    <cellStyle name="Entrada 2 45 3 2 2" xfId="15367"/>
    <cellStyle name="Entrada 2 45 3 2 3" xfId="15368"/>
    <cellStyle name="Entrada 2 45 3 3" xfId="15369"/>
    <cellStyle name="Entrada 2 45 3 4" xfId="15370"/>
    <cellStyle name="Entrada 2 45 4" xfId="15371"/>
    <cellStyle name="Entrada 2 45 4 2" xfId="15372"/>
    <cellStyle name="Entrada 2 45 4 2 2" xfId="15373"/>
    <cellStyle name="Entrada 2 45 4 2 3" xfId="15374"/>
    <cellStyle name="Entrada 2 45 4 3" xfId="15375"/>
    <cellStyle name="Entrada 2 45 4 4" xfId="15376"/>
    <cellStyle name="Entrada 2 45 5" xfId="15377"/>
    <cellStyle name="Entrada 2 45 5 2" xfId="15378"/>
    <cellStyle name="Entrada 2 45 5 2 2" xfId="15379"/>
    <cellStyle name="Entrada 2 45 5 2 3" xfId="15380"/>
    <cellStyle name="Entrada 2 45 5 3" xfId="15381"/>
    <cellStyle name="Entrada 2 45 5 4" xfId="15382"/>
    <cellStyle name="Entrada 2 45 6" xfId="15383"/>
    <cellStyle name="Entrada 2 45 6 2" xfId="15384"/>
    <cellStyle name="Entrada 2 45 6 2 2" xfId="15385"/>
    <cellStyle name="Entrada 2 45 6 2 3" xfId="15386"/>
    <cellStyle name="Entrada 2 45 6 3" xfId="15387"/>
    <cellStyle name="Entrada 2 45 6 4" xfId="15388"/>
    <cellStyle name="Entrada 2 45 7" xfId="15389"/>
    <cellStyle name="Entrada 2 45 7 2" xfId="15390"/>
    <cellStyle name="Entrada 2 45 7 2 2" xfId="15391"/>
    <cellStyle name="Entrada 2 45 7 2 3" xfId="15392"/>
    <cellStyle name="Entrada 2 45 7 3" xfId="15393"/>
    <cellStyle name="Entrada 2 45 7 4" xfId="15394"/>
    <cellStyle name="Entrada 2 45 8" xfId="15395"/>
    <cellStyle name="Entrada 2 45 8 2" xfId="15396"/>
    <cellStyle name="Entrada 2 45 8 2 2" xfId="15397"/>
    <cellStyle name="Entrada 2 45 8 2 3" xfId="15398"/>
    <cellStyle name="Entrada 2 45 8 3" xfId="15399"/>
    <cellStyle name="Entrada 2 45 8 4" xfId="15400"/>
    <cellStyle name="Entrada 2 45 9" xfId="15401"/>
    <cellStyle name="Entrada 2 45 9 2" xfId="15402"/>
    <cellStyle name="Entrada 2 45 9 2 2" xfId="15403"/>
    <cellStyle name="Entrada 2 45 9 2 3" xfId="15404"/>
    <cellStyle name="Entrada 2 45 9 3" xfId="15405"/>
    <cellStyle name="Entrada 2 45 9 4" xfId="15406"/>
    <cellStyle name="Entrada 2 46" xfId="15407"/>
    <cellStyle name="Entrada 2 46 10" xfId="15408"/>
    <cellStyle name="Entrada 2 46 10 2" xfId="15409"/>
    <cellStyle name="Entrada 2 46 10 2 2" xfId="15410"/>
    <cellStyle name="Entrada 2 46 10 2 3" xfId="15411"/>
    <cellStyle name="Entrada 2 46 10 3" xfId="15412"/>
    <cellStyle name="Entrada 2 46 10 4" xfId="15413"/>
    <cellStyle name="Entrada 2 46 11" xfId="15414"/>
    <cellStyle name="Entrada 2 46 11 2" xfId="15415"/>
    <cellStyle name="Entrada 2 46 11 2 2" xfId="15416"/>
    <cellStyle name="Entrada 2 46 11 2 3" xfId="15417"/>
    <cellStyle name="Entrada 2 46 11 3" xfId="15418"/>
    <cellStyle name="Entrada 2 46 11 4" xfId="15419"/>
    <cellStyle name="Entrada 2 46 12" xfId="15420"/>
    <cellStyle name="Entrada 2 46 12 2" xfId="15421"/>
    <cellStyle name="Entrada 2 46 12 2 2" xfId="15422"/>
    <cellStyle name="Entrada 2 46 12 2 3" xfId="15423"/>
    <cellStyle name="Entrada 2 46 12 3" xfId="15424"/>
    <cellStyle name="Entrada 2 46 12 4" xfId="15425"/>
    <cellStyle name="Entrada 2 46 13" xfId="15426"/>
    <cellStyle name="Entrada 2 46 13 2" xfId="15427"/>
    <cellStyle name="Entrada 2 46 13 2 2" xfId="15428"/>
    <cellStyle name="Entrada 2 46 13 2 3" xfId="15429"/>
    <cellStyle name="Entrada 2 46 13 3" xfId="15430"/>
    <cellStyle name="Entrada 2 46 13 4" xfId="15431"/>
    <cellStyle name="Entrada 2 46 14" xfId="15432"/>
    <cellStyle name="Entrada 2 46 14 2" xfId="15433"/>
    <cellStyle name="Entrada 2 46 14 2 2" xfId="15434"/>
    <cellStyle name="Entrada 2 46 14 2 3" xfId="15435"/>
    <cellStyle name="Entrada 2 46 14 3" xfId="15436"/>
    <cellStyle name="Entrada 2 46 14 4" xfId="15437"/>
    <cellStyle name="Entrada 2 46 15" xfId="15438"/>
    <cellStyle name="Entrada 2 46 15 2" xfId="15439"/>
    <cellStyle name="Entrada 2 46 15 2 2" xfId="15440"/>
    <cellStyle name="Entrada 2 46 15 2 3" xfId="15441"/>
    <cellStyle name="Entrada 2 46 15 3" xfId="15442"/>
    <cellStyle name="Entrada 2 46 15 4" xfId="15443"/>
    <cellStyle name="Entrada 2 46 16" xfId="15444"/>
    <cellStyle name="Entrada 2 46 16 2" xfId="15445"/>
    <cellStyle name="Entrada 2 46 16 2 2" xfId="15446"/>
    <cellStyle name="Entrada 2 46 16 2 3" xfId="15447"/>
    <cellStyle name="Entrada 2 46 16 3" xfId="15448"/>
    <cellStyle name="Entrada 2 46 16 4" xfId="15449"/>
    <cellStyle name="Entrada 2 46 17" xfId="15450"/>
    <cellStyle name="Entrada 2 46 17 2" xfId="15451"/>
    <cellStyle name="Entrada 2 46 17 2 2" xfId="15452"/>
    <cellStyle name="Entrada 2 46 17 2 3" xfId="15453"/>
    <cellStyle name="Entrada 2 46 17 3" xfId="15454"/>
    <cellStyle name="Entrada 2 46 17 4" xfId="15455"/>
    <cellStyle name="Entrada 2 46 18" xfId="15456"/>
    <cellStyle name="Entrada 2 46 18 2" xfId="15457"/>
    <cellStyle name="Entrada 2 46 18 2 2" xfId="15458"/>
    <cellStyle name="Entrada 2 46 18 2 3" xfId="15459"/>
    <cellStyle name="Entrada 2 46 18 3" xfId="15460"/>
    <cellStyle name="Entrada 2 46 18 4" xfId="15461"/>
    <cellStyle name="Entrada 2 46 19" xfId="15462"/>
    <cellStyle name="Entrada 2 46 19 2" xfId="15463"/>
    <cellStyle name="Entrada 2 46 19 2 2" xfId="15464"/>
    <cellStyle name="Entrada 2 46 19 2 3" xfId="15465"/>
    <cellStyle name="Entrada 2 46 19 3" xfId="15466"/>
    <cellStyle name="Entrada 2 46 19 4" xfId="15467"/>
    <cellStyle name="Entrada 2 46 2" xfId="15468"/>
    <cellStyle name="Entrada 2 46 2 2" xfId="15469"/>
    <cellStyle name="Entrada 2 46 2 2 2" xfId="15470"/>
    <cellStyle name="Entrada 2 46 2 2 3" xfId="15471"/>
    <cellStyle name="Entrada 2 46 2 3" xfId="15472"/>
    <cellStyle name="Entrada 2 46 2 4" xfId="15473"/>
    <cellStyle name="Entrada 2 46 20" xfId="15474"/>
    <cellStyle name="Entrada 2 46 20 2" xfId="15475"/>
    <cellStyle name="Entrada 2 46 20 2 2" xfId="15476"/>
    <cellStyle name="Entrada 2 46 20 2 3" xfId="15477"/>
    <cellStyle name="Entrada 2 46 20 3" xfId="15478"/>
    <cellStyle name="Entrada 2 46 20 4" xfId="15479"/>
    <cellStyle name="Entrada 2 46 21" xfId="15480"/>
    <cellStyle name="Entrada 2 46 21 2" xfId="15481"/>
    <cellStyle name="Entrada 2 46 21 2 2" xfId="15482"/>
    <cellStyle name="Entrada 2 46 21 2 3" xfId="15483"/>
    <cellStyle name="Entrada 2 46 21 3" xfId="15484"/>
    <cellStyle name="Entrada 2 46 21 4" xfId="15485"/>
    <cellStyle name="Entrada 2 46 22" xfId="15486"/>
    <cellStyle name="Entrada 2 46 22 2" xfId="15487"/>
    <cellStyle name="Entrada 2 46 22 2 2" xfId="15488"/>
    <cellStyle name="Entrada 2 46 22 2 3" xfId="15489"/>
    <cellStyle name="Entrada 2 46 22 3" xfId="15490"/>
    <cellStyle name="Entrada 2 46 22 4" xfId="15491"/>
    <cellStyle name="Entrada 2 46 23" xfId="15492"/>
    <cellStyle name="Entrada 2 46 23 2" xfId="15493"/>
    <cellStyle name="Entrada 2 46 23 2 2" xfId="15494"/>
    <cellStyle name="Entrada 2 46 23 2 3" xfId="15495"/>
    <cellStyle name="Entrada 2 46 23 3" xfId="15496"/>
    <cellStyle name="Entrada 2 46 23 4" xfId="15497"/>
    <cellStyle name="Entrada 2 46 24" xfId="15498"/>
    <cellStyle name="Entrada 2 46 24 2" xfId="15499"/>
    <cellStyle name="Entrada 2 46 24 2 2" xfId="15500"/>
    <cellStyle name="Entrada 2 46 24 2 3" xfId="15501"/>
    <cellStyle name="Entrada 2 46 24 3" xfId="15502"/>
    <cellStyle name="Entrada 2 46 24 4" xfId="15503"/>
    <cellStyle name="Entrada 2 46 25" xfId="15504"/>
    <cellStyle name="Entrada 2 46 25 2" xfId="15505"/>
    <cellStyle name="Entrada 2 46 25 2 2" xfId="15506"/>
    <cellStyle name="Entrada 2 46 25 2 3" xfId="15507"/>
    <cellStyle name="Entrada 2 46 25 3" xfId="15508"/>
    <cellStyle name="Entrada 2 46 25 4" xfId="15509"/>
    <cellStyle name="Entrada 2 46 26" xfId="15510"/>
    <cellStyle name="Entrada 2 46 26 2" xfId="15511"/>
    <cellStyle name="Entrada 2 46 26 3" xfId="15512"/>
    <cellStyle name="Entrada 2 46 27" xfId="15513"/>
    <cellStyle name="Entrada 2 46 28" xfId="15514"/>
    <cellStyle name="Entrada 2 46 3" xfId="15515"/>
    <cellStyle name="Entrada 2 46 3 2" xfId="15516"/>
    <cellStyle name="Entrada 2 46 3 2 2" xfId="15517"/>
    <cellStyle name="Entrada 2 46 3 2 3" xfId="15518"/>
    <cellStyle name="Entrada 2 46 3 3" xfId="15519"/>
    <cellStyle name="Entrada 2 46 3 4" xfId="15520"/>
    <cellStyle name="Entrada 2 46 4" xfId="15521"/>
    <cellStyle name="Entrada 2 46 4 2" xfId="15522"/>
    <cellStyle name="Entrada 2 46 4 2 2" xfId="15523"/>
    <cellStyle name="Entrada 2 46 4 2 3" xfId="15524"/>
    <cellStyle name="Entrada 2 46 4 3" xfId="15525"/>
    <cellStyle name="Entrada 2 46 4 4" xfId="15526"/>
    <cellStyle name="Entrada 2 46 5" xfId="15527"/>
    <cellStyle name="Entrada 2 46 5 2" xfId="15528"/>
    <cellStyle name="Entrada 2 46 5 2 2" xfId="15529"/>
    <cellStyle name="Entrada 2 46 5 2 3" xfId="15530"/>
    <cellStyle name="Entrada 2 46 5 3" xfId="15531"/>
    <cellStyle name="Entrada 2 46 5 4" xfId="15532"/>
    <cellStyle name="Entrada 2 46 6" xfId="15533"/>
    <cellStyle name="Entrada 2 46 6 2" xfId="15534"/>
    <cellStyle name="Entrada 2 46 6 2 2" xfId="15535"/>
    <cellStyle name="Entrada 2 46 6 2 3" xfId="15536"/>
    <cellStyle name="Entrada 2 46 6 3" xfId="15537"/>
    <cellStyle name="Entrada 2 46 6 4" xfId="15538"/>
    <cellStyle name="Entrada 2 46 7" xfId="15539"/>
    <cellStyle name="Entrada 2 46 7 2" xfId="15540"/>
    <cellStyle name="Entrada 2 46 7 2 2" xfId="15541"/>
    <cellStyle name="Entrada 2 46 7 2 3" xfId="15542"/>
    <cellStyle name="Entrada 2 46 7 3" xfId="15543"/>
    <cellStyle name="Entrada 2 46 7 4" xfId="15544"/>
    <cellStyle name="Entrada 2 46 8" xfId="15545"/>
    <cellStyle name="Entrada 2 46 8 2" xfId="15546"/>
    <cellStyle name="Entrada 2 46 8 2 2" xfId="15547"/>
    <cellStyle name="Entrada 2 46 8 2 3" xfId="15548"/>
    <cellStyle name="Entrada 2 46 8 3" xfId="15549"/>
    <cellStyle name="Entrada 2 46 8 4" xfId="15550"/>
    <cellStyle name="Entrada 2 46 9" xfId="15551"/>
    <cellStyle name="Entrada 2 46 9 2" xfId="15552"/>
    <cellStyle name="Entrada 2 46 9 2 2" xfId="15553"/>
    <cellStyle name="Entrada 2 46 9 2 3" xfId="15554"/>
    <cellStyle name="Entrada 2 46 9 3" xfId="15555"/>
    <cellStyle name="Entrada 2 46 9 4" xfId="15556"/>
    <cellStyle name="Entrada 2 47" xfId="15557"/>
    <cellStyle name="Entrada 2 47 10" xfId="15558"/>
    <cellStyle name="Entrada 2 47 10 2" xfId="15559"/>
    <cellStyle name="Entrada 2 47 10 2 2" xfId="15560"/>
    <cellStyle name="Entrada 2 47 10 2 3" xfId="15561"/>
    <cellStyle name="Entrada 2 47 10 3" xfId="15562"/>
    <cellStyle name="Entrada 2 47 10 4" xfId="15563"/>
    <cellStyle name="Entrada 2 47 11" xfId="15564"/>
    <cellStyle name="Entrada 2 47 11 2" xfId="15565"/>
    <cellStyle name="Entrada 2 47 11 2 2" xfId="15566"/>
    <cellStyle name="Entrada 2 47 11 2 3" xfId="15567"/>
    <cellStyle name="Entrada 2 47 11 3" xfId="15568"/>
    <cellStyle name="Entrada 2 47 11 4" xfId="15569"/>
    <cellStyle name="Entrada 2 47 12" xfId="15570"/>
    <cellStyle name="Entrada 2 47 12 2" xfId="15571"/>
    <cellStyle name="Entrada 2 47 12 2 2" xfId="15572"/>
    <cellStyle name="Entrada 2 47 12 2 3" xfId="15573"/>
    <cellStyle name="Entrada 2 47 12 3" xfId="15574"/>
    <cellStyle name="Entrada 2 47 12 4" xfId="15575"/>
    <cellStyle name="Entrada 2 47 13" xfId="15576"/>
    <cellStyle name="Entrada 2 47 13 2" xfId="15577"/>
    <cellStyle name="Entrada 2 47 13 2 2" xfId="15578"/>
    <cellStyle name="Entrada 2 47 13 2 3" xfId="15579"/>
    <cellStyle name="Entrada 2 47 13 3" xfId="15580"/>
    <cellStyle name="Entrada 2 47 13 4" xfId="15581"/>
    <cellStyle name="Entrada 2 47 14" xfId="15582"/>
    <cellStyle name="Entrada 2 47 14 2" xfId="15583"/>
    <cellStyle name="Entrada 2 47 14 2 2" xfId="15584"/>
    <cellStyle name="Entrada 2 47 14 2 3" xfId="15585"/>
    <cellStyle name="Entrada 2 47 14 3" xfId="15586"/>
    <cellStyle name="Entrada 2 47 14 4" xfId="15587"/>
    <cellStyle name="Entrada 2 47 15" xfId="15588"/>
    <cellStyle name="Entrada 2 47 15 2" xfId="15589"/>
    <cellStyle name="Entrada 2 47 15 2 2" xfId="15590"/>
    <cellStyle name="Entrada 2 47 15 2 3" xfId="15591"/>
    <cellStyle name="Entrada 2 47 15 3" xfId="15592"/>
    <cellStyle name="Entrada 2 47 15 4" xfId="15593"/>
    <cellStyle name="Entrada 2 47 16" xfId="15594"/>
    <cellStyle name="Entrada 2 47 16 2" xfId="15595"/>
    <cellStyle name="Entrada 2 47 16 2 2" xfId="15596"/>
    <cellStyle name="Entrada 2 47 16 2 3" xfId="15597"/>
    <cellStyle name="Entrada 2 47 16 3" xfId="15598"/>
    <cellStyle name="Entrada 2 47 16 4" xfId="15599"/>
    <cellStyle name="Entrada 2 47 17" xfId="15600"/>
    <cellStyle name="Entrada 2 47 17 2" xfId="15601"/>
    <cellStyle name="Entrada 2 47 17 2 2" xfId="15602"/>
    <cellStyle name="Entrada 2 47 17 2 3" xfId="15603"/>
    <cellStyle name="Entrada 2 47 17 3" xfId="15604"/>
    <cellStyle name="Entrada 2 47 17 4" xfId="15605"/>
    <cellStyle name="Entrada 2 47 18" xfId="15606"/>
    <cellStyle name="Entrada 2 47 18 2" xfId="15607"/>
    <cellStyle name="Entrada 2 47 18 2 2" xfId="15608"/>
    <cellStyle name="Entrada 2 47 18 2 3" xfId="15609"/>
    <cellStyle name="Entrada 2 47 18 3" xfId="15610"/>
    <cellStyle name="Entrada 2 47 18 4" xfId="15611"/>
    <cellStyle name="Entrada 2 47 19" xfId="15612"/>
    <cellStyle name="Entrada 2 47 19 2" xfId="15613"/>
    <cellStyle name="Entrada 2 47 19 2 2" xfId="15614"/>
    <cellStyle name="Entrada 2 47 19 2 3" xfId="15615"/>
    <cellStyle name="Entrada 2 47 19 3" xfId="15616"/>
    <cellStyle name="Entrada 2 47 19 4" xfId="15617"/>
    <cellStyle name="Entrada 2 47 2" xfId="15618"/>
    <cellStyle name="Entrada 2 47 2 2" xfId="15619"/>
    <cellStyle name="Entrada 2 47 2 2 2" xfId="15620"/>
    <cellStyle name="Entrada 2 47 2 2 3" xfId="15621"/>
    <cellStyle name="Entrada 2 47 2 3" xfId="15622"/>
    <cellStyle name="Entrada 2 47 2 4" xfId="15623"/>
    <cellStyle name="Entrada 2 47 20" xfId="15624"/>
    <cellStyle name="Entrada 2 47 20 2" xfId="15625"/>
    <cellStyle name="Entrada 2 47 20 2 2" xfId="15626"/>
    <cellStyle name="Entrada 2 47 20 2 3" xfId="15627"/>
    <cellStyle name="Entrada 2 47 20 3" xfId="15628"/>
    <cellStyle name="Entrada 2 47 20 4" xfId="15629"/>
    <cellStyle name="Entrada 2 47 21" xfId="15630"/>
    <cellStyle name="Entrada 2 47 21 2" xfId="15631"/>
    <cellStyle name="Entrada 2 47 21 2 2" xfId="15632"/>
    <cellStyle name="Entrada 2 47 21 2 3" xfId="15633"/>
    <cellStyle name="Entrada 2 47 21 3" xfId="15634"/>
    <cellStyle name="Entrada 2 47 21 4" xfId="15635"/>
    <cellStyle name="Entrada 2 47 22" xfId="15636"/>
    <cellStyle name="Entrada 2 47 22 2" xfId="15637"/>
    <cellStyle name="Entrada 2 47 22 2 2" xfId="15638"/>
    <cellStyle name="Entrada 2 47 22 2 3" xfId="15639"/>
    <cellStyle name="Entrada 2 47 22 3" xfId="15640"/>
    <cellStyle name="Entrada 2 47 22 4" xfId="15641"/>
    <cellStyle name="Entrada 2 47 23" xfId="15642"/>
    <cellStyle name="Entrada 2 47 23 2" xfId="15643"/>
    <cellStyle name="Entrada 2 47 23 2 2" xfId="15644"/>
    <cellStyle name="Entrada 2 47 23 2 3" xfId="15645"/>
    <cellStyle name="Entrada 2 47 23 3" xfId="15646"/>
    <cellStyle name="Entrada 2 47 23 4" xfId="15647"/>
    <cellStyle name="Entrada 2 47 24" xfId="15648"/>
    <cellStyle name="Entrada 2 47 24 2" xfId="15649"/>
    <cellStyle name="Entrada 2 47 24 2 2" xfId="15650"/>
    <cellStyle name="Entrada 2 47 24 2 3" xfId="15651"/>
    <cellStyle name="Entrada 2 47 24 3" xfId="15652"/>
    <cellStyle name="Entrada 2 47 24 4" xfId="15653"/>
    <cellStyle name="Entrada 2 47 25" xfId="15654"/>
    <cellStyle name="Entrada 2 47 25 2" xfId="15655"/>
    <cellStyle name="Entrada 2 47 25 2 2" xfId="15656"/>
    <cellStyle name="Entrada 2 47 25 2 3" xfId="15657"/>
    <cellStyle name="Entrada 2 47 25 3" xfId="15658"/>
    <cellStyle name="Entrada 2 47 25 4" xfId="15659"/>
    <cellStyle name="Entrada 2 47 26" xfId="15660"/>
    <cellStyle name="Entrada 2 47 26 2" xfId="15661"/>
    <cellStyle name="Entrada 2 47 26 3" xfId="15662"/>
    <cellStyle name="Entrada 2 47 27" xfId="15663"/>
    <cellStyle name="Entrada 2 47 28" xfId="15664"/>
    <cellStyle name="Entrada 2 47 3" xfId="15665"/>
    <cellStyle name="Entrada 2 47 3 2" xfId="15666"/>
    <cellStyle name="Entrada 2 47 3 2 2" xfId="15667"/>
    <cellStyle name="Entrada 2 47 3 2 3" xfId="15668"/>
    <cellStyle name="Entrada 2 47 3 3" xfId="15669"/>
    <cellStyle name="Entrada 2 47 3 4" xfId="15670"/>
    <cellStyle name="Entrada 2 47 4" xfId="15671"/>
    <cellStyle name="Entrada 2 47 4 2" xfId="15672"/>
    <cellStyle name="Entrada 2 47 4 2 2" xfId="15673"/>
    <cellStyle name="Entrada 2 47 4 2 3" xfId="15674"/>
    <cellStyle name="Entrada 2 47 4 3" xfId="15675"/>
    <cellStyle name="Entrada 2 47 4 4" xfId="15676"/>
    <cellStyle name="Entrada 2 47 5" xfId="15677"/>
    <cellStyle name="Entrada 2 47 5 2" xfId="15678"/>
    <cellStyle name="Entrada 2 47 5 2 2" xfId="15679"/>
    <cellStyle name="Entrada 2 47 5 2 3" xfId="15680"/>
    <cellStyle name="Entrada 2 47 5 3" xfId="15681"/>
    <cellStyle name="Entrada 2 47 5 4" xfId="15682"/>
    <cellStyle name="Entrada 2 47 6" xfId="15683"/>
    <cellStyle name="Entrada 2 47 6 2" xfId="15684"/>
    <cellStyle name="Entrada 2 47 6 2 2" xfId="15685"/>
    <cellStyle name="Entrada 2 47 6 2 3" xfId="15686"/>
    <cellStyle name="Entrada 2 47 6 3" xfId="15687"/>
    <cellStyle name="Entrada 2 47 6 4" xfId="15688"/>
    <cellStyle name="Entrada 2 47 7" xfId="15689"/>
    <cellStyle name="Entrada 2 47 7 2" xfId="15690"/>
    <cellStyle name="Entrada 2 47 7 2 2" xfId="15691"/>
    <cellStyle name="Entrada 2 47 7 2 3" xfId="15692"/>
    <cellStyle name="Entrada 2 47 7 3" xfId="15693"/>
    <cellStyle name="Entrada 2 47 7 4" xfId="15694"/>
    <cellStyle name="Entrada 2 47 8" xfId="15695"/>
    <cellStyle name="Entrada 2 47 8 2" xfId="15696"/>
    <cellStyle name="Entrada 2 47 8 2 2" xfId="15697"/>
    <cellStyle name="Entrada 2 47 8 2 3" xfId="15698"/>
    <cellStyle name="Entrada 2 47 8 3" xfId="15699"/>
    <cellStyle name="Entrada 2 47 8 4" xfId="15700"/>
    <cellStyle name="Entrada 2 47 9" xfId="15701"/>
    <cellStyle name="Entrada 2 47 9 2" xfId="15702"/>
    <cellStyle name="Entrada 2 47 9 2 2" xfId="15703"/>
    <cellStyle name="Entrada 2 47 9 2 3" xfId="15704"/>
    <cellStyle name="Entrada 2 47 9 3" xfId="15705"/>
    <cellStyle name="Entrada 2 47 9 4" xfId="15706"/>
    <cellStyle name="Entrada 2 48" xfId="15707"/>
    <cellStyle name="Entrada 2 48 10" xfId="15708"/>
    <cellStyle name="Entrada 2 48 10 2" xfId="15709"/>
    <cellStyle name="Entrada 2 48 10 2 2" xfId="15710"/>
    <cellStyle name="Entrada 2 48 10 2 3" xfId="15711"/>
    <cellStyle name="Entrada 2 48 10 3" xfId="15712"/>
    <cellStyle name="Entrada 2 48 10 4" xfId="15713"/>
    <cellStyle name="Entrada 2 48 11" xfId="15714"/>
    <cellStyle name="Entrada 2 48 11 2" xfId="15715"/>
    <cellStyle name="Entrada 2 48 11 2 2" xfId="15716"/>
    <cellStyle name="Entrada 2 48 11 2 3" xfId="15717"/>
    <cellStyle name="Entrada 2 48 11 3" xfId="15718"/>
    <cellStyle name="Entrada 2 48 11 4" xfId="15719"/>
    <cellStyle name="Entrada 2 48 12" xfId="15720"/>
    <cellStyle name="Entrada 2 48 12 2" xfId="15721"/>
    <cellStyle name="Entrada 2 48 12 2 2" xfId="15722"/>
    <cellStyle name="Entrada 2 48 12 2 3" xfId="15723"/>
    <cellStyle name="Entrada 2 48 12 3" xfId="15724"/>
    <cellStyle name="Entrada 2 48 12 4" xfId="15725"/>
    <cellStyle name="Entrada 2 48 13" xfId="15726"/>
    <cellStyle name="Entrada 2 48 13 2" xfId="15727"/>
    <cellStyle name="Entrada 2 48 13 2 2" xfId="15728"/>
    <cellStyle name="Entrada 2 48 13 2 3" xfId="15729"/>
    <cellStyle name="Entrada 2 48 13 3" xfId="15730"/>
    <cellStyle name="Entrada 2 48 13 4" xfId="15731"/>
    <cellStyle name="Entrada 2 48 14" xfId="15732"/>
    <cellStyle name="Entrada 2 48 14 2" xfId="15733"/>
    <cellStyle name="Entrada 2 48 14 2 2" xfId="15734"/>
    <cellStyle name="Entrada 2 48 14 2 3" xfId="15735"/>
    <cellStyle name="Entrada 2 48 14 3" xfId="15736"/>
    <cellStyle name="Entrada 2 48 14 4" xfId="15737"/>
    <cellStyle name="Entrada 2 48 15" xfId="15738"/>
    <cellStyle name="Entrada 2 48 15 2" xfId="15739"/>
    <cellStyle name="Entrada 2 48 15 2 2" xfId="15740"/>
    <cellStyle name="Entrada 2 48 15 2 3" xfId="15741"/>
    <cellStyle name="Entrada 2 48 15 3" xfId="15742"/>
    <cellStyle name="Entrada 2 48 15 4" xfId="15743"/>
    <cellStyle name="Entrada 2 48 16" xfId="15744"/>
    <cellStyle name="Entrada 2 48 16 2" xfId="15745"/>
    <cellStyle name="Entrada 2 48 16 2 2" xfId="15746"/>
    <cellStyle name="Entrada 2 48 16 2 3" xfId="15747"/>
    <cellStyle name="Entrada 2 48 16 3" xfId="15748"/>
    <cellStyle name="Entrada 2 48 16 4" xfId="15749"/>
    <cellStyle name="Entrada 2 48 17" xfId="15750"/>
    <cellStyle name="Entrada 2 48 17 2" xfId="15751"/>
    <cellStyle name="Entrada 2 48 17 2 2" xfId="15752"/>
    <cellStyle name="Entrada 2 48 17 2 3" xfId="15753"/>
    <cellStyle name="Entrada 2 48 17 3" xfId="15754"/>
    <cellStyle name="Entrada 2 48 17 4" xfId="15755"/>
    <cellStyle name="Entrada 2 48 18" xfId="15756"/>
    <cellStyle name="Entrada 2 48 18 2" xfId="15757"/>
    <cellStyle name="Entrada 2 48 18 2 2" xfId="15758"/>
    <cellStyle name="Entrada 2 48 18 2 3" xfId="15759"/>
    <cellStyle name="Entrada 2 48 18 3" xfId="15760"/>
    <cellStyle name="Entrada 2 48 18 4" xfId="15761"/>
    <cellStyle name="Entrada 2 48 19" xfId="15762"/>
    <cellStyle name="Entrada 2 48 19 2" xfId="15763"/>
    <cellStyle name="Entrada 2 48 19 2 2" xfId="15764"/>
    <cellStyle name="Entrada 2 48 19 2 3" xfId="15765"/>
    <cellStyle name="Entrada 2 48 19 3" xfId="15766"/>
    <cellStyle name="Entrada 2 48 19 4" xfId="15767"/>
    <cellStyle name="Entrada 2 48 2" xfId="15768"/>
    <cellStyle name="Entrada 2 48 2 2" xfId="15769"/>
    <cellStyle name="Entrada 2 48 2 2 2" xfId="15770"/>
    <cellStyle name="Entrada 2 48 2 2 3" xfId="15771"/>
    <cellStyle name="Entrada 2 48 2 3" xfId="15772"/>
    <cellStyle name="Entrada 2 48 2 4" xfId="15773"/>
    <cellStyle name="Entrada 2 48 20" xfId="15774"/>
    <cellStyle name="Entrada 2 48 20 2" xfId="15775"/>
    <cellStyle name="Entrada 2 48 20 2 2" xfId="15776"/>
    <cellStyle name="Entrada 2 48 20 2 3" xfId="15777"/>
    <cellStyle name="Entrada 2 48 20 3" xfId="15778"/>
    <cellStyle name="Entrada 2 48 20 4" xfId="15779"/>
    <cellStyle name="Entrada 2 48 21" xfId="15780"/>
    <cellStyle name="Entrada 2 48 21 2" xfId="15781"/>
    <cellStyle name="Entrada 2 48 21 2 2" xfId="15782"/>
    <cellStyle name="Entrada 2 48 21 2 3" xfId="15783"/>
    <cellStyle name="Entrada 2 48 21 3" xfId="15784"/>
    <cellStyle name="Entrada 2 48 21 4" xfId="15785"/>
    <cellStyle name="Entrada 2 48 22" xfId="15786"/>
    <cellStyle name="Entrada 2 48 22 2" xfId="15787"/>
    <cellStyle name="Entrada 2 48 22 2 2" xfId="15788"/>
    <cellStyle name="Entrada 2 48 22 2 3" xfId="15789"/>
    <cellStyle name="Entrada 2 48 22 3" xfId="15790"/>
    <cellStyle name="Entrada 2 48 22 4" xfId="15791"/>
    <cellStyle name="Entrada 2 48 23" xfId="15792"/>
    <cellStyle name="Entrada 2 48 23 2" xfId="15793"/>
    <cellStyle name="Entrada 2 48 23 2 2" xfId="15794"/>
    <cellStyle name="Entrada 2 48 23 2 3" xfId="15795"/>
    <cellStyle name="Entrada 2 48 23 3" xfId="15796"/>
    <cellStyle name="Entrada 2 48 23 4" xfId="15797"/>
    <cellStyle name="Entrada 2 48 24" xfId="15798"/>
    <cellStyle name="Entrada 2 48 24 2" xfId="15799"/>
    <cellStyle name="Entrada 2 48 24 2 2" xfId="15800"/>
    <cellStyle name="Entrada 2 48 24 2 3" xfId="15801"/>
    <cellStyle name="Entrada 2 48 24 3" xfId="15802"/>
    <cellStyle name="Entrada 2 48 24 4" xfId="15803"/>
    <cellStyle name="Entrada 2 48 25" xfId="15804"/>
    <cellStyle name="Entrada 2 48 25 2" xfId="15805"/>
    <cellStyle name="Entrada 2 48 25 2 2" xfId="15806"/>
    <cellStyle name="Entrada 2 48 25 2 3" xfId="15807"/>
    <cellStyle name="Entrada 2 48 25 3" xfId="15808"/>
    <cellStyle name="Entrada 2 48 25 4" xfId="15809"/>
    <cellStyle name="Entrada 2 48 26" xfId="15810"/>
    <cellStyle name="Entrada 2 48 26 2" xfId="15811"/>
    <cellStyle name="Entrada 2 48 26 3" xfId="15812"/>
    <cellStyle name="Entrada 2 48 27" xfId="15813"/>
    <cellStyle name="Entrada 2 48 28" xfId="15814"/>
    <cellStyle name="Entrada 2 48 3" xfId="15815"/>
    <cellStyle name="Entrada 2 48 3 2" xfId="15816"/>
    <cellStyle name="Entrada 2 48 3 2 2" xfId="15817"/>
    <cellStyle name="Entrada 2 48 3 2 3" xfId="15818"/>
    <cellStyle name="Entrada 2 48 3 3" xfId="15819"/>
    <cellStyle name="Entrada 2 48 3 4" xfId="15820"/>
    <cellStyle name="Entrada 2 48 4" xfId="15821"/>
    <cellStyle name="Entrada 2 48 4 2" xfId="15822"/>
    <cellStyle name="Entrada 2 48 4 2 2" xfId="15823"/>
    <cellStyle name="Entrada 2 48 4 2 3" xfId="15824"/>
    <cellStyle name="Entrada 2 48 4 3" xfId="15825"/>
    <cellStyle name="Entrada 2 48 4 4" xfId="15826"/>
    <cellStyle name="Entrada 2 48 5" xfId="15827"/>
    <cellStyle name="Entrada 2 48 5 2" xfId="15828"/>
    <cellStyle name="Entrada 2 48 5 2 2" xfId="15829"/>
    <cellStyle name="Entrada 2 48 5 2 3" xfId="15830"/>
    <cellStyle name="Entrada 2 48 5 3" xfId="15831"/>
    <cellStyle name="Entrada 2 48 5 4" xfId="15832"/>
    <cellStyle name="Entrada 2 48 6" xfId="15833"/>
    <cellStyle name="Entrada 2 48 6 2" xfId="15834"/>
    <cellStyle name="Entrada 2 48 6 2 2" xfId="15835"/>
    <cellStyle name="Entrada 2 48 6 2 3" xfId="15836"/>
    <cellStyle name="Entrada 2 48 6 3" xfId="15837"/>
    <cellStyle name="Entrada 2 48 6 4" xfId="15838"/>
    <cellStyle name="Entrada 2 48 7" xfId="15839"/>
    <cellStyle name="Entrada 2 48 7 2" xfId="15840"/>
    <cellStyle name="Entrada 2 48 7 2 2" xfId="15841"/>
    <cellStyle name="Entrada 2 48 7 2 3" xfId="15842"/>
    <cellStyle name="Entrada 2 48 7 3" xfId="15843"/>
    <cellStyle name="Entrada 2 48 7 4" xfId="15844"/>
    <cellStyle name="Entrada 2 48 8" xfId="15845"/>
    <cellStyle name="Entrada 2 48 8 2" xfId="15846"/>
    <cellStyle name="Entrada 2 48 8 2 2" xfId="15847"/>
    <cellStyle name="Entrada 2 48 8 2 3" xfId="15848"/>
    <cellStyle name="Entrada 2 48 8 3" xfId="15849"/>
    <cellStyle name="Entrada 2 48 8 4" xfId="15850"/>
    <cellStyle name="Entrada 2 48 9" xfId="15851"/>
    <cellStyle name="Entrada 2 48 9 2" xfId="15852"/>
    <cellStyle name="Entrada 2 48 9 2 2" xfId="15853"/>
    <cellStyle name="Entrada 2 48 9 2 3" xfId="15854"/>
    <cellStyle name="Entrada 2 48 9 3" xfId="15855"/>
    <cellStyle name="Entrada 2 48 9 4" xfId="15856"/>
    <cellStyle name="Entrada 2 49" xfId="15857"/>
    <cellStyle name="Entrada 2 49 10" xfId="15858"/>
    <cellStyle name="Entrada 2 49 10 2" xfId="15859"/>
    <cellStyle name="Entrada 2 49 10 2 2" xfId="15860"/>
    <cellStyle name="Entrada 2 49 10 2 3" xfId="15861"/>
    <cellStyle name="Entrada 2 49 10 3" xfId="15862"/>
    <cellStyle name="Entrada 2 49 10 4" xfId="15863"/>
    <cellStyle name="Entrada 2 49 11" xfId="15864"/>
    <cellStyle name="Entrada 2 49 11 2" xfId="15865"/>
    <cellStyle name="Entrada 2 49 11 2 2" xfId="15866"/>
    <cellStyle name="Entrada 2 49 11 2 3" xfId="15867"/>
    <cellStyle name="Entrada 2 49 11 3" xfId="15868"/>
    <cellStyle name="Entrada 2 49 11 4" xfId="15869"/>
    <cellStyle name="Entrada 2 49 12" xfId="15870"/>
    <cellStyle name="Entrada 2 49 12 2" xfId="15871"/>
    <cellStyle name="Entrada 2 49 12 2 2" xfId="15872"/>
    <cellStyle name="Entrada 2 49 12 2 3" xfId="15873"/>
    <cellStyle name="Entrada 2 49 12 3" xfId="15874"/>
    <cellStyle name="Entrada 2 49 12 4" xfId="15875"/>
    <cellStyle name="Entrada 2 49 13" xfId="15876"/>
    <cellStyle name="Entrada 2 49 13 2" xfId="15877"/>
    <cellStyle name="Entrada 2 49 13 2 2" xfId="15878"/>
    <cellStyle name="Entrada 2 49 13 2 3" xfId="15879"/>
    <cellStyle name="Entrada 2 49 13 3" xfId="15880"/>
    <cellStyle name="Entrada 2 49 13 4" xfId="15881"/>
    <cellStyle name="Entrada 2 49 14" xfId="15882"/>
    <cellStyle name="Entrada 2 49 14 2" xfId="15883"/>
    <cellStyle name="Entrada 2 49 14 2 2" xfId="15884"/>
    <cellStyle name="Entrada 2 49 14 2 3" xfId="15885"/>
    <cellStyle name="Entrada 2 49 14 3" xfId="15886"/>
    <cellStyle name="Entrada 2 49 14 4" xfId="15887"/>
    <cellStyle name="Entrada 2 49 15" xfId="15888"/>
    <cellStyle name="Entrada 2 49 15 2" xfId="15889"/>
    <cellStyle name="Entrada 2 49 15 2 2" xfId="15890"/>
    <cellStyle name="Entrada 2 49 15 2 3" xfId="15891"/>
    <cellStyle name="Entrada 2 49 15 3" xfId="15892"/>
    <cellStyle name="Entrada 2 49 15 4" xfId="15893"/>
    <cellStyle name="Entrada 2 49 16" xfId="15894"/>
    <cellStyle name="Entrada 2 49 16 2" xfId="15895"/>
    <cellStyle name="Entrada 2 49 16 2 2" xfId="15896"/>
    <cellStyle name="Entrada 2 49 16 2 3" xfId="15897"/>
    <cellStyle name="Entrada 2 49 16 3" xfId="15898"/>
    <cellStyle name="Entrada 2 49 16 4" xfId="15899"/>
    <cellStyle name="Entrada 2 49 17" xfId="15900"/>
    <cellStyle name="Entrada 2 49 17 2" xfId="15901"/>
    <cellStyle name="Entrada 2 49 17 2 2" xfId="15902"/>
    <cellStyle name="Entrada 2 49 17 2 3" xfId="15903"/>
    <cellStyle name="Entrada 2 49 17 3" xfId="15904"/>
    <cellStyle name="Entrada 2 49 17 4" xfId="15905"/>
    <cellStyle name="Entrada 2 49 18" xfId="15906"/>
    <cellStyle name="Entrada 2 49 18 2" xfId="15907"/>
    <cellStyle name="Entrada 2 49 18 2 2" xfId="15908"/>
    <cellStyle name="Entrada 2 49 18 2 3" xfId="15909"/>
    <cellStyle name="Entrada 2 49 18 3" xfId="15910"/>
    <cellStyle name="Entrada 2 49 18 4" xfId="15911"/>
    <cellStyle name="Entrada 2 49 19" xfId="15912"/>
    <cellStyle name="Entrada 2 49 19 2" xfId="15913"/>
    <cellStyle name="Entrada 2 49 19 2 2" xfId="15914"/>
    <cellStyle name="Entrada 2 49 19 2 3" xfId="15915"/>
    <cellStyle name="Entrada 2 49 19 3" xfId="15916"/>
    <cellStyle name="Entrada 2 49 19 4" xfId="15917"/>
    <cellStyle name="Entrada 2 49 2" xfId="15918"/>
    <cellStyle name="Entrada 2 49 2 2" xfId="15919"/>
    <cellStyle name="Entrada 2 49 2 2 2" xfId="15920"/>
    <cellStyle name="Entrada 2 49 2 2 3" xfId="15921"/>
    <cellStyle name="Entrada 2 49 2 3" xfId="15922"/>
    <cellStyle name="Entrada 2 49 2 4" xfId="15923"/>
    <cellStyle name="Entrada 2 49 20" xfId="15924"/>
    <cellStyle name="Entrada 2 49 20 2" xfId="15925"/>
    <cellStyle name="Entrada 2 49 20 2 2" xfId="15926"/>
    <cellStyle name="Entrada 2 49 20 2 3" xfId="15927"/>
    <cellStyle name="Entrada 2 49 20 3" xfId="15928"/>
    <cellStyle name="Entrada 2 49 20 4" xfId="15929"/>
    <cellStyle name="Entrada 2 49 21" xfId="15930"/>
    <cellStyle name="Entrada 2 49 21 2" xfId="15931"/>
    <cellStyle name="Entrada 2 49 21 2 2" xfId="15932"/>
    <cellStyle name="Entrada 2 49 21 2 3" xfId="15933"/>
    <cellStyle name="Entrada 2 49 21 3" xfId="15934"/>
    <cellStyle name="Entrada 2 49 21 4" xfId="15935"/>
    <cellStyle name="Entrada 2 49 22" xfId="15936"/>
    <cellStyle name="Entrada 2 49 22 2" xfId="15937"/>
    <cellStyle name="Entrada 2 49 22 2 2" xfId="15938"/>
    <cellStyle name="Entrada 2 49 22 2 3" xfId="15939"/>
    <cellStyle name="Entrada 2 49 22 3" xfId="15940"/>
    <cellStyle name="Entrada 2 49 22 4" xfId="15941"/>
    <cellStyle name="Entrada 2 49 23" xfId="15942"/>
    <cellStyle name="Entrada 2 49 23 2" xfId="15943"/>
    <cellStyle name="Entrada 2 49 23 2 2" xfId="15944"/>
    <cellStyle name="Entrada 2 49 23 2 3" xfId="15945"/>
    <cellStyle name="Entrada 2 49 23 3" xfId="15946"/>
    <cellStyle name="Entrada 2 49 23 4" xfId="15947"/>
    <cellStyle name="Entrada 2 49 24" xfId="15948"/>
    <cellStyle name="Entrada 2 49 24 2" xfId="15949"/>
    <cellStyle name="Entrada 2 49 24 2 2" xfId="15950"/>
    <cellStyle name="Entrada 2 49 24 2 3" xfId="15951"/>
    <cellStyle name="Entrada 2 49 24 3" xfId="15952"/>
    <cellStyle name="Entrada 2 49 24 4" xfId="15953"/>
    <cellStyle name="Entrada 2 49 25" xfId="15954"/>
    <cellStyle name="Entrada 2 49 25 2" xfId="15955"/>
    <cellStyle name="Entrada 2 49 25 2 2" xfId="15956"/>
    <cellStyle name="Entrada 2 49 25 2 3" xfId="15957"/>
    <cellStyle name="Entrada 2 49 25 3" xfId="15958"/>
    <cellStyle name="Entrada 2 49 25 4" xfId="15959"/>
    <cellStyle name="Entrada 2 49 26" xfId="15960"/>
    <cellStyle name="Entrada 2 49 26 2" xfId="15961"/>
    <cellStyle name="Entrada 2 49 26 3" xfId="15962"/>
    <cellStyle name="Entrada 2 49 27" xfId="15963"/>
    <cellStyle name="Entrada 2 49 28" xfId="15964"/>
    <cellStyle name="Entrada 2 49 3" xfId="15965"/>
    <cellStyle name="Entrada 2 49 3 2" xfId="15966"/>
    <cellStyle name="Entrada 2 49 3 2 2" xfId="15967"/>
    <cellStyle name="Entrada 2 49 3 2 3" xfId="15968"/>
    <cellStyle name="Entrada 2 49 3 3" xfId="15969"/>
    <cellStyle name="Entrada 2 49 3 4" xfId="15970"/>
    <cellStyle name="Entrada 2 49 4" xfId="15971"/>
    <cellStyle name="Entrada 2 49 4 2" xfId="15972"/>
    <cellStyle name="Entrada 2 49 4 2 2" xfId="15973"/>
    <cellStyle name="Entrada 2 49 4 2 3" xfId="15974"/>
    <cellStyle name="Entrada 2 49 4 3" xfId="15975"/>
    <cellStyle name="Entrada 2 49 4 4" xfId="15976"/>
    <cellStyle name="Entrada 2 49 5" xfId="15977"/>
    <cellStyle name="Entrada 2 49 5 2" xfId="15978"/>
    <cellStyle name="Entrada 2 49 5 2 2" xfId="15979"/>
    <cellStyle name="Entrada 2 49 5 2 3" xfId="15980"/>
    <cellStyle name="Entrada 2 49 5 3" xfId="15981"/>
    <cellStyle name="Entrada 2 49 5 4" xfId="15982"/>
    <cellStyle name="Entrada 2 49 6" xfId="15983"/>
    <cellStyle name="Entrada 2 49 6 2" xfId="15984"/>
    <cellStyle name="Entrada 2 49 6 2 2" xfId="15985"/>
    <cellStyle name="Entrada 2 49 6 2 3" xfId="15986"/>
    <cellStyle name="Entrada 2 49 6 3" xfId="15987"/>
    <cellStyle name="Entrada 2 49 6 4" xfId="15988"/>
    <cellStyle name="Entrada 2 49 7" xfId="15989"/>
    <cellStyle name="Entrada 2 49 7 2" xfId="15990"/>
    <cellStyle name="Entrada 2 49 7 2 2" xfId="15991"/>
    <cellStyle name="Entrada 2 49 7 2 3" xfId="15992"/>
    <cellStyle name="Entrada 2 49 7 3" xfId="15993"/>
    <cellStyle name="Entrada 2 49 7 4" xfId="15994"/>
    <cellStyle name="Entrada 2 49 8" xfId="15995"/>
    <cellStyle name="Entrada 2 49 8 2" xfId="15996"/>
    <cellStyle name="Entrada 2 49 8 2 2" xfId="15997"/>
    <cellStyle name="Entrada 2 49 8 2 3" xfId="15998"/>
    <cellStyle name="Entrada 2 49 8 3" xfId="15999"/>
    <cellStyle name="Entrada 2 49 8 4" xfId="16000"/>
    <cellStyle name="Entrada 2 49 9" xfId="16001"/>
    <cellStyle name="Entrada 2 49 9 2" xfId="16002"/>
    <cellStyle name="Entrada 2 49 9 2 2" xfId="16003"/>
    <cellStyle name="Entrada 2 49 9 2 3" xfId="16004"/>
    <cellStyle name="Entrada 2 49 9 3" xfId="16005"/>
    <cellStyle name="Entrada 2 49 9 4" xfId="16006"/>
    <cellStyle name="Entrada 2 5" xfId="16007"/>
    <cellStyle name="Entrada 2 5 10" xfId="16008"/>
    <cellStyle name="Entrada 2 5 10 2" xfId="16009"/>
    <cellStyle name="Entrada 2 5 10 2 2" xfId="16010"/>
    <cellStyle name="Entrada 2 5 10 2 3" xfId="16011"/>
    <cellStyle name="Entrada 2 5 10 3" xfId="16012"/>
    <cellStyle name="Entrada 2 5 10 4" xfId="16013"/>
    <cellStyle name="Entrada 2 5 11" xfId="16014"/>
    <cellStyle name="Entrada 2 5 11 2" xfId="16015"/>
    <cellStyle name="Entrada 2 5 11 2 2" xfId="16016"/>
    <cellStyle name="Entrada 2 5 11 2 3" xfId="16017"/>
    <cellStyle name="Entrada 2 5 11 3" xfId="16018"/>
    <cellStyle name="Entrada 2 5 11 4" xfId="16019"/>
    <cellStyle name="Entrada 2 5 12" xfId="16020"/>
    <cellStyle name="Entrada 2 5 12 2" xfId="16021"/>
    <cellStyle name="Entrada 2 5 12 2 2" xfId="16022"/>
    <cellStyle name="Entrada 2 5 12 2 3" xfId="16023"/>
    <cellStyle name="Entrada 2 5 12 3" xfId="16024"/>
    <cellStyle name="Entrada 2 5 12 4" xfId="16025"/>
    <cellStyle name="Entrada 2 5 13" xfId="16026"/>
    <cellStyle name="Entrada 2 5 13 2" xfId="16027"/>
    <cellStyle name="Entrada 2 5 13 2 2" xfId="16028"/>
    <cellStyle name="Entrada 2 5 13 2 3" xfId="16029"/>
    <cellStyle name="Entrada 2 5 13 3" xfId="16030"/>
    <cellStyle name="Entrada 2 5 13 4" xfId="16031"/>
    <cellStyle name="Entrada 2 5 14" xfId="16032"/>
    <cellStyle name="Entrada 2 5 14 2" xfId="16033"/>
    <cellStyle name="Entrada 2 5 14 2 2" xfId="16034"/>
    <cellStyle name="Entrada 2 5 14 2 3" xfId="16035"/>
    <cellStyle name="Entrada 2 5 14 3" xfId="16036"/>
    <cellStyle name="Entrada 2 5 14 4" xfId="16037"/>
    <cellStyle name="Entrada 2 5 15" xfId="16038"/>
    <cellStyle name="Entrada 2 5 15 2" xfId="16039"/>
    <cellStyle name="Entrada 2 5 15 2 2" xfId="16040"/>
    <cellStyle name="Entrada 2 5 15 2 3" xfId="16041"/>
    <cellStyle name="Entrada 2 5 15 3" xfId="16042"/>
    <cellStyle name="Entrada 2 5 15 4" xfId="16043"/>
    <cellStyle name="Entrada 2 5 16" xfId="16044"/>
    <cellStyle name="Entrada 2 5 16 2" xfId="16045"/>
    <cellStyle name="Entrada 2 5 16 2 2" xfId="16046"/>
    <cellStyle name="Entrada 2 5 16 2 3" xfId="16047"/>
    <cellStyle name="Entrada 2 5 16 3" xfId="16048"/>
    <cellStyle name="Entrada 2 5 16 4" xfId="16049"/>
    <cellStyle name="Entrada 2 5 17" xfId="16050"/>
    <cellStyle name="Entrada 2 5 17 2" xfId="16051"/>
    <cellStyle name="Entrada 2 5 17 2 2" xfId="16052"/>
    <cellStyle name="Entrada 2 5 17 2 3" xfId="16053"/>
    <cellStyle name="Entrada 2 5 17 3" xfId="16054"/>
    <cellStyle name="Entrada 2 5 17 4" xfId="16055"/>
    <cellStyle name="Entrada 2 5 18" xfId="16056"/>
    <cellStyle name="Entrada 2 5 18 2" xfId="16057"/>
    <cellStyle name="Entrada 2 5 18 2 2" xfId="16058"/>
    <cellStyle name="Entrada 2 5 18 2 3" xfId="16059"/>
    <cellStyle name="Entrada 2 5 18 3" xfId="16060"/>
    <cellStyle name="Entrada 2 5 18 4" xfId="16061"/>
    <cellStyle name="Entrada 2 5 19" xfId="16062"/>
    <cellStyle name="Entrada 2 5 19 2" xfId="16063"/>
    <cellStyle name="Entrada 2 5 19 2 2" xfId="16064"/>
    <cellStyle name="Entrada 2 5 19 2 3" xfId="16065"/>
    <cellStyle name="Entrada 2 5 19 3" xfId="16066"/>
    <cellStyle name="Entrada 2 5 19 4" xfId="16067"/>
    <cellStyle name="Entrada 2 5 2" xfId="16068"/>
    <cellStyle name="Entrada 2 5 2 2" xfId="16069"/>
    <cellStyle name="Entrada 2 5 2 2 2" xfId="16070"/>
    <cellStyle name="Entrada 2 5 2 2 3" xfId="16071"/>
    <cellStyle name="Entrada 2 5 2 3" xfId="16072"/>
    <cellStyle name="Entrada 2 5 2 4" xfId="16073"/>
    <cellStyle name="Entrada 2 5 20" xfId="16074"/>
    <cellStyle name="Entrada 2 5 20 2" xfId="16075"/>
    <cellStyle name="Entrada 2 5 20 2 2" xfId="16076"/>
    <cellStyle name="Entrada 2 5 20 2 3" xfId="16077"/>
    <cellStyle name="Entrada 2 5 20 3" xfId="16078"/>
    <cellStyle name="Entrada 2 5 20 4" xfId="16079"/>
    <cellStyle name="Entrada 2 5 21" xfId="16080"/>
    <cellStyle name="Entrada 2 5 21 2" xfId="16081"/>
    <cellStyle name="Entrada 2 5 21 2 2" xfId="16082"/>
    <cellStyle name="Entrada 2 5 21 2 3" xfId="16083"/>
    <cellStyle name="Entrada 2 5 21 3" xfId="16084"/>
    <cellStyle name="Entrada 2 5 21 4" xfId="16085"/>
    <cellStyle name="Entrada 2 5 22" xfId="16086"/>
    <cellStyle name="Entrada 2 5 22 2" xfId="16087"/>
    <cellStyle name="Entrada 2 5 22 2 2" xfId="16088"/>
    <cellStyle name="Entrada 2 5 22 2 3" xfId="16089"/>
    <cellStyle name="Entrada 2 5 22 3" xfId="16090"/>
    <cellStyle name="Entrada 2 5 22 4" xfId="16091"/>
    <cellStyle name="Entrada 2 5 23" xfId="16092"/>
    <cellStyle name="Entrada 2 5 23 2" xfId="16093"/>
    <cellStyle name="Entrada 2 5 23 2 2" xfId="16094"/>
    <cellStyle name="Entrada 2 5 23 2 3" xfId="16095"/>
    <cellStyle name="Entrada 2 5 23 3" xfId="16096"/>
    <cellStyle name="Entrada 2 5 23 4" xfId="16097"/>
    <cellStyle name="Entrada 2 5 24" xfId="16098"/>
    <cellStyle name="Entrada 2 5 24 2" xfId="16099"/>
    <cellStyle name="Entrada 2 5 24 2 2" xfId="16100"/>
    <cellStyle name="Entrada 2 5 24 2 3" xfId="16101"/>
    <cellStyle name="Entrada 2 5 24 3" xfId="16102"/>
    <cellStyle name="Entrada 2 5 24 4" xfId="16103"/>
    <cellStyle name="Entrada 2 5 25" xfId="16104"/>
    <cellStyle name="Entrada 2 5 25 2" xfId="16105"/>
    <cellStyle name="Entrada 2 5 25 2 2" xfId="16106"/>
    <cellStyle name="Entrada 2 5 25 2 3" xfId="16107"/>
    <cellStyle name="Entrada 2 5 25 3" xfId="16108"/>
    <cellStyle name="Entrada 2 5 25 4" xfId="16109"/>
    <cellStyle name="Entrada 2 5 26" xfId="16110"/>
    <cellStyle name="Entrada 2 5 26 2" xfId="16111"/>
    <cellStyle name="Entrada 2 5 26 3" xfId="16112"/>
    <cellStyle name="Entrada 2 5 27" xfId="16113"/>
    <cellStyle name="Entrada 2 5 28" xfId="16114"/>
    <cellStyle name="Entrada 2 5 3" xfId="16115"/>
    <cellStyle name="Entrada 2 5 3 2" xfId="16116"/>
    <cellStyle name="Entrada 2 5 3 2 2" xfId="16117"/>
    <cellStyle name="Entrada 2 5 3 2 3" xfId="16118"/>
    <cellStyle name="Entrada 2 5 3 3" xfId="16119"/>
    <cellStyle name="Entrada 2 5 3 4" xfId="16120"/>
    <cellStyle name="Entrada 2 5 4" xfId="16121"/>
    <cellStyle name="Entrada 2 5 4 2" xfId="16122"/>
    <cellStyle name="Entrada 2 5 4 2 2" xfId="16123"/>
    <cellStyle name="Entrada 2 5 4 2 3" xfId="16124"/>
    <cellStyle name="Entrada 2 5 4 3" xfId="16125"/>
    <cellStyle name="Entrada 2 5 4 4" xfId="16126"/>
    <cellStyle name="Entrada 2 5 5" xfId="16127"/>
    <cellStyle name="Entrada 2 5 5 2" xfId="16128"/>
    <cellStyle name="Entrada 2 5 5 2 2" xfId="16129"/>
    <cellStyle name="Entrada 2 5 5 2 3" xfId="16130"/>
    <cellStyle name="Entrada 2 5 5 3" xfId="16131"/>
    <cellStyle name="Entrada 2 5 5 4" xfId="16132"/>
    <cellStyle name="Entrada 2 5 6" xfId="16133"/>
    <cellStyle name="Entrada 2 5 6 2" xfId="16134"/>
    <cellStyle name="Entrada 2 5 6 2 2" xfId="16135"/>
    <cellStyle name="Entrada 2 5 6 2 3" xfId="16136"/>
    <cellStyle name="Entrada 2 5 6 3" xfId="16137"/>
    <cellStyle name="Entrada 2 5 6 4" xfId="16138"/>
    <cellStyle name="Entrada 2 5 7" xfId="16139"/>
    <cellStyle name="Entrada 2 5 7 2" xfId="16140"/>
    <cellStyle name="Entrada 2 5 7 2 2" xfId="16141"/>
    <cellStyle name="Entrada 2 5 7 2 3" xfId="16142"/>
    <cellStyle name="Entrada 2 5 7 3" xfId="16143"/>
    <cellStyle name="Entrada 2 5 7 4" xfId="16144"/>
    <cellStyle name="Entrada 2 5 8" xfId="16145"/>
    <cellStyle name="Entrada 2 5 8 2" xfId="16146"/>
    <cellStyle name="Entrada 2 5 8 2 2" xfId="16147"/>
    <cellStyle name="Entrada 2 5 8 2 3" xfId="16148"/>
    <cellStyle name="Entrada 2 5 8 3" xfId="16149"/>
    <cellStyle name="Entrada 2 5 8 4" xfId="16150"/>
    <cellStyle name="Entrada 2 5 9" xfId="16151"/>
    <cellStyle name="Entrada 2 5 9 2" xfId="16152"/>
    <cellStyle name="Entrada 2 5 9 2 2" xfId="16153"/>
    <cellStyle name="Entrada 2 5 9 2 3" xfId="16154"/>
    <cellStyle name="Entrada 2 5 9 3" xfId="16155"/>
    <cellStyle name="Entrada 2 5 9 4" xfId="16156"/>
    <cellStyle name="Entrada 2 50" xfId="16157"/>
    <cellStyle name="Entrada 2 50 10" xfId="16158"/>
    <cellStyle name="Entrada 2 50 10 2" xfId="16159"/>
    <cellStyle name="Entrada 2 50 10 2 2" xfId="16160"/>
    <cellStyle name="Entrada 2 50 10 2 3" xfId="16161"/>
    <cellStyle name="Entrada 2 50 10 3" xfId="16162"/>
    <cellStyle name="Entrada 2 50 10 4" xfId="16163"/>
    <cellStyle name="Entrada 2 50 11" xfId="16164"/>
    <cellStyle name="Entrada 2 50 11 2" xfId="16165"/>
    <cellStyle name="Entrada 2 50 11 2 2" xfId="16166"/>
    <cellStyle name="Entrada 2 50 11 2 3" xfId="16167"/>
    <cellStyle name="Entrada 2 50 11 3" xfId="16168"/>
    <cellStyle name="Entrada 2 50 11 4" xfId="16169"/>
    <cellStyle name="Entrada 2 50 12" xfId="16170"/>
    <cellStyle name="Entrada 2 50 12 2" xfId="16171"/>
    <cellStyle name="Entrada 2 50 12 2 2" xfId="16172"/>
    <cellStyle name="Entrada 2 50 12 2 3" xfId="16173"/>
    <cellStyle name="Entrada 2 50 12 3" xfId="16174"/>
    <cellStyle name="Entrada 2 50 12 4" xfId="16175"/>
    <cellStyle name="Entrada 2 50 13" xfId="16176"/>
    <cellStyle name="Entrada 2 50 13 2" xfId="16177"/>
    <cellStyle name="Entrada 2 50 13 2 2" xfId="16178"/>
    <cellStyle name="Entrada 2 50 13 2 3" xfId="16179"/>
    <cellStyle name="Entrada 2 50 13 3" xfId="16180"/>
    <cellStyle name="Entrada 2 50 13 4" xfId="16181"/>
    <cellStyle name="Entrada 2 50 14" xfId="16182"/>
    <cellStyle name="Entrada 2 50 14 2" xfId="16183"/>
    <cellStyle name="Entrada 2 50 14 2 2" xfId="16184"/>
    <cellStyle name="Entrada 2 50 14 2 3" xfId="16185"/>
    <cellStyle name="Entrada 2 50 14 3" xfId="16186"/>
    <cellStyle name="Entrada 2 50 14 4" xfId="16187"/>
    <cellStyle name="Entrada 2 50 15" xfId="16188"/>
    <cellStyle name="Entrada 2 50 15 2" xfId="16189"/>
    <cellStyle name="Entrada 2 50 15 2 2" xfId="16190"/>
    <cellStyle name="Entrada 2 50 15 2 3" xfId="16191"/>
    <cellStyle name="Entrada 2 50 15 3" xfId="16192"/>
    <cellStyle name="Entrada 2 50 15 4" xfId="16193"/>
    <cellStyle name="Entrada 2 50 16" xfId="16194"/>
    <cellStyle name="Entrada 2 50 16 2" xfId="16195"/>
    <cellStyle name="Entrada 2 50 16 2 2" xfId="16196"/>
    <cellStyle name="Entrada 2 50 16 2 3" xfId="16197"/>
    <cellStyle name="Entrada 2 50 16 3" xfId="16198"/>
    <cellStyle name="Entrada 2 50 16 4" xfId="16199"/>
    <cellStyle name="Entrada 2 50 17" xfId="16200"/>
    <cellStyle name="Entrada 2 50 17 2" xfId="16201"/>
    <cellStyle name="Entrada 2 50 17 2 2" xfId="16202"/>
    <cellStyle name="Entrada 2 50 17 2 3" xfId="16203"/>
    <cellStyle name="Entrada 2 50 17 3" xfId="16204"/>
    <cellStyle name="Entrada 2 50 17 4" xfId="16205"/>
    <cellStyle name="Entrada 2 50 18" xfId="16206"/>
    <cellStyle name="Entrada 2 50 18 2" xfId="16207"/>
    <cellStyle name="Entrada 2 50 18 2 2" xfId="16208"/>
    <cellStyle name="Entrada 2 50 18 2 3" xfId="16209"/>
    <cellStyle name="Entrada 2 50 18 3" xfId="16210"/>
    <cellStyle name="Entrada 2 50 18 4" xfId="16211"/>
    <cellStyle name="Entrada 2 50 19" xfId="16212"/>
    <cellStyle name="Entrada 2 50 19 2" xfId="16213"/>
    <cellStyle name="Entrada 2 50 19 2 2" xfId="16214"/>
    <cellStyle name="Entrada 2 50 19 2 3" xfId="16215"/>
    <cellStyle name="Entrada 2 50 19 3" xfId="16216"/>
    <cellStyle name="Entrada 2 50 19 4" xfId="16217"/>
    <cellStyle name="Entrada 2 50 2" xfId="16218"/>
    <cellStyle name="Entrada 2 50 2 2" xfId="16219"/>
    <cellStyle name="Entrada 2 50 2 2 2" xfId="16220"/>
    <cellStyle name="Entrada 2 50 2 2 3" xfId="16221"/>
    <cellStyle name="Entrada 2 50 2 3" xfId="16222"/>
    <cellStyle name="Entrada 2 50 2 4" xfId="16223"/>
    <cellStyle name="Entrada 2 50 20" xfId="16224"/>
    <cellStyle name="Entrada 2 50 20 2" xfId="16225"/>
    <cellStyle name="Entrada 2 50 20 2 2" xfId="16226"/>
    <cellStyle name="Entrada 2 50 20 2 3" xfId="16227"/>
    <cellStyle name="Entrada 2 50 20 3" xfId="16228"/>
    <cellStyle name="Entrada 2 50 20 4" xfId="16229"/>
    <cellStyle name="Entrada 2 50 21" xfId="16230"/>
    <cellStyle name="Entrada 2 50 21 2" xfId="16231"/>
    <cellStyle name="Entrada 2 50 21 2 2" xfId="16232"/>
    <cellStyle name="Entrada 2 50 21 2 3" xfId="16233"/>
    <cellStyle name="Entrada 2 50 21 3" xfId="16234"/>
    <cellStyle name="Entrada 2 50 21 4" xfId="16235"/>
    <cellStyle name="Entrada 2 50 22" xfId="16236"/>
    <cellStyle name="Entrada 2 50 22 2" xfId="16237"/>
    <cellStyle name="Entrada 2 50 22 2 2" xfId="16238"/>
    <cellStyle name="Entrada 2 50 22 2 3" xfId="16239"/>
    <cellStyle name="Entrada 2 50 22 3" xfId="16240"/>
    <cellStyle name="Entrada 2 50 22 4" xfId="16241"/>
    <cellStyle name="Entrada 2 50 23" xfId="16242"/>
    <cellStyle name="Entrada 2 50 23 2" xfId="16243"/>
    <cellStyle name="Entrada 2 50 23 2 2" xfId="16244"/>
    <cellStyle name="Entrada 2 50 23 2 3" xfId="16245"/>
    <cellStyle name="Entrada 2 50 23 3" xfId="16246"/>
    <cellStyle name="Entrada 2 50 23 4" xfId="16247"/>
    <cellStyle name="Entrada 2 50 24" xfId="16248"/>
    <cellStyle name="Entrada 2 50 24 2" xfId="16249"/>
    <cellStyle name="Entrada 2 50 24 2 2" xfId="16250"/>
    <cellStyle name="Entrada 2 50 24 2 3" xfId="16251"/>
    <cellStyle name="Entrada 2 50 24 3" xfId="16252"/>
    <cellStyle name="Entrada 2 50 24 4" xfId="16253"/>
    <cellStyle name="Entrada 2 50 25" xfId="16254"/>
    <cellStyle name="Entrada 2 50 25 2" xfId="16255"/>
    <cellStyle name="Entrada 2 50 25 2 2" xfId="16256"/>
    <cellStyle name="Entrada 2 50 25 2 3" xfId="16257"/>
    <cellStyle name="Entrada 2 50 25 3" xfId="16258"/>
    <cellStyle name="Entrada 2 50 25 4" xfId="16259"/>
    <cellStyle name="Entrada 2 50 26" xfId="16260"/>
    <cellStyle name="Entrada 2 50 26 2" xfId="16261"/>
    <cellStyle name="Entrada 2 50 26 3" xfId="16262"/>
    <cellStyle name="Entrada 2 50 27" xfId="16263"/>
    <cellStyle name="Entrada 2 50 28" xfId="16264"/>
    <cellStyle name="Entrada 2 50 3" xfId="16265"/>
    <cellStyle name="Entrada 2 50 3 2" xfId="16266"/>
    <cellStyle name="Entrada 2 50 3 2 2" xfId="16267"/>
    <cellStyle name="Entrada 2 50 3 2 3" xfId="16268"/>
    <cellStyle name="Entrada 2 50 3 3" xfId="16269"/>
    <cellStyle name="Entrada 2 50 3 4" xfId="16270"/>
    <cellStyle name="Entrada 2 50 4" xfId="16271"/>
    <cellStyle name="Entrada 2 50 4 2" xfId="16272"/>
    <cellStyle name="Entrada 2 50 4 2 2" xfId="16273"/>
    <cellStyle name="Entrada 2 50 4 2 3" xfId="16274"/>
    <cellStyle name="Entrada 2 50 4 3" xfId="16275"/>
    <cellStyle name="Entrada 2 50 4 4" xfId="16276"/>
    <cellStyle name="Entrada 2 50 5" xfId="16277"/>
    <cellStyle name="Entrada 2 50 5 2" xfId="16278"/>
    <cellStyle name="Entrada 2 50 5 2 2" xfId="16279"/>
    <cellStyle name="Entrada 2 50 5 2 3" xfId="16280"/>
    <cellStyle name="Entrada 2 50 5 3" xfId="16281"/>
    <cellStyle name="Entrada 2 50 5 4" xfId="16282"/>
    <cellStyle name="Entrada 2 50 6" xfId="16283"/>
    <cellStyle name="Entrada 2 50 6 2" xfId="16284"/>
    <cellStyle name="Entrada 2 50 6 2 2" xfId="16285"/>
    <cellStyle name="Entrada 2 50 6 2 3" xfId="16286"/>
    <cellStyle name="Entrada 2 50 6 3" xfId="16287"/>
    <cellStyle name="Entrada 2 50 6 4" xfId="16288"/>
    <cellStyle name="Entrada 2 50 7" xfId="16289"/>
    <cellStyle name="Entrada 2 50 7 2" xfId="16290"/>
    <cellStyle name="Entrada 2 50 7 2 2" xfId="16291"/>
    <cellStyle name="Entrada 2 50 7 2 3" xfId="16292"/>
    <cellStyle name="Entrada 2 50 7 3" xfId="16293"/>
    <cellStyle name="Entrada 2 50 7 4" xfId="16294"/>
    <cellStyle name="Entrada 2 50 8" xfId="16295"/>
    <cellStyle name="Entrada 2 50 8 2" xfId="16296"/>
    <cellStyle name="Entrada 2 50 8 2 2" xfId="16297"/>
    <cellStyle name="Entrada 2 50 8 2 3" xfId="16298"/>
    <cellStyle name="Entrada 2 50 8 3" xfId="16299"/>
    <cellStyle name="Entrada 2 50 8 4" xfId="16300"/>
    <cellStyle name="Entrada 2 50 9" xfId="16301"/>
    <cellStyle name="Entrada 2 50 9 2" xfId="16302"/>
    <cellStyle name="Entrada 2 50 9 2 2" xfId="16303"/>
    <cellStyle name="Entrada 2 50 9 2 3" xfId="16304"/>
    <cellStyle name="Entrada 2 50 9 3" xfId="16305"/>
    <cellStyle name="Entrada 2 50 9 4" xfId="16306"/>
    <cellStyle name="Entrada 2 51" xfId="16307"/>
    <cellStyle name="Entrada 2 51 10" xfId="16308"/>
    <cellStyle name="Entrada 2 51 10 2" xfId="16309"/>
    <cellStyle name="Entrada 2 51 10 2 2" xfId="16310"/>
    <cellStyle name="Entrada 2 51 10 2 3" xfId="16311"/>
    <cellStyle name="Entrada 2 51 10 3" xfId="16312"/>
    <cellStyle name="Entrada 2 51 10 4" xfId="16313"/>
    <cellStyle name="Entrada 2 51 11" xfId="16314"/>
    <cellStyle name="Entrada 2 51 11 2" xfId="16315"/>
    <cellStyle name="Entrada 2 51 11 2 2" xfId="16316"/>
    <cellStyle name="Entrada 2 51 11 2 3" xfId="16317"/>
    <cellStyle name="Entrada 2 51 11 3" xfId="16318"/>
    <cellStyle name="Entrada 2 51 11 4" xfId="16319"/>
    <cellStyle name="Entrada 2 51 12" xfId="16320"/>
    <cellStyle name="Entrada 2 51 12 2" xfId="16321"/>
    <cellStyle name="Entrada 2 51 12 2 2" xfId="16322"/>
    <cellStyle name="Entrada 2 51 12 2 3" xfId="16323"/>
    <cellStyle name="Entrada 2 51 12 3" xfId="16324"/>
    <cellStyle name="Entrada 2 51 12 4" xfId="16325"/>
    <cellStyle name="Entrada 2 51 13" xfId="16326"/>
    <cellStyle name="Entrada 2 51 13 2" xfId="16327"/>
    <cellStyle name="Entrada 2 51 13 2 2" xfId="16328"/>
    <cellStyle name="Entrada 2 51 13 2 3" xfId="16329"/>
    <cellStyle name="Entrada 2 51 13 3" xfId="16330"/>
    <cellStyle name="Entrada 2 51 13 4" xfId="16331"/>
    <cellStyle name="Entrada 2 51 14" xfId="16332"/>
    <cellStyle name="Entrada 2 51 14 2" xfId="16333"/>
    <cellStyle name="Entrada 2 51 14 2 2" xfId="16334"/>
    <cellStyle name="Entrada 2 51 14 2 3" xfId="16335"/>
    <cellStyle name="Entrada 2 51 14 3" xfId="16336"/>
    <cellStyle name="Entrada 2 51 14 4" xfId="16337"/>
    <cellStyle name="Entrada 2 51 15" xfId="16338"/>
    <cellStyle name="Entrada 2 51 15 2" xfId="16339"/>
    <cellStyle name="Entrada 2 51 15 2 2" xfId="16340"/>
    <cellStyle name="Entrada 2 51 15 2 3" xfId="16341"/>
    <cellStyle name="Entrada 2 51 15 3" xfId="16342"/>
    <cellStyle name="Entrada 2 51 15 4" xfId="16343"/>
    <cellStyle name="Entrada 2 51 16" xfId="16344"/>
    <cellStyle name="Entrada 2 51 16 2" xfId="16345"/>
    <cellStyle name="Entrada 2 51 16 2 2" xfId="16346"/>
    <cellStyle name="Entrada 2 51 16 2 3" xfId="16347"/>
    <cellStyle name="Entrada 2 51 16 3" xfId="16348"/>
    <cellStyle name="Entrada 2 51 16 4" xfId="16349"/>
    <cellStyle name="Entrada 2 51 17" xfId="16350"/>
    <cellStyle name="Entrada 2 51 17 2" xfId="16351"/>
    <cellStyle name="Entrada 2 51 17 2 2" xfId="16352"/>
    <cellStyle name="Entrada 2 51 17 2 3" xfId="16353"/>
    <cellStyle name="Entrada 2 51 17 3" xfId="16354"/>
    <cellStyle name="Entrada 2 51 17 4" xfId="16355"/>
    <cellStyle name="Entrada 2 51 18" xfId="16356"/>
    <cellStyle name="Entrada 2 51 18 2" xfId="16357"/>
    <cellStyle name="Entrada 2 51 18 2 2" xfId="16358"/>
    <cellStyle name="Entrada 2 51 18 2 3" xfId="16359"/>
    <cellStyle name="Entrada 2 51 18 3" xfId="16360"/>
    <cellStyle name="Entrada 2 51 18 4" xfId="16361"/>
    <cellStyle name="Entrada 2 51 19" xfId="16362"/>
    <cellStyle name="Entrada 2 51 19 2" xfId="16363"/>
    <cellStyle name="Entrada 2 51 19 2 2" xfId="16364"/>
    <cellStyle name="Entrada 2 51 19 2 3" xfId="16365"/>
    <cellStyle name="Entrada 2 51 19 3" xfId="16366"/>
    <cellStyle name="Entrada 2 51 19 4" xfId="16367"/>
    <cellStyle name="Entrada 2 51 2" xfId="16368"/>
    <cellStyle name="Entrada 2 51 2 2" xfId="16369"/>
    <cellStyle name="Entrada 2 51 2 2 2" xfId="16370"/>
    <cellStyle name="Entrada 2 51 2 2 3" xfId="16371"/>
    <cellStyle name="Entrada 2 51 2 3" xfId="16372"/>
    <cellStyle name="Entrada 2 51 2 4" xfId="16373"/>
    <cellStyle name="Entrada 2 51 20" xfId="16374"/>
    <cellStyle name="Entrada 2 51 20 2" xfId="16375"/>
    <cellStyle name="Entrada 2 51 20 2 2" xfId="16376"/>
    <cellStyle name="Entrada 2 51 20 2 3" xfId="16377"/>
    <cellStyle name="Entrada 2 51 20 3" xfId="16378"/>
    <cellStyle name="Entrada 2 51 20 4" xfId="16379"/>
    <cellStyle name="Entrada 2 51 21" xfId="16380"/>
    <cellStyle name="Entrada 2 51 21 2" xfId="16381"/>
    <cellStyle name="Entrada 2 51 21 2 2" xfId="16382"/>
    <cellStyle name="Entrada 2 51 21 2 3" xfId="16383"/>
    <cellStyle name="Entrada 2 51 21 3" xfId="16384"/>
    <cellStyle name="Entrada 2 51 21 4" xfId="16385"/>
    <cellStyle name="Entrada 2 51 22" xfId="16386"/>
    <cellStyle name="Entrada 2 51 22 2" xfId="16387"/>
    <cellStyle name="Entrada 2 51 22 2 2" xfId="16388"/>
    <cellStyle name="Entrada 2 51 22 2 3" xfId="16389"/>
    <cellStyle name="Entrada 2 51 22 3" xfId="16390"/>
    <cellStyle name="Entrada 2 51 22 4" xfId="16391"/>
    <cellStyle name="Entrada 2 51 23" xfId="16392"/>
    <cellStyle name="Entrada 2 51 23 2" xfId="16393"/>
    <cellStyle name="Entrada 2 51 23 2 2" xfId="16394"/>
    <cellStyle name="Entrada 2 51 23 2 3" xfId="16395"/>
    <cellStyle name="Entrada 2 51 23 3" xfId="16396"/>
    <cellStyle name="Entrada 2 51 23 4" xfId="16397"/>
    <cellStyle name="Entrada 2 51 24" xfId="16398"/>
    <cellStyle name="Entrada 2 51 24 2" xfId="16399"/>
    <cellStyle name="Entrada 2 51 24 2 2" xfId="16400"/>
    <cellStyle name="Entrada 2 51 24 2 3" xfId="16401"/>
    <cellStyle name="Entrada 2 51 24 3" xfId="16402"/>
    <cellStyle name="Entrada 2 51 24 4" xfId="16403"/>
    <cellStyle name="Entrada 2 51 25" xfId="16404"/>
    <cellStyle name="Entrada 2 51 25 2" xfId="16405"/>
    <cellStyle name="Entrada 2 51 25 2 2" xfId="16406"/>
    <cellStyle name="Entrada 2 51 25 2 3" xfId="16407"/>
    <cellStyle name="Entrada 2 51 25 3" xfId="16408"/>
    <cellStyle name="Entrada 2 51 25 4" xfId="16409"/>
    <cellStyle name="Entrada 2 51 26" xfId="16410"/>
    <cellStyle name="Entrada 2 51 26 2" xfId="16411"/>
    <cellStyle name="Entrada 2 51 26 3" xfId="16412"/>
    <cellStyle name="Entrada 2 51 27" xfId="16413"/>
    <cellStyle name="Entrada 2 51 28" xfId="16414"/>
    <cellStyle name="Entrada 2 51 3" xfId="16415"/>
    <cellStyle name="Entrada 2 51 3 2" xfId="16416"/>
    <cellStyle name="Entrada 2 51 3 2 2" xfId="16417"/>
    <cellStyle name="Entrada 2 51 3 2 3" xfId="16418"/>
    <cellStyle name="Entrada 2 51 3 3" xfId="16419"/>
    <cellStyle name="Entrada 2 51 3 4" xfId="16420"/>
    <cellStyle name="Entrada 2 51 4" xfId="16421"/>
    <cellStyle name="Entrada 2 51 4 2" xfId="16422"/>
    <cellStyle name="Entrada 2 51 4 2 2" xfId="16423"/>
    <cellStyle name="Entrada 2 51 4 2 3" xfId="16424"/>
    <cellStyle name="Entrada 2 51 4 3" xfId="16425"/>
    <cellStyle name="Entrada 2 51 4 4" xfId="16426"/>
    <cellStyle name="Entrada 2 51 5" xfId="16427"/>
    <cellStyle name="Entrada 2 51 5 2" xfId="16428"/>
    <cellStyle name="Entrada 2 51 5 2 2" xfId="16429"/>
    <cellStyle name="Entrada 2 51 5 2 3" xfId="16430"/>
    <cellStyle name="Entrada 2 51 5 3" xfId="16431"/>
    <cellStyle name="Entrada 2 51 5 4" xfId="16432"/>
    <cellStyle name="Entrada 2 51 6" xfId="16433"/>
    <cellStyle name="Entrada 2 51 6 2" xfId="16434"/>
    <cellStyle name="Entrada 2 51 6 2 2" xfId="16435"/>
    <cellStyle name="Entrada 2 51 6 2 3" xfId="16436"/>
    <cellStyle name="Entrada 2 51 6 3" xfId="16437"/>
    <cellStyle name="Entrada 2 51 6 4" xfId="16438"/>
    <cellStyle name="Entrada 2 51 7" xfId="16439"/>
    <cellStyle name="Entrada 2 51 7 2" xfId="16440"/>
    <cellStyle name="Entrada 2 51 7 2 2" xfId="16441"/>
    <cellStyle name="Entrada 2 51 7 2 3" xfId="16442"/>
    <cellStyle name="Entrada 2 51 7 3" xfId="16443"/>
    <cellStyle name="Entrada 2 51 7 4" xfId="16444"/>
    <cellStyle name="Entrada 2 51 8" xfId="16445"/>
    <cellStyle name="Entrada 2 51 8 2" xfId="16446"/>
    <cellStyle name="Entrada 2 51 8 2 2" xfId="16447"/>
    <cellStyle name="Entrada 2 51 8 2 3" xfId="16448"/>
    <cellStyle name="Entrada 2 51 8 3" xfId="16449"/>
    <cellStyle name="Entrada 2 51 8 4" xfId="16450"/>
    <cellStyle name="Entrada 2 51 9" xfId="16451"/>
    <cellStyle name="Entrada 2 51 9 2" xfId="16452"/>
    <cellStyle name="Entrada 2 51 9 2 2" xfId="16453"/>
    <cellStyle name="Entrada 2 51 9 2 3" xfId="16454"/>
    <cellStyle name="Entrada 2 51 9 3" xfId="16455"/>
    <cellStyle name="Entrada 2 51 9 4" xfId="16456"/>
    <cellStyle name="Entrada 2 52" xfId="16457"/>
    <cellStyle name="Entrada 2 52 10" xfId="16458"/>
    <cellStyle name="Entrada 2 52 10 2" xfId="16459"/>
    <cellStyle name="Entrada 2 52 10 2 2" xfId="16460"/>
    <cellStyle name="Entrada 2 52 10 2 3" xfId="16461"/>
    <cellStyle name="Entrada 2 52 10 3" xfId="16462"/>
    <cellStyle name="Entrada 2 52 10 4" xfId="16463"/>
    <cellStyle name="Entrada 2 52 11" xfId="16464"/>
    <cellStyle name="Entrada 2 52 11 2" xfId="16465"/>
    <cellStyle name="Entrada 2 52 11 2 2" xfId="16466"/>
    <cellStyle name="Entrada 2 52 11 2 3" xfId="16467"/>
    <cellStyle name="Entrada 2 52 11 3" xfId="16468"/>
    <cellStyle name="Entrada 2 52 11 4" xfId="16469"/>
    <cellStyle name="Entrada 2 52 12" xfId="16470"/>
    <cellStyle name="Entrada 2 52 12 2" xfId="16471"/>
    <cellStyle name="Entrada 2 52 12 2 2" xfId="16472"/>
    <cellStyle name="Entrada 2 52 12 2 3" xfId="16473"/>
    <cellStyle name="Entrada 2 52 12 3" xfId="16474"/>
    <cellStyle name="Entrada 2 52 12 4" xfId="16475"/>
    <cellStyle name="Entrada 2 52 13" xfId="16476"/>
    <cellStyle name="Entrada 2 52 13 2" xfId="16477"/>
    <cellStyle name="Entrada 2 52 13 2 2" xfId="16478"/>
    <cellStyle name="Entrada 2 52 13 2 3" xfId="16479"/>
    <cellStyle name="Entrada 2 52 13 3" xfId="16480"/>
    <cellStyle name="Entrada 2 52 13 4" xfId="16481"/>
    <cellStyle name="Entrada 2 52 14" xfId="16482"/>
    <cellStyle name="Entrada 2 52 14 2" xfId="16483"/>
    <cellStyle name="Entrada 2 52 14 2 2" xfId="16484"/>
    <cellStyle name="Entrada 2 52 14 2 3" xfId="16485"/>
    <cellStyle name="Entrada 2 52 14 3" xfId="16486"/>
    <cellStyle name="Entrada 2 52 14 4" xfId="16487"/>
    <cellStyle name="Entrada 2 52 15" xfId="16488"/>
    <cellStyle name="Entrada 2 52 15 2" xfId="16489"/>
    <cellStyle name="Entrada 2 52 15 2 2" xfId="16490"/>
    <cellStyle name="Entrada 2 52 15 2 3" xfId="16491"/>
    <cellStyle name="Entrada 2 52 15 3" xfId="16492"/>
    <cellStyle name="Entrada 2 52 15 4" xfId="16493"/>
    <cellStyle name="Entrada 2 52 16" xfId="16494"/>
    <cellStyle name="Entrada 2 52 16 2" xfId="16495"/>
    <cellStyle name="Entrada 2 52 16 2 2" xfId="16496"/>
    <cellStyle name="Entrada 2 52 16 2 3" xfId="16497"/>
    <cellStyle name="Entrada 2 52 16 3" xfId="16498"/>
    <cellStyle name="Entrada 2 52 16 4" xfId="16499"/>
    <cellStyle name="Entrada 2 52 17" xfId="16500"/>
    <cellStyle name="Entrada 2 52 17 2" xfId="16501"/>
    <cellStyle name="Entrada 2 52 17 2 2" xfId="16502"/>
    <cellStyle name="Entrada 2 52 17 2 3" xfId="16503"/>
    <cellStyle name="Entrada 2 52 17 3" xfId="16504"/>
    <cellStyle name="Entrada 2 52 17 4" xfId="16505"/>
    <cellStyle name="Entrada 2 52 18" xfId="16506"/>
    <cellStyle name="Entrada 2 52 18 2" xfId="16507"/>
    <cellStyle name="Entrada 2 52 18 2 2" xfId="16508"/>
    <cellStyle name="Entrada 2 52 18 2 3" xfId="16509"/>
    <cellStyle name="Entrada 2 52 18 3" xfId="16510"/>
    <cellStyle name="Entrada 2 52 18 4" xfId="16511"/>
    <cellStyle name="Entrada 2 52 19" xfId="16512"/>
    <cellStyle name="Entrada 2 52 19 2" xfId="16513"/>
    <cellStyle name="Entrada 2 52 19 2 2" xfId="16514"/>
    <cellStyle name="Entrada 2 52 19 2 3" xfId="16515"/>
    <cellStyle name="Entrada 2 52 19 3" xfId="16516"/>
    <cellStyle name="Entrada 2 52 19 4" xfId="16517"/>
    <cellStyle name="Entrada 2 52 2" xfId="16518"/>
    <cellStyle name="Entrada 2 52 2 2" xfId="16519"/>
    <cellStyle name="Entrada 2 52 2 2 2" xfId="16520"/>
    <cellStyle name="Entrada 2 52 2 2 3" xfId="16521"/>
    <cellStyle name="Entrada 2 52 2 3" xfId="16522"/>
    <cellStyle name="Entrada 2 52 2 4" xfId="16523"/>
    <cellStyle name="Entrada 2 52 20" xfId="16524"/>
    <cellStyle name="Entrada 2 52 20 2" xfId="16525"/>
    <cellStyle name="Entrada 2 52 20 2 2" xfId="16526"/>
    <cellStyle name="Entrada 2 52 20 2 3" xfId="16527"/>
    <cellStyle name="Entrada 2 52 20 3" xfId="16528"/>
    <cellStyle name="Entrada 2 52 20 4" xfId="16529"/>
    <cellStyle name="Entrada 2 52 21" xfId="16530"/>
    <cellStyle name="Entrada 2 52 21 2" xfId="16531"/>
    <cellStyle name="Entrada 2 52 21 2 2" xfId="16532"/>
    <cellStyle name="Entrada 2 52 21 2 3" xfId="16533"/>
    <cellStyle name="Entrada 2 52 21 3" xfId="16534"/>
    <cellStyle name="Entrada 2 52 21 4" xfId="16535"/>
    <cellStyle name="Entrada 2 52 22" xfId="16536"/>
    <cellStyle name="Entrada 2 52 22 2" xfId="16537"/>
    <cellStyle name="Entrada 2 52 22 2 2" xfId="16538"/>
    <cellStyle name="Entrada 2 52 22 2 3" xfId="16539"/>
    <cellStyle name="Entrada 2 52 22 3" xfId="16540"/>
    <cellStyle name="Entrada 2 52 22 4" xfId="16541"/>
    <cellStyle name="Entrada 2 52 23" xfId="16542"/>
    <cellStyle name="Entrada 2 52 23 2" xfId="16543"/>
    <cellStyle name="Entrada 2 52 23 2 2" xfId="16544"/>
    <cellStyle name="Entrada 2 52 23 2 3" xfId="16545"/>
    <cellStyle name="Entrada 2 52 23 3" xfId="16546"/>
    <cellStyle name="Entrada 2 52 23 4" xfId="16547"/>
    <cellStyle name="Entrada 2 52 24" xfId="16548"/>
    <cellStyle name="Entrada 2 52 24 2" xfId="16549"/>
    <cellStyle name="Entrada 2 52 24 2 2" xfId="16550"/>
    <cellStyle name="Entrada 2 52 24 2 3" xfId="16551"/>
    <cellStyle name="Entrada 2 52 24 3" xfId="16552"/>
    <cellStyle name="Entrada 2 52 24 4" xfId="16553"/>
    <cellStyle name="Entrada 2 52 25" xfId="16554"/>
    <cellStyle name="Entrada 2 52 25 2" xfId="16555"/>
    <cellStyle name="Entrada 2 52 25 2 2" xfId="16556"/>
    <cellStyle name="Entrada 2 52 25 2 3" xfId="16557"/>
    <cellStyle name="Entrada 2 52 25 3" xfId="16558"/>
    <cellStyle name="Entrada 2 52 25 4" xfId="16559"/>
    <cellStyle name="Entrada 2 52 26" xfId="16560"/>
    <cellStyle name="Entrada 2 52 26 2" xfId="16561"/>
    <cellStyle name="Entrada 2 52 26 3" xfId="16562"/>
    <cellStyle name="Entrada 2 52 27" xfId="16563"/>
    <cellStyle name="Entrada 2 52 28" xfId="16564"/>
    <cellStyle name="Entrada 2 52 3" xfId="16565"/>
    <cellStyle name="Entrada 2 52 3 2" xfId="16566"/>
    <cellStyle name="Entrada 2 52 3 2 2" xfId="16567"/>
    <cellStyle name="Entrada 2 52 3 2 3" xfId="16568"/>
    <cellStyle name="Entrada 2 52 3 3" xfId="16569"/>
    <cellStyle name="Entrada 2 52 3 4" xfId="16570"/>
    <cellStyle name="Entrada 2 52 4" xfId="16571"/>
    <cellStyle name="Entrada 2 52 4 2" xfId="16572"/>
    <cellStyle name="Entrada 2 52 4 2 2" xfId="16573"/>
    <cellStyle name="Entrada 2 52 4 2 3" xfId="16574"/>
    <cellStyle name="Entrada 2 52 4 3" xfId="16575"/>
    <cellStyle name="Entrada 2 52 4 4" xfId="16576"/>
    <cellStyle name="Entrada 2 52 5" xfId="16577"/>
    <cellStyle name="Entrada 2 52 5 2" xfId="16578"/>
    <cellStyle name="Entrada 2 52 5 2 2" xfId="16579"/>
    <cellStyle name="Entrada 2 52 5 2 3" xfId="16580"/>
    <cellStyle name="Entrada 2 52 5 3" xfId="16581"/>
    <cellStyle name="Entrada 2 52 5 4" xfId="16582"/>
    <cellStyle name="Entrada 2 52 6" xfId="16583"/>
    <cellStyle name="Entrada 2 52 6 2" xfId="16584"/>
    <cellStyle name="Entrada 2 52 6 2 2" xfId="16585"/>
    <cellStyle name="Entrada 2 52 6 2 3" xfId="16586"/>
    <cellStyle name="Entrada 2 52 6 3" xfId="16587"/>
    <cellStyle name="Entrada 2 52 6 4" xfId="16588"/>
    <cellStyle name="Entrada 2 52 7" xfId="16589"/>
    <cellStyle name="Entrada 2 52 7 2" xfId="16590"/>
    <cellStyle name="Entrada 2 52 7 2 2" xfId="16591"/>
    <cellStyle name="Entrada 2 52 7 2 3" xfId="16592"/>
    <cellStyle name="Entrada 2 52 7 3" xfId="16593"/>
    <cellStyle name="Entrada 2 52 7 4" xfId="16594"/>
    <cellStyle name="Entrada 2 52 8" xfId="16595"/>
    <cellStyle name="Entrada 2 52 8 2" xfId="16596"/>
    <cellStyle name="Entrada 2 52 8 2 2" xfId="16597"/>
    <cellStyle name="Entrada 2 52 8 2 3" xfId="16598"/>
    <cellStyle name="Entrada 2 52 8 3" xfId="16599"/>
    <cellStyle name="Entrada 2 52 8 4" xfId="16600"/>
    <cellStyle name="Entrada 2 52 9" xfId="16601"/>
    <cellStyle name="Entrada 2 52 9 2" xfId="16602"/>
    <cellStyle name="Entrada 2 52 9 2 2" xfId="16603"/>
    <cellStyle name="Entrada 2 52 9 2 3" xfId="16604"/>
    <cellStyle name="Entrada 2 52 9 3" xfId="16605"/>
    <cellStyle name="Entrada 2 52 9 4" xfId="16606"/>
    <cellStyle name="Entrada 2 53" xfId="16607"/>
    <cellStyle name="Entrada 2 53 10" xfId="16608"/>
    <cellStyle name="Entrada 2 53 10 2" xfId="16609"/>
    <cellStyle name="Entrada 2 53 10 2 2" xfId="16610"/>
    <cellStyle name="Entrada 2 53 10 2 3" xfId="16611"/>
    <cellStyle name="Entrada 2 53 10 3" xfId="16612"/>
    <cellStyle name="Entrada 2 53 10 4" xfId="16613"/>
    <cellStyle name="Entrada 2 53 11" xfId="16614"/>
    <cellStyle name="Entrada 2 53 11 2" xfId="16615"/>
    <cellStyle name="Entrada 2 53 11 2 2" xfId="16616"/>
    <cellStyle name="Entrada 2 53 11 2 3" xfId="16617"/>
    <cellStyle name="Entrada 2 53 11 3" xfId="16618"/>
    <cellStyle name="Entrada 2 53 11 4" xfId="16619"/>
    <cellStyle name="Entrada 2 53 12" xfId="16620"/>
    <cellStyle name="Entrada 2 53 12 2" xfId="16621"/>
    <cellStyle name="Entrada 2 53 12 2 2" xfId="16622"/>
    <cellStyle name="Entrada 2 53 12 2 3" xfId="16623"/>
    <cellStyle name="Entrada 2 53 12 3" xfId="16624"/>
    <cellStyle name="Entrada 2 53 12 4" xfId="16625"/>
    <cellStyle name="Entrada 2 53 13" xfId="16626"/>
    <cellStyle name="Entrada 2 53 13 2" xfId="16627"/>
    <cellStyle name="Entrada 2 53 13 2 2" xfId="16628"/>
    <cellStyle name="Entrada 2 53 13 2 3" xfId="16629"/>
    <cellStyle name="Entrada 2 53 13 3" xfId="16630"/>
    <cellStyle name="Entrada 2 53 13 4" xfId="16631"/>
    <cellStyle name="Entrada 2 53 14" xfId="16632"/>
    <cellStyle name="Entrada 2 53 14 2" xfId="16633"/>
    <cellStyle name="Entrada 2 53 14 2 2" xfId="16634"/>
    <cellStyle name="Entrada 2 53 14 2 3" xfId="16635"/>
    <cellStyle name="Entrada 2 53 14 3" xfId="16636"/>
    <cellStyle name="Entrada 2 53 14 4" xfId="16637"/>
    <cellStyle name="Entrada 2 53 15" xfId="16638"/>
    <cellStyle name="Entrada 2 53 15 2" xfId="16639"/>
    <cellStyle name="Entrada 2 53 15 2 2" xfId="16640"/>
    <cellStyle name="Entrada 2 53 15 2 3" xfId="16641"/>
    <cellStyle name="Entrada 2 53 15 3" xfId="16642"/>
    <cellStyle name="Entrada 2 53 15 4" xfId="16643"/>
    <cellStyle name="Entrada 2 53 16" xfId="16644"/>
    <cellStyle name="Entrada 2 53 16 2" xfId="16645"/>
    <cellStyle name="Entrada 2 53 16 2 2" xfId="16646"/>
    <cellStyle name="Entrada 2 53 16 2 3" xfId="16647"/>
    <cellStyle name="Entrada 2 53 16 3" xfId="16648"/>
    <cellStyle name="Entrada 2 53 16 4" xfId="16649"/>
    <cellStyle name="Entrada 2 53 17" xfId="16650"/>
    <cellStyle name="Entrada 2 53 17 2" xfId="16651"/>
    <cellStyle name="Entrada 2 53 17 2 2" xfId="16652"/>
    <cellStyle name="Entrada 2 53 17 2 3" xfId="16653"/>
    <cellStyle name="Entrada 2 53 17 3" xfId="16654"/>
    <cellStyle name="Entrada 2 53 17 4" xfId="16655"/>
    <cellStyle name="Entrada 2 53 18" xfId="16656"/>
    <cellStyle name="Entrada 2 53 18 2" xfId="16657"/>
    <cellStyle name="Entrada 2 53 18 2 2" xfId="16658"/>
    <cellStyle name="Entrada 2 53 18 2 3" xfId="16659"/>
    <cellStyle name="Entrada 2 53 18 3" xfId="16660"/>
    <cellStyle name="Entrada 2 53 18 4" xfId="16661"/>
    <cellStyle name="Entrada 2 53 19" xfId="16662"/>
    <cellStyle name="Entrada 2 53 19 2" xfId="16663"/>
    <cellStyle name="Entrada 2 53 19 2 2" xfId="16664"/>
    <cellStyle name="Entrada 2 53 19 2 3" xfId="16665"/>
    <cellStyle name="Entrada 2 53 19 3" xfId="16666"/>
    <cellStyle name="Entrada 2 53 19 4" xfId="16667"/>
    <cellStyle name="Entrada 2 53 2" xfId="16668"/>
    <cellStyle name="Entrada 2 53 2 2" xfId="16669"/>
    <cellStyle name="Entrada 2 53 2 2 2" xfId="16670"/>
    <cellStyle name="Entrada 2 53 2 2 3" xfId="16671"/>
    <cellStyle name="Entrada 2 53 2 3" xfId="16672"/>
    <cellStyle name="Entrada 2 53 2 4" xfId="16673"/>
    <cellStyle name="Entrada 2 53 20" xfId="16674"/>
    <cellStyle name="Entrada 2 53 20 2" xfId="16675"/>
    <cellStyle name="Entrada 2 53 20 2 2" xfId="16676"/>
    <cellStyle name="Entrada 2 53 20 2 3" xfId="16677"/>
    <cellStyle name="Entrada 2 53 20 3" xfId="16678"/>
    <cellStyle name="Entrada 2 53 20 4" xfId="16679"/>
    <cellStyle name="Entrada 2 53 21" xfId="16680"/>
    <cellStyle name="Entrada 2 53 21 2" xfId="16681"/>
    <cellStyle name="Entrada 2 53 21 2 2" xfId="16682"/>
    <cellStyle name="Entrada 2 53 21 2 3" xfId="16683"/>
    <cellStyle name="Entrada 2 53 21 3" xfId="16684"/>
    <cellStyle name="Entrada 2 53 21 4" xfId="16685"/>
    <cellStyle name="Entrada 2 53 22" xfId="16686"/>
    <cellStyle name="Entrada 2 53 22 2" xfId="16687"/>
    <cellStyle name="Entrada 2 53 22 2 2" xfId="16688"/>
    <cellStyle name="Entrada 2 53 22 2 3" xfId="16689"/>
    <cellStyle name="Entrada 2 53 22 3" xfId="16690"/>
    <cellStyle name="Entrada 2 53 22 4" xfId="16691"/>
    <cellStyle name="Entrada 2 53 23" xfId="16692"/>
    <cellStyle name="Entrada 2 53 23 2" xfId="16693"/>
    <cellStyle name="Entrada 2 53 23 2 2" xfId="16694"/>
    <cellStyle name="Entrada 2 53 23 2 3" xfId="16695"/>
    <cellStyle name="Entrada 2 53 23 3" xfId="16696"/>
    <cellStyle name="Entrada 2 53 23 4" xfId="16697"/>
    <cellStyle name="Entrada 2 53 24" xfId="16698"/>
    <cellStyle name="Entrada 2 53 24 2" xfId="16699"/>
    <cellStyle name="Entrada 2 53 24 2 2" xfId="16700"/>
    <cellStyle name="Entrada 2 53 24 2 3" xfId="16701"/>
    <cellStyle name="Entrada 2 53 24 3" xfId="16702"/>
    <cellStyle name="Entrada 2 53 24 4" xfId="16703"/>
    <cellStyle name="Entrada 2 53 25" xfId="16704"/>
    <cellStyle name="Entrada 2 53 25 2" xfId="16705"/>
    <cellStyle name="Entrada 2 53 25 2 2" xfId="16706"/>
    <cellStyle name="Entrada 2 53 25 2 3" xfId="16707"/>
    <cellStyle name="Entrada 2 53 25 3" xfId="16708"/>
    <cellStyle name="Entrada 2 53 25 4" xfId="16709"/>
    <cellStyle name="Entrada 2 53 26" xfId="16710"/>
    <cellStyle name="Entrada 2 53 26 2" xfId="16711"/>
    <cellStyle name="Entrada 2 53 26 3" xfId="16712"/>
    <cellStyle name="Entrada 2 53 27" xfId="16713"/>
    <cellStyle name="Entrada 2 53 28" xfId="16714"/>
    <cellStyle name="Entrada 2 53 3" xfId="16715"/>
    <cellStyle name="Entrada 2 53 3 2" xfId="16716"/>
    <cellStyle name="Entrada 2 53 3 2 2" xfId="16717"/>
    <cellStyle name="Entrada 2 53 3 2 3" xfId="16718"/>
    <cellStyle name="Entrada 2 53 3 3" xfId="16719"/>
    <cellStyle name="Entrada 2 53 3 4" xfId="16720"/>
    <cellStyle name="Entrada 2 53 4" xfId="16721"/>
    <cellStyle name="Entrada 2 53 4 2" xfId="16722"/>
    <cellStyle name="Entrada 2 53 4 2 2" xfId="16723"/>
    <cellStyle name="Entrada 2 53 4 2 3" xfId="16724"/>
    <cellStyle name="Entrada 2 53 4 3" xfId="16725"/>
    <cellStyle name="Entrada 2 53 4 4" xfId="16726"/>
    <cellStyle name="Entrada 2 53 5" xfId="16727"/>
    <cellStyle name="Entrada 2 53 5 2" xfId="16728"/>
    <cellStyle name="Entrada 2 53 5 2 2" xfId="16729"/>
    <cellStyle name="Entrada 2 53 5 2 3" xfId="16730"/>
    <cellStyle name="Entrada 2 53 5 3" xfId="16731"/>
    <cellStyle name="Entrada 2 53 5 4" xfId="16732"/>
    <cellStyle name="Entrada 2 53 6" xfId="16733"/>
    <cellStyle name="Entrada 2 53 6 2" xfId="16734"/>
    <cellStyle name="Entrada 2 53 6 2 2" xfId="16735"/>
    <cellStyle name="Entrada 2 53 6 2 3" xfId="16736"/>
    <cellStyle name="Entrada 2 53 6 3" xfId="16737"/>
    <cellStyle name="Entrada 2 53 6 4" xfId="16738"/>
    <cellStyle name="Entrada 2 53 7" xfId="16739"/>
    <cellStyle name="Entrada 2 53 7 2" xfId="16740"/>
    <cellStyle name="Entrada 2 53 7 2 2" xfId="16741"/>
    <cellStyle name="Entrada 2 53 7 2 3" xfId="16742"/>
    <cellStyle name="Entrada 2 53 7 3" xfId="16743"/>
    <cellStyle name="Entrada 2 53 7 4" xfId="16744"/>
    <cellStyle name="Entrada 2 53 8" xfId="16745"/>
    <cellStyle name="Entrada 2 53 8 2" xfId="16746"/>
    <cellStyle name="Entrada 2 53 8 2 2" xfId="16747"/>
    <cellStyle name="Entrada 2 53 8 2 3" xfId="16748"/>
    <cellStyle name="Entrada 2 53 8 3" xfId="16749"/>
    <cellStyle name="Entrada 2 53 8 4" xfId="16750"/>
    <cellStyle name="Entrada 2 53 9" xfId="16751"/>
    <cellStyle name="Entrada 2 53 9 2" xfId="16752"/>
    <cellStyle name="Entrada 2 53 9 2 2" xfId="16753"/>
    <cellStyle name="Entrada 2 53 9 2 3" xfId="16754"/>
    <cellStyle name="Entrada 2 53 9 3" xfId="16755"/>
    <cellStyle name="Entrada 2 53 9 4" xfId="16756"/>
    <cellStyle name="Entrada 2 54" xfId="16757"/>
    <cellStyle name="Entrada 2 54 10" xfId="16758"/>
    <cellStyle name="Entrada 2 54 10 2" xfId="16759"/>
    <cellStyle name="Entrada 2 54 10 2 2" xfId="16760"/>
    <cellStyle name="Entrada 2 54 10 2 3" xfId="16761"/>
    <cellStyle name="Entrada 2 54 10 3" xfId="16762"/>
    <cellStyle name="Entrada 2 54 10 4" xfId="16763"/>
    <cellStyle name="Entrada 2 54 11" xfId="16764"/>
    <cellStyle name="Entrada 2 54 11 2" xfId="16765"/>
    <cellStyle name="Entrada 2 54 11 2 2" xfId="16766"/>
    <cellStyle name="Entrada 2 54 11 2 3" xfId="16767"/>
    <cellStyle name="Entrada 2 54 11 3" xfId="16768"/>
    <cellStyle name="Entrada 2 54 11 4" xfId="16769"/>
    <cellStyle name="Entrada 2 54 12" xfId="16770"/>
    <cellStyle name="Entrada 2 54 12 2" xfId="16771"/>
    <cellStyle name="Entrada 2 54 12 2 2" xfId="16772"/>
    <cellStyle name="Entrada 2 54 12 2 3" xfId="16773"/>
    <cellStyle name="Entrada 2 54 12 3" xfId="16774"/>
    <cellStyle name="Entrada 2 54 12 4" xfId="16775"/>
    <cellStyle name="Entrada 2 54 13" xfId="16776"/>
    <cellStyle name="Entrada 2 54 13 2" xfId="16777"/>
    <cellStyle name="Entrada 2 54 13 2 2" xfId="16778"/>
    <cellStyle name="Entrada 2 54 13 2 3" xfId="16779"/>
    <cellStyle name="Entrada 2 54 13 3" xfId="16780"/>
    <cellStyle name="Entrada 2 54 13 4" xfId="16781"/>
    <cellStyle name="Entrada 2 54 14" xfId="16782"/>
    <cellStyle name="Entrada 2 54 14 2" xfId="16783"/>
    <cellStyle name="Entrada 2 54 14 2 2" xfId="16784"/>
    <cellStyle name="Entrada 2 54 14 2 3" xfId="16785"/>
    <cellStyle name="Entrada 2 54 14 3" xfId="16786"/>
    <cellStyle name="Entrada 2 54 14 4" xfId="16787"/>
    <cellStyle name="Entrada 2 54 15" xfId="16788"/>
    <cellStyle name="Entrada 2 54 15 2" xfId="16789"/>
    <cellStyle name="Entrada 2 54 15 2 2" xfId="16790"/>
    <cellStyle name="Entrada 2 54 15 2 3" xfId="16791"/>
    <cellStyle name="Entrada 2 54 15 3" xfId="16792"/>
    <cellStyle name="Entrada 2 54 15 4" xfId="16793"/>
    <cellStyle name="Entrada 2 54 16" xfId="16794"/>
    <cellStyle name="Entrada 2 54 16 2" xfId="16795"/>
    <cellStyle name="Entrada 2 54 16 2 2" xfId="16796"/>
    <cellStyle name="Entrada 2 54 16 2 3" xfId="16797"/>
    <cellStyle name="Entrada 2 54 16 3" xfId="16798"/>
    <cellStyle name="Entrada 2 54 16 4" xfId="16799"/>
    <cellStyle name="Entrada 2 54 17" xfId="16800"/>
    <cellStyle name="Entrada 2 54 17 2" xfId="16801"/>
    <cellStyle name="Entrada 2 54 17 2 2" xfId="16802"/>
    <cellStyle name="Entrada 2 54 17 2 3" xfId="16803"/>
    <cellStyle name="Entrada 2 54 17 3" xfId="16804"/>
    <cellStyle name="Entrada 2 54 17 4" xfId="16805"/>
    <cellStyle name="Entrada 2 54 18" xfId="16806"/>
    <cellStyle name="Entrada 2 54 18 2" xfId="16807"/>
    <cellStyle name="Entrada 2 54 18 2 2" xfId="16808"/>
    <cellStyle name="Entrada 2 54 18 2 3" xfId="16809"/>
    <cellStyle name="Entrada 2 54 18 3" xfId="16810"/>
    <cellStyle name="Entrada 2 54 18 4" xfId="16811"/>
    <cellStyle name="Entrada 2 54 19" xfId="16812"/>
    <cellStyle name="Entrada 2 54 19 2" xfId="16813"/>
    <cellStyle name="Entrada 2 54 19 2 2" xfId="16814"/>
    <cellStyle name="Entrada 2 54 19 2 3" xfId="16815"/>
    <cellStyle name="Entrada 2 54 19 3" xfId="16816"/>
    <cellStyle name="Entrada 2 54 19 4" xfId="16817"/>
    <cellStyle name="Entrada 2 54 2" xfId="16818"/>
    <cellStyle name="Entrada 2 54 2 2" xfId="16819"/>
    <cellStyle name="Entrada 2 54 2 2 2" xfId="16820"/>
    <cellStyle name="Entrada 2 54 2 2 3" xfId="16821"/>
    <cellStyle name="Entrada 2 54 2 3" xfId="16822"/>
    <cellStyle name="Entrada 2 54 2 4" xfId="16823"/>
    <cellStyle name="Entrada 2 54 20" xfId="16824"/>
    <cellStyle name="Entrada 2 54 20 2" xfId="16825"/>
    <cellStyle name="Entrada 2 54 20 2 2" xfId="16826"/>
    <cellStyle name="Entrada 2 54 20 2 3" xfId="16827"/>
    <cellStyle name="Entrada 2 54 20 3" xfId="16828"/>
    <cellStyle name="Entrada 2 54 20 4" xfId="16829"/>
    <cellStyle name="Entrada 2 54 21" xfId="16830"/>
    <cellStyle name="Entrada 2 54 21 2" xfId="16831"/>
    <cellStyle name="Entrada 2 54 21 2 2" xfId="16832"/>
    <cellStyle name="Entrada 2 54 21 2 3" xfId="16833"/>
    <cellStyle name="Entrada 2 54 21 3" xfId="16834"/>
    <cellStyle name="Entrada 2 54 21 4" xfId="16835"/>
    <cellStyle name="Entrada 2 54 22" xfId="16836"/>
    <cellStyle name="Entrada 2 54 22 2" xfId="16837"/>
    <cellStyle name="Entrada 2 54 22 2 2" xfId="16838"/>
    <cellStyle name="Entrada 2 54 22 2 3" xfId="16839"/>
    <cellStyle name="Entrada 2 54 22 3" xfId="16840"/>
    <cellStyle name="Entrada 2 54 22 4" xfId="16841"/>
    <cellStyle name="Entrada 2 54 23" xfId="16842"/>
    <cellStyle name="Entrada 2 54 23 2" xfId="16843"/>
    <cellStyle name="Entrada 2 54 23 2 2" xfId="16844"/>
    <cellStyle name="Entrada 2 54 23 2 3" xfId="16845"/>
    <cellStyle name="Entrada 2 54 23 3" xfId="16846"/>
    <cellStyle name="Entrada 2 54 23 4" xfId="16847"/>
    <cellStyle name="Entrada 2 54 24" xfId="16848"/>
    <cellStyle name="Entrada 2 54 24 2" xfId="16849"/>
    <cellStyle name="Entrada 2 54 24 2 2" xfId="16850"/>
    <cellStyle name="Entrada 2 54 24 2 3" xfId="16851"/>
    <cellStyle name="Entrada 2 54 24 3" xfId="16852"/>
    <cellStyle name="Entrada 2 54 24 4" xfId="16853"/>
    <cellStyle name="Entrada 2 54 25" xfId="16854"/>
    <cellStyle name="Entrada 2 54 25 2" xfId="16855"/>
    <cellStyle name="Entrada 2 54 25 2 2" xfId="16856"/>
    <cellStyle name="Entrada 2 54 25 2 3" xfId="16857"/>
    <cellStyle name="Entrada 2 54 25 3" xfId="16858"/>
    <cellStyle name="Entrada 2 54 25 4" xfId="16859"/>
    <cellStyle name="Entrada 2 54 26" xfId="16860"/>
    <cellStyle name="Entrada 2 54 26 2" xfId="16861"/>
    <cellStyle name="Entrada 2 54 26 3" xfId="16862"/>
    <cellStyle name="Entrada 2 54 27" xfId="16863"/>
    <cellStyle name="Entrada 2 54 28" xfId="16864"/>
    <cellStyle name="Entrada 2 54 3" xfId="16865"/>
    <cellStyle name="Entrada 2 54 3 2" xfId="16866"/>
    <cellStyle name="Entrada 2 54 3 2 2" xfId="16867"/>
    <cellStyle name="Entrada 2 54 3 2 3" xfId="16868"/>
    <cellStyle name="Entrada 2 54 3 3" xfId="16869"/>
    <cellStyle name="Entrada 2 54 3 4" xfId="16870"/>
    <cellStyle name="Entrada 2 54 4" xfId="16871"/>
    <cellStyle name="Entrada 2 54 4 2" xfId="16872"/>
    <cellStyle name="Entrada 2 54 4 2 2" xfId="16873"/>
    <cellStyle name="Entrada 2 54 4 2 3" xfId="16874"/>
    <cellStyle name="Entrada 2 54 4 3" xfId="16875"/>
    <cellStyle name="Entrada 2 54 4 4" xfId="16876"/>
    <cellStyle name="Entrada 2 54 5" xfId="16877"/>
    <cellStyle name="Entrada 2 54 5 2" xfId="16878"/>
    <cellStyle name="Entrada 2 54 5 2 2" xfId="16879"/>
    <cellStyle name="Entrada 2 54 5 2 3" xfId="16880"/>
    <cellStyle name="Entrada 2 54 5 3" xfId="16881"/>
    <cellStyle name="Entrada 2 54 5 4" xfId="16882"/>
    <cellStyle name="Entrada 2 54 6" xfId="16883"/>
    <cellStyle name="Entrada 2 54 6 2" xfId="16884"/>
    <cellStyle name="Entrada 2 54 6 2 2" xfId="16885"/>
    <cellStyle name="Entrada 2 54 6 2 3" xfId="16886"/>
    <cellStyle name="Entrada 2 54 6 3" xfId="16887"/>
    <cellStyle name="Entrada 2 54 6 4" xfId="16888"/>
    <cellStyle name="Entrada 2 54 7" xfId="16889"/>
    <cellStyle name="Entrada 2 54 7 2" xfId="16890"/>
    <cellStyle name="Entrada 2 54 7 2 2" xfId="16891"/>
    <cellStyle name="Entrada 2 54 7 2 3" xfId="16892"/>
    <cellStyle name="Entrada 2 54 7 3" xfId="16893"/>
    <cellStyle name="Entrada 2 54 7 4" xfId="16894"/>
    <cellStyle name="Entrada 2 54 8" xfId="16895"/>
    <cellStyle name="Entrada 2 54 8 2" xfId="16896"/>
    <cellStyle name="Entrada 2 54 8 2 2" xfId="16897"/>
    <cellStyle name="Entrada 2 54 8 2 3" xfId="16898"/>
    <cellStyle name="Entrada 2 54 8 3" xfId="16899"/>
    <cellStyle name="Entrada 2 54 8 4" xfId="16900"/>
    <cellStyle name="Entrada 2 54 9" xfId="16901"/>
    <cellStyle name="Entrada 2 54 9 2" xfId="16902"/>
    <cellStyle name="Entrada 2 54 9 2 2" xfId="16903"/>
    <cellStyle name="Entrada 2 54 9 2 3" xfId="16904"/>
    <cellStyle name="Entrada 2 54 9 3" xfId="16905"/>
    <cellStyle name="Entrada 2 54 9 4" xfId="16906"/>
    <cellStyle name="Entrada 2 55" xfId="16907"/>
    <cellStyle name="Entrada 2 55 10" xfId="16908"/>
    <cellStyle name="Entrada 2 55 10 2" xfId="16909"/>
    <cellStyle name="Entrada 2 55 10 2 2" xfId="16910"/>
    <cellStyle name="Entrada 2 55 10 2 3" xfId="16911"/>
    <cellStyle name="Entrada 2 55 10 3" xfId="16912"/>
    <cellStyle name="Entrada 2 55 10 4" xfId="16913"/>
    <cellStyle name="Entrada 2 55 11" xfId="16914"/>
    <cellStyle name="Entrada 2 55 11 2" xfId="16915"/>
    <cellStyle name="Entrada 2 55 11 2 2" xfId="16916"/>
    <cellStyle name="Entrada 2 55 11 2 3" xfId="16917"/>
    <cellStyle name="Entrada 2 55 11 3" xfId="16918"/>
    <cellStyle name="Entrada 2 55 11 4" xfId="16919"/>
    <cellStyle name="Entrada 2 55 12" xfId="16920"/>
    <cellStyle name="Entrada 2 55 12 2" xfId="16921"/>
    <cellStyle name="Entrada 2 55 12 2 2" xfId="16922"/>
    <cellStyle name="Entrada 2 55 12 2 3" xfId="16923"/>
    <cellStyle name="Entrada 2 55 12 3" xfId="16924"/>
    <cellStyle name="Entrada 2 55 12 4" xfId="16925"/>
    <cellStyle name="Entrada 2 55 13" xfId="16926"/>
    <cellStyle name="Entrada 2 55 13 2" xfId="16927"/>
    <cellStyle name="Entrada 2 55 13 2 2" xfId="16928"/>
    <cellStyle name="Entrada 2 55 13 2 3" xfId="16929"/>
    <cellStyle name="Entrada 2 55 13 3" xfId="16930"/>
    <cellStyle name="Entrada 2 55 13 4" xfId="16931"/>
    <cellStyle name="Entrada 2 55 14" xfId="16932"/>
    <cellStyle name="Entrada 2 55 14 2" xfId="16933"/>
    <cellStyle name="Entrada 2 55 14 2 2" xfId="16934"/>
    <cellStyle name="Entrada 2 55 14 2 3" xfId="16935"/>
    <cellStyle name="Entrada 2 55 14 3" xfId="16936"/>
    <cellStyle name="Entrada 2 55 14 4" xfId="16937"/>
    <cellStyle name="Entrada 2 55 15" xfId="16938"/>
    <cellStyle name="Entrada 2 55 15 2" xfId="16939"/>
    <cellStyle name="Entrada 2 55 15 2 2" xfId="16940"/>
    <cellStyle name="Entrada 2 55 15 2 3" xfId="16941"/>
    <cellStyle name="Entrada 2 55 15 3" xfId="16942"/>
    <cellStyle name="Entrada 2 55 15 4" xfId="16943"/>
    <cellStyle name="Entrada 2 55 16" xfId="16944"/>
    <cellStyle name="Entrada 2 55 16 2" xfId="16945"/>
    <cellStyle name="Entrada 2 55 16 2 2" xfId="16946"/>
    <cellStyle name="Entrada 2 55 16 2 3" xfId="16947"/>
    <cellStyle name="Entrada 2 55 16 3" xfId="16948"/>
    <cellStyle name="Entrada 2 55 16 4" xfId="16949"/>
    <cellStyle name="Entrada 2 55 17" xfId="16950"/>
    <cellStyle name="Entrada 2 55 17 2" xfId="16951"/>
    <cellStyle name="Entrada 2 55 17 2 2" xfId="16952"/>
    <cellStyle name="Entrada 2 55 17 2 3" xfId="16953"/>
    <cellStyle name="Entrada 2 55 17 3" xfId="16954"/>
    <cellStyle name="Entrada 2 55 17 4" xfId="16955"/>
    <cellStyle name="Entrada 2 55 18" xfId="16956"/>
    <cellStyle name="Entrada 2 55 18 2" xfId="16957"/>
    <cellStyle name="Entrada 2 55 18 2 2" xfId="16958"/>
    <cellStyle name="Entrada 2 55 18 2 3" xfId="16959"/>
    <cellStyle name="Entrada 2 55 18 3" xfId="16960"/>
    <cellStyle name="Entrada 2 55 18 4" xfId="16961"/>
    <cellStyle name="Entrada 2 55 19" xfId="16962"/>
    <cellStyle name="Entrada 2 55 19 2" xfId="16963"/>
    <cellStyle name="Entrada 2 55 19 2 2" xfId="16964"/>
    <cellStyle name="Entrada 2 55 19 2 3" xfId="16965"/>
    <cellStyle name="Entrada 2 55 19 3" xfId="16966"/>
    <cellStyle name="Entrada 2 55 19 4" xfId="16967"/>
    <cellStyle name="Entrada 2 55 2" xfId="16968"/>
    <cellStyle name="Entrada 2 55 2 2" xfId="16969"/>
    <cellStyle name="Entrada 2 55 2 2 2" xfId="16970"/>
    <cellStyle name="Entrada 2 55 2 2 3" xfId="16971"/>
    <cellStyle name="Entrada 2 55 2 3" xfId="16972"/>
    <cellStyle name="Entrada 2 55 2 4" xfId="16973"/>
    <cellStyle name="Entrada 2 55 20" xfId="16974"/>
    <cellStyle name="Entrada 2 55 20 2" xfId="16975"/>
    <cellStyle name="Entrada 2 55 20 2 2" xfId="16976"/>
    <cellStyle name="Entrada 2 55 20 2 3" xfId="16977"/>
    <cellStyle name="Entrada 2 55 20 3" xfId="16978"/>
    <cellStyle name="Entrada 2 55 20 4" xfId="16979"/>
    <cellStyle name="Entrada 2 55 21" xfId="16980"/>
    <cellStyle name="Entrada 2 55 21 2" xfId="16981"/>
    <cellStyle name="Entrada 2 55 21 2 2" xfId="16982"/>
    <cellStyle name="Entrada 2 55 21 2 3" xfId="16983"/>
    <cellStyle name="Entrada 2 55 21 3" xfId="16984"/>
    <cellStyle name="Entrada 2 55 21 4" xfId="16985"/>
    <cellStyle name="Entrada 2 55 22" xfId="16986"/>
    <cellStyle name="Entrada 2 55 22 2" xfId="16987"/>
    <cellStyle name="Entrada 2 55 22 2 2" xfId="16988"/>
    <cellStyle name="Entrada 2 55 22 2 3" xfId="16989"/>
    <cellStyle name="Entrada 2 55 22 3" xfId="16990"/>
    <cellStyle name="Entrada 2 55 22 4" xfId="16991"/>
    <cellStyle name="Entrada 2 55 23" xfId="16992"/>
    <cellStyle name="Entrada 2 55 23 2" xfId="16993"/>
    <cellStyle name="Entrada 2 55 23 2 2" xfId="16994"/>
    <cellStyle name="Entrada 2 55 23 2 3" xfId="16995"/>
    <cellStyle name="Entrada 2 55 23 3" xfId="16996"/>
    <cellStyle name="Entrada 2 55 23 4" xfId="16997"/>
    <cellStyle name="Entrada 2 55 24" xfId="16998"/>
    <cellStyle name="Entrada 2 55 24 2" xfId="16999"/>
    <cellStyle name="Entrada 2 55 24 2 2" xfId="17000"/>
    <cellStyle name="Entrada 2 55 24 2 3" xfId="17001"/>
    <cellStyle name="Entrada 2 55 24 3" xfId="17002"/>
    <cellStyle name="Entrada 2 55 24 4" xfId="17003"/>
    <cellStyle name="Entrada 2 55 25" xfId="17004"/>
    <cellStyle name="Entrada 2 55 25 2" xfId="17005"/>
    <cellStyle name="Entrada 2 55 25 2 2" xfId="17006"/>
    <cellStyle name="Entrada 2 55 25 2 3" xfId="17007"/>
    <cellStyle name="Entrada 2 55 25 3" xfId="17008"/>
    <cellStyle name="Entrada 2 55 25 4" xfId="17009"/>
    <cellStyle name="Entrada 2 55 26" xfId="17010"/>
    <cellStyle name="Entrada 2 55 26 2" xfId="17011"/>
    <cellStyle name="Entrada 2 55 26 3" xfId="17012"/>
    <cellStyle name="Entrada 2 55 27" xfId="17013"/>
    <cellStyle name="Entrada 2 55 28" xfId="17014"/>
    <cellStyle name="Entrada 2 55 3" xfId="17015"/>
    <cellStyle name="Entrada 2 55 3 2" xfId="17016"/>
    <cellStyle name="Entrada 2 55 3 2 2" xfId="17017"/>
    <cellStyle name="Entrada 2 55 3 2 3" xfId="17018"/>
    <cellStyle name="Entrada 2 55 3 3" xfId="17019"/>
    <cellStyle name="Entrada 2 55 3 4" xfId="17020"/>
    <cellStyle name="Entrada 2 55 4" xfId="17021"/>
    <cellStyle name="Entrada 2 55 4 2" xfId="17022"/>
    <cellStyle name="Entrada 2 55 4 2 2" xfId="17023"/>
    <cellStyle name="Entrada 2 55 4 2 3" xfId="17024"/>
    <cellStyle name="Entrada 2 55 4 3" xfId="17025"/>
    <cellStyle name="Entrada 2 55 4 4" xfId="17026"/>
    <cellStyle name="Entrada 2 55 5" xfId="17027"/>
    <cellStyle name="Entrada 2 55 5 2" xfId="17028"/>
    <cellStyle name="Entrada 2 55 5 2 2" xfId="17029"/>
    <cellStyle name="Entrada 2 55 5 2 3" xfId="17030"/>
    <cellStyle name="Entrada 2 55 5 3" xfId="17031"/>
    <cellStyle name="Entrada 2 55 5 4" xfId="17032"/>
    <cellStyle name="Entrada 2 55 6" xfId="17033"/>
    <cellStyle name="Entrada 2 55 6 2" xfId="17034"/>
    <cellStyle name="Entrada 2 55 6 2 2" xfId="17035"/>
    <cellStyle name="Entrada 2 55 6 2 3" xfId="17036"/>
    <cellStyle name="Entrada 2 55 6 3" xfId="17037"/>
    <cellStyle name="Entrada 2 55 6 4" xfId="17038"/>
    <cellStyle name="Entrada 2 55 7" xfId="17039"/>
    <cellStyle name="Entrada 2 55 7 2" xfId="17040"/>
    <cellStyle name="Entrada 2 55 7 2 2" xfId="17041"/>
    <cellStyle name="Entrada 2 55 7 2 3" xfId="17042"/>
    <cellStyle name="Entrada 2 55 7 3" xfId="17043"/>
    <cellStyle name="Entrada 2 55 7 4" xfId="17044"/>
    <cellStyle name="Entrada 2 55 8" xfId="17045"/>
    <cellStyle name="Entrada 2 55 8 2" xfId="17046"/>
    <cellStyle name="Entrada 2 55 8 2 2" xfId="17047"/>
    <cellStyle name="Entrada 2 55 8 2 3" xfId="17048"/>
    <cellStyle name="Entrada 2 55 8 3" xfId="17049"/>
    <cellStyle name="Entrada 2 55 8 4" xfId="17050"/>
    <cellStyle name="Entrada 2 55 9" xfId="17051"/>
    <cellStyle name="Entrada 2 55 9 2" xfId="17052"/>
    <cellStyle name="Entrada 2 55 9 2 2" xfId="17053"/>
    <cellStyle name="Entrada 2 55 9 2 3" xfId="17054"/>
    <cellStyle name="Entrada 2 55 9 3" xfId="17055"/>
    <cellStyle name="Entrada 2 55 9 4" xfId="17056"/>
    <cellStyle name="Entrada 2 56" xfId="17057"/>
    <cellStyle name="Entrada 2 56 10" xfId="17058"/>
    <cellStyle name="Entrada 2 56 10 2" xfId="17059"/>
    <cellStyle name="Entrada 2 56 10 2 2" xfId="17060"/>
    <cellStyle name="Entrada 2 56 10 2 3" xfId="17061"/>
    <cellStyle name="Entrada 2 56 10 3" xfId="17062"/>
    <cellStyle name="Entrada 2 56 10 4" xfId="17063"/>
    <cellStyle name="Entrada 2 56 11" xfId="17064"/>
    <cellStyle name="Entrada 2 56 11 2" xfId="17065"/>
    <cellStyle name="Entrada 2 56 11 2 2" xfId="17066"/>
    <cellStyle name="Entrada 2 56 11 2 3" xfId="17067"/>
    <cellStyle name="Entrada 2 56 11 3" xfId="17068"/>
    <cellStyle name="Entrada 2 56 11 4" xfId="17069"/>
    <cellStyle name="Entrada 2 56 12" xfId="17070"/>
    <cellStyle name="Entrada 2 56 12 2" xfId="17071"/>
    <cellStyle name="Entrada 2 56 12 2 2" xfId="17072"/>
    <cellStyle name="Entrada 2 56 12 2 3" xfId="17073"/>
    <cellStyle name="Entrada 2 56 12 3" xfId="17074"/>
    <cellStyle name="Entrada 2 56 12 4" xfId="17075"/>
    <cellStyle name="Entrada 2 56 13" xfId="17076"/>
    <cellStyle name="Entrada 2 56 13 2" xfId="17077"/>
    <cellStyle name="Entrada 2 56 13 2 2" xfId="17078"/>
    <cellStyle name="Entrada 2 56 13 2 3" xfId="17079"/>
    <cellStyle name="Entrada 2 56 13 3" xfId="17080"/>
    <cellStyle name="Entrada 2 56 13 4" xfId="17081"/>
    <cellStyle name="Entrada 2 56 14" xfId="17082"/>
    <cellStyle name="Entrada 2 56 14 2" xfId="17083"/>
    <cellStyle name="Entrada 2 56 14 2 2" xfId="17084"/>
    <cellStyle name="Entrada 2 56 14 2 3" xfId="17085"/>
    <cellStyle name="Entrada 2 56 14 3" xfId="17086"/>
    <cellStyle name="Entrada 2 56 14 4" xfId="17087"/>
    <cellStyle name="Entrada 2 56 15" xfId="17088"/>
    <cellStyle name="Entrada 2 56 15 2" xfId="17089"/>
    <cellStyle name="Entrada 2 56 15 2 2" xfId="17090"/>
    <cellStyle name="Entrada 2 56 15 2 3" xfId="17091"/>
    <cellStyle name="Entrada 2 56 15 3" xfId="17092"/>
    <cellStyle name="Entrada 2 56 15 4" xfId="17093"/>
    <cellStyle name="Entrada 2 56 16" xfId="17094"/>
    <cellStyle name="Entrada 2 56 16 2" xfId="17095"/>
    <cellStyle name="Entrada 2 56 16 2 2" xfId="17096"/>
    <cellStyle name="Entrada 2 56 16 2 3" xfId="17097"/>
    <cellStyle name="Entrada 2 56 16 3" xfId="17098"/>
    <cellStyle name="Entrada 2 56 16 4" xfId="17099"/>
    <cellStyle name="Entrada 2 56 17" xfId="17100"/>
    <cellStyle name="Entrada 2 56 17 2" xfId="17101"/>
    <cellStyle name="Entrada 2 56 17 2 2" xfId="17102"/>
    <cellStyle name="Entrada 2 56 17 2 3" xfId="17103"/>
    <cellStyle name="Entrada 2 56 17 3" xfId="17104"/>
    <cellStyle name="Entrada 2 56 17 4" xfId="17105"/>
    <cellStyle name="Entrada 2 56 18" xfId="17106"/>
    <cellStyle name="Entrada 2 56 18 2" xfId="17107"/>
    <cellStyle name="Entrada 2 56 18 2 2" xfId="17108"/>
    <cellStyle name="Entrada 2 56 18 2 3" xfId="17109"/>
    <cellStyle name="Entrada 2 56 18 3" xfId="17110"/>
    <cellStyle name="Entrada 2 56 18 4" xfId="17111"/>
    <cellStyle name="Entrada 2 56 19" xfId="17112"/>
    <cellStyle name="Entrada 2 56 19 2" xfId="17113"/>
    <cellStyle name="Entrada 2 56 19 2 2" xfId="17114"/>
    <cellStyle name="Entrada 2 56 19 2 3" xfId="17115"/>
    <cellStyle name="Entrada 2 56 19 3" xfId="17116"/>
    <cellStyle name="Entrada 2 56 19 4" xfId="17117"/>
    <cellStyle name="Entrada 2 56 2" xfId="17118"/>
    <cellStyle name="Entrada 2 56 2 2" xfId="17119"/>
    <cellStyle name="Entrada 2 56 2 2 2" xfId="17120"/>
    <cellStyle name="Entrada 2 56 2 2 3" xfId="17121"/>
    <cellStyle name="Entrada 2 56 2 3" xfId="17122"/>
    <cellStyle name="Entrada 2 56 2 4" xfId="17123"/>
    <cellStyle name="Entrada 2 56 20" xfId="17124"/>
    <cellStyle name="Entrada 2 56 20 2" xfId="17125"/>
    <cellStyle name="Entrada 2 56 20 2 2" xfId="17126"/>
    <cellStyle name="Entrada 2 56 20 2 3" xfId="17127"/>
    <cellStyle name="Entrada 2 56 20 3" xfId="17128"/>
    <cellStyle name="Entrada 2 56 20 4" xfId="17129"/>
    <cellStyle name="Entrada 2 56 21" xfId="17130"/>
    <cellStyle name="Entrada 2 56 21 2" xfId="17131"/>
    <cellStyle name="Entrada 2 56 21 2 2" xfId="17132"/>
    <cellStyle name="Entrada 2 56 21 2 3" xfId="17133"/>
    <cellStyle name="Entrada 2 56 21 3" xfId="17134"/>
    <cellStyle name="Entrada 2 56 21 4" xfId="17135"/>
    <cellStyle name="Entrada 2 56 22" xfId="17136"/>
    <cellStyle name="Entrada 2 56 22 2" xfId="17137"/>
    <cellStyle name="Entrada 2 56 22 2 2" xfId="17138"/>
    <cellStyle name="Entrada 2 56 22 2 3" xfId="17139"/>
    <cellStyle name="Entrada 2 56 22 3" xfId="17140"/>
    <cellStyle name="Entrada 2 56 22 4" xfId="17141"/>
    <cellStyle name="Entrada 2 56 23" xfId="17142"/>
    <cellStyle name="Entrada 2 56 23 2" xfId="17143"/>
    <cellStyle name="Entrada 2 56 23 2 2" xfId="17144"/>
    <cellStyle name="Entrada 2 56 23 2 3" xfId="17145"/>
    <cellStyle name="Entrada 2 56 23 3" xfId="17146"/>
    <cellStyle name="Entrada 2 56 23 4" xfId="17147"/>
    <cellStyle name="Entrada 2 56 24" xfId="17148"/>
    <cellStyle name="Entrada 2 56 24 2" xfId="17149"/>
    <cellStyle name="Entrada 2 56 24 2 2" xfId="17150"/>
    <cellStyle name="Entrada 2 56 24 2 3" xfId="17151"/>
    <cellStyle name="Entrada 2 56 24 3" xfId="17152"/>
    <cellStyle name="Entrada 2 56 24 4" xfId="17153"/>
    <cellStyle name="Entrada 2 56 25" xfId="17154"/>
    <cellStyle name="Entrada 2 56 25 2" xfId="17155"/>
    <cellStyle name="Entrada 2 56 25 2 2" xfId="17156"/>
    <cellStyle name="Entrada 2 56 25 2 3" xfId="17157"/>
    <cellStyle name="Entrada 2 56 25 3" xfId="17158"/>
    <cellStyle name="Entrada 2 56 25 4" xfId="17159"/>
    <cellStyle name="Entrada 2 56 26" xfId="17160"/>
    <cellStyle name="Entrada 2 56 26 2" xfId="17161"/>
    <cellStyle name="Entrada 2 56 26 3" xfId="17162"/>
    <cellStyle name="Entrada 2 56 27" xfId="17163"/>
    <cellStyle name="Entrada 2 56 28" xfId="17164"/>
    <cellStyle name="Entrada 2 56 3" xfId="17165"/>
    <cellStyle name="Entrada 2 56 3 2" xfId="17166"/>
    <cellStyle name="Entrada 2 56 3 2 2" xfId="17167"/>
    <cellStyle name="Entrada 2 56 3 2 3" xfId="17168"/>
    <cellStyle name="Entrada 2 56 3 3" xfId="17169"/>
    <cellStyle name="Entrada 2 56 3 4" xfId="17170"/>
    <cellStyle name="Entrada 2 56 4" xfId="17171"/>
    <cellStyle name="Entrada 2 56 4 2" xfId="17172"/>
    <cellStyle name="Entrada 2 56 4 2 2" xfId="17173"/>
    <cellStyle name="Entrada 2 56 4 2 3" xfId="17174"/>
    <cellStyle name="Entrada 2 56 4 3" xfId="17175"/>
    <cellStyle name="Entrada 2 56 4 4" xfId="17176"/>
    <cellStyle name="Entrada 2 56 5" xfId="17177"/>
    <cellStyle name="Entrada 2 56 5 2" xfId="17178"/>
    <cellStyle name="Entrada 2 56 5 2 2" xfId="17179"/>
    <cellStyle name="Entrada 2 56 5 2 3" xfId="17180"/>
    <cellStyle name="Entrada 2 56 5 3" xfId="17181"/>
    <cellStyle name="Entrada 2 56 5 4" xfId="17182"/>
    <cellStyle name="Entrada 2 56 6" xfId="17183"/>
    <cellStyle name="Entrada 2 56 6 2" xfId="17184"/>
    <cellStyle name="Entrada 2 56 6 2 2" xfId="17185"/>
    <cellStyle name="Entrada 2 56 6 2 3" xfId="17186"/>
    <cellStyle name="Entrada 2 56 6 3" xfId="17187"/>
    <cellStyle name="Entrada 2 56 6 4" xfId="17188"/>
    <cellStyle name="Entrada 2 56 7" xfId="17189"/>
    <cellStyle name="Entrada 2 56 7 2" xfId="17190"/>
    <cellStyle name="Entrada 2 56 7 2 2" xfId="17191"/>
    <cellStyle name="Entrada 2 56 7 2 3" xfId="17192"/>
    <cellStyle name="Entrada 2 56 7 3" xfId="17193"/>
    <cellStyle name="Entrada 2 56 7 4" xfId="17194"/>
    <cellStyle name="Entrada 2 56 8" xfId="17195"/>
    <cellStyle name="Entrada 2 56 8 2" xfId="17196"/>
    <cellStyle name="Entrada 2 56 8 2 2" xfId="17197"/>
    <cellStyle name="Entrada 2 56 8 2 3" xfId="17198"/>
    <cellStyle name="Entrada 2 56 8 3" xfId="17199"/>
    <cellStyle name="Entrada 2 56 8 4" xfId="17200"/>
    <cellStyle name="Entrada 2 56 9" xfId="17201"/>
    <cellStyle name="Entrada 2 56 9 2" xfId="17202"/>
    <cellStyle name="Entrada 2 56 9 2 2" xfId="17203"/>
    <cellStyle name="Entrada 2 56 9 2 3" xfId="17204"/>
    <cellStyle name="Entrada 2 56 9 3" xfId="17205"/>
    <cellStyle name="Entrada 2 56 9 4" xfId="17206"/>
    <cellStyle name="Entrada 2 57" xfId="17207"/>
    <cellStyle name="Entrada 2 57 10" xfId="17208"/>
    <cellStyle name="Entrada 2 57 10 2" xfId="17209"/>
    <cellStyle name="Entrada 2 57 10 2 2" xfId="17210"/>
    <cellStyle name="Entrada 2 57 10 2 3" xfId="17211"/>
    <cellStyle name="Entrada 2 57 10 3" xfId="17212"/>
    <cellStyle name="Entrada 2 57 10 4" xfId="17213"/>
    <cellStyle name="Entrada 2 57 11" xfId="17214"/>
    <cellStyle name="Entrada 2 57 11 2" xfId="17215"/>
    <cellStyle name="Entrada 2 57 11 2 2" xfId="17216"/>
    <cellStyle name="Entrada 2 57 11 2 3" xfId="17217"/>
    <cellStyle name="Entrada 2 57 11 3" xfId="17218"/>
    <cellStyle name="Entrada 2 57 11 4" xfId="17219"/>
    <cellStyle name="Entrada 2 57 12" xfId="17220"/>
    <cellStyle name="Entrada 2 57 12 2" xfId="17221"/>
    <cellStyle name="Entrada 2 57 12 2 2" xfId="17222"/>
    <cellStyle name="Entrada 2 57 12 2 3" xfId="17223"/>
    <cellStyle name="Entrada 2 57 12 3" xfId="17224"/>
    <cellStyle name="Entrada 2 57 12 4" xfId="17225"/>
    <cellStyle name="Entrada 2 57 13" xfId="17226"/>
    <cellStyle name="Entrada 2 57 13 2" xfId="17227"/>
    <cellStyle name="Entrada 2 57 13 2 2" xfId="17228"/>
    <cellStyle name="Entrada 2 57 13 2 3" xfId="17229"/>
    <cellStyle name="Entrada 2 57 13 3" xfId="17230"/>
    <cellStyle name="Entrada 2 57 13 4" xfId="17231"/>
    <cellStyle name="Entrada 2 57 14" xfId="17232"/>
    <cellStyle name="Entrada 2 57 14 2" xfId="17233"/>
    <cellStyle name="Entrada 2 57 14 2 2" xfId="17234"/>
    <cellStyle name="Entrada 2 57 14 2 3" xfId="17235"/>
    <cellStyle name="Entrada 2 57 14 3" xfId="17236"/>
    <cellStyle name="Entrada 2 57 14 4" xfId="17237"/>
    <cellStyle name="Entrada 2 57 15" xfId="17238"/>
    <cellStyle name="Entrada 2 57 15 2" xfId="17239"/>
    <cellStyle name="Entrada 2 57 15 2 2" xfId="17240"/>
    <cellStyle name="Entrada 2 57 15 2 3" xfId="17241"/>
    <cellStyle name="Entrada 2 57 15 3" xfId="17242"/>
    <cellStyle name="Entrada 2 57 15 4" xfId="17243"/>
    <cellStyle name="Entrada 2 57 16" xfId="17244"/>
    <cellStyle name="Entrada 2 57 16 2" xfId="17245"/>
    <cellStyle name="Entrada 2 57 16 2 2" xfId="17246"/>
    <cellStyle name="Entrada 2 57 16 2 3" xfId="17247"/>
    <cellStyle name="Entrada 2 57 16 3" xfId="17248"/>
    <cellStyle name="Entrada 2 57 16 4" xfId="17249"/>
    <cellStyle name="Entrada 2 57 17" xfId="17250"/>
    <cellStyle name="Entrada 2 57 17 2" xfId="17251"/>
    <cellStyle name="Entrada 2 57 17 2 2" xfId="17252"/>
    <cellStyle name="Entrada 2 57 17 2 3" xfId="17253"/>
    <cellStyle name="Entrada 2 57 17 3" xfId="17254"/>
    <cellStyle name="Entrada 2 57 17 4" xfId="17255"/>
    <cellStyle name="Entrada 2 57 18" xfId="17256"/>
    <cellStyle name="Entrada 2 57 18 2" xfId="17257"/>
    <cellStyle name="Entrada 2 57 18 2 2" xfId="17258"/>
    <cellStyle name="Entrada 2 57 18 2 3" xfId="17259"/>
    <cellStyle name="Entrada 2 57 18 3" xfId="17260"/>
    <cellStyle name="Entrada 2 57 18 4" xfId="17261"/>
    <cellStyle name="Entrada 2 57 19" xfId="17262"/>
    <cellStyle name="Entrada 2 57 19 2" xfId="17263"/>
    <cellStyle name="Entrada 2 57 19 2 2" xfId="17264"/>
    <cellStyle name="Entrada 2 57 19 2 3" xfId="17265"/>
    <cellStyle name="Entrada 2 57 19 3" xfId="17266"/>
    <cellStyle name="Entrada 2 57 19 4" xfId="17267"/>
    <cellStyle name="Entrada 2 57 2" xfId="17268"/>
    <cellStyle name="Entrada 2 57 2 2" xfId="17269"/>
    <cellStyle name="Entrada 2 57 2 2 2" xfId="17270"/>
    <cellStyle name="Entrada 2 57 2 2 3" xfId="17271"/>
    <cellStyle name="Entrada 2 57 2 3" xfId="17272"/>
    <cellStyle name="Entrada 2 57 2 4" xfId="17273"/>
    <cellStyle name="Entrada 2 57 20" xfId="17274"/>
    <cellStyle name="Entrada 2 57 20 2" xfId="17275"/>
    <cellStyle name="Entrada 2 57 20 2 2" xfId="17276"/>
    <cellStyle name="Entrada 2 57 20 2 3" xfId="17277"/>
    <cellStyle name="Entrada 2 57 20 3" xfId="17278"/>
    <cellStyle name="Entrada 2 57 20 4" xfId="17279"/>
    <cellStyle name="Entrada 2 57 21" xfId="17280"/>
    <cellStyle name="Entrada 2 57 21 2" xfId="17281"/>
    <cellStyle name="Entrada 2 57 21 2 2" xfId="17282"/>
    <cellStyle name="Entrada 2 57 21 2 3" xfId="17283"/>
    <cellStyle name="Entrada 2 57 21 3" xfId="17284"/>
    <cellStyle name="Entrada 2 57 21 4" xfId="17285"/>
    <cellStyle name="Entrada 2 57 22" xfId="17286"/>
    <cellStyle name="Entrada 2 57 22 2" xfId="17287"/>
    <cellStyle name="Entrada 2 57 22 2 2" xfId="17288"/>
    <cellStyle name="Entrada 2 57 22 2 3" xfId="17289"/>
    <cellStyle name="Entrada 2 57 22 3" xfId="17290"/>
    <cellStyle name="Entrada 2 57 22 4" xfId="17291"/>
    <cellStyle name="Entrada 2 57 23" xfId="17292"/>
    <cellStyle name="Entrada 2 57 23 2" xfId="17293"/>
    <cellStyle name="Entrada 2 57 23 2 2" xfId="17294"/>
    <cellStyle name="Entrada 2 57 23 2 3" xfId="17295"/>
    <cellStyle name="Entrada 2 57 23 3" xfId="17296"/>
    <cellStyle name="Entrada 2 57 23 4" xfId="17297"/>
    <cellStyle name="Entrada 2 57 24" xfId="17298"/>
    <cellStyle name="Entrada 2 57 24 2" xfId="17299"/>
    <cellStyle name="Entrada 2 57 24 2 2" xfId="17300"/>
    <cellStyle name="Entrada 2 57 24 2 3" xfId="17301"/>
    <cellStyle name="Entrada 2 57 24 3" xfId="17302"/>
    <cellStyle name="Entrada 2 57 24 4" xfId="17303"/>
    <cellStyle name="Entrada 2 57 25" xfId="17304"/>
    <cellStyle name="Entrada 2 57 25 2" xfId="17305"/>
    <cellStyle name="Entrada 2 57 25 2 2" xfId="17306"/>
    <cellStyle name="Entrada 2 57 25 2 3" xfId="17307"/>
    <cellStyle name="Entrada 2 57 25 3" xfId="17308"/>
    <cellStyle name="Entrada 2 57 25 4" xfId="17309"/>
    <cellStyle name="Entrada 2 57 26" xfId="17310"/>
    <cellStyle name="Entrada 2 57 26 2" xfId="17311"/>
    <cellStyle name="Entrada 2 57 26 3" xfId="17312"/>
    <cellStyle name="Entrada 2 57 27" xfId="17313"/>
    <cellStyle name="Entrada 2 57 28" xfId="17314"/>
    <cellStyle name="Entrada 2 57 3" xfId="17315"/>
    <cellStyle name="Entrada 2 57 3 2" xfId="17316"/>
    <cellStyle name="Entrada 2 57 3 2 2" xfId="17317"/>
    <cellStyle name="Entrada 2 57 3 2 3" xfId="17318"/>
    <cellStyle name="Entrada 2 57 3 3" xfId="17319"/>
    <cellStyle name="Entrada 2 57 3 4" xfId="17320"/>
    <cellStyle name="Entrada 2 57 4" xfId="17321"/>
    <cellStyle name="Entrada 2 57 4 2" xfId="17322"/>
    <cellStyle name="Entrada 2 57 4 2 2" xfId="17323"/>
    <cellStyle name="Entrada 2 57 4 2 3" xfId="17324"/>
    <cellStyle name="Entrada 2 57 4 3" xfId="17325"/>
    <cellStyle name="Entrada 2 57 4 4" xfId="17326"/>
    <cellStyle name="Entrada 2 57 5" xfId="17327"/>
    <cellStyle name="Entrada 2 57 5 2" xfId="17328"/>
    <cellStyle name="Entrada 2 57 5 2 2" xfId="17329"/>
    <cellStyle name="Entrada 2 57 5 2 3" xfId="17330"/>
    <cellStyle name="Entrada 2 57 5 3" xfId="17331"/>
    <cellStyle name="Entrada 2 57 5 4" xfId="17332"/>
    <cellStyle name="Entrada 2 57 6" xfId="17333"/>
    <cellStyle name="Entrada 2 57 6 2" xfId="17334"/>
    <cellStyle name="Entrada 2 57 6 2 2" xfId="17335"/>
    <cellStyle name="Entrada 2 57 6 2 3" xfId="17336"/>
    <cellStyle name="Entrada 2 57 6 3" xfId="17337"/>
    <cellStyle name="Entrada 2 57 6 4" xfId="17338"/>
    <cellStyle name="Entrada 2 57 7" xfId="17339"/>
    <cellStyle name="Entrada 2 57 7 2" xfId="17340"/>
    <cellStyle name="Entrada 2 57 7 2 2" xfId="17341"/>
    <cellStyle name="Entrada 2 57 7 2 3" xfId="17342"/>
    <cellStyle name="Entrada 2 57 7 3" xfId="17343"/>
    <cellStyle name="Entrada 2 57 7 4" xfId="17344"/>
    <cellStyle name="Entrada 2 57 8" xfId="17345"/>
    <cellStyle name="Entrada 2 57 8 2" xfId="17346"/>
    <cellStyle name="Entrada 2 57 8 2 2" xfId="17347"/>
    <cellStyle name="Entrada 2 57 8 2 3" xfId="17348"/>
    <cellStyle name="Entrada 2 57 8 3" xfId="17349"/>
    <cellStyle name="Entrada 2 57 8 4" xfId="17350"/>
    <cellStyle name="Entrada 2 57 9" xfId="17351"/>
    <cellStyle name="Entrada 2 57 9 2" xfId="17352"/>
    <cellStyle name="Entrada 2 57 9 2 2" xfId="17353"/>
    <cellStyle name="Entrada 2 57 9 2 3" xfId="17354"/>
    <cellStyle name="Entrada 2 57 9 3" xfId="17355"/>
    <cellStyle name="Entrada 2 57 9 4" xfId="17356"/>
    <cellStyle name="Entrada 2 58" xfId="17357"/>
    <cellStyle name="Entrada 2 58 10" xfId="17358"/>
    <cellStyle name="Entrada 2 58 10 2" xfId="17359"/>
    <cellStyle name="Entrada 2 58 10 2 2" xfId="17360"/>
    <cellStyle name="Entrada 2 58 10 2 3" xfId="17361"/>
    <cellStyle name="Entrada 2 58 10 3" xfId="17362"/>
    <cellStyle name="Entrada 2 58 10 4" xfId="17363"/>
    <cellStyle name="Entrada 2 58 11" xfId="17364"/>
    <cellStyle name="Entrada 2 58 11 2" xfId="17365"/>
    <cellStyle name="Entrada 2 58 11 2 2" xfId="17366"/>
    <cellStyle name="Entrada 2 58 11 2 3" xfId="17367"/>
    <cellStyle name="Entrada 2 58 11 3" xfId="17368"/>
    <cellStyle name="Entrada 2 58 11 4" xfId="17369"/>
    <cellStyle name="Entrada 2 58 12" xfId="17370"/>
    <cellStyle name="Entrada 2 58 12 2" xfId="17371"/>
    <cellStyle name="Entrada 2 58 12 2 2" xfId="17372"/>
    <cellStyle name="Entrada 2 58 12 2 3" xfId="17373"/>
    <cellStyle name="Entrada 2 58 12 3" xfId="17374"/>
    <cellStyle name="Entrada 2 58 12 4" xfId="17375"/>
    <cellStyle name="Entrada 2 58 13" xfId="17376"/>
    <cellStyle name="Entrada 2 58 13 2" xfId="17377"/>
    <cellStyle name="Entrada 2 58 13 2 2" xfId="17378"/>
    <cellStyle name="Entrada 2 58 13 2 3" xfId="17379"/>
    <cellStyle name="Entrada 2 58 13 3" xfId="17380"/>
    <cellStyle name="Entrada 2 58 13 4" xfId="17381"/>
    <cellStyle name="Entrada 2 58 14" xfId="17382"/>
    <cellStyle name="Entrada 2 58 14 2" xfId="17383"/>
    <cellStyle name="Entrada 2 58 14 2 2" xfId="17384"/>
    <cellStyle name="Entrada 2 58 14 2 3" xfId="17385"/>
    <cellStyle name="Entrada 2 58 14 3" xfId="17386"/>
    <cellStyle name="Entrada 2 58 14 4" xfId="17387"/>
    <cellStyle name="Entrada 2 58 15" xfId="17388"/>
    <cellStyle name="Entrada 2 58 15 2" xfId="17389"/>
    <cellStyle name="Entrada 2 58 15 2 2" xfId="17390"/>
    <cellStyle name="Entrada 2 58 15 2 3" xfId="17391"/>
    <cellStyle name="Entrada 2 58 15 3" xfId="17392"/>
    <cellStyle name="Entrada 2 58 15 4" xfId="17393"/>
    <cellStyle name="Entrada 2 58 16" xfId="17394"/>
    <cellStyle name="Entrada 2 58 16 2" xfId="17395"/>
    <cellStyle name="Entrada 2 58 16 2 2" xfId="17396"/>
    <cellStyle name="Entrada 2 58 16 2 3" xfId="17397"/>
    <cellStyle name="Entrada 2 58 16 3" xfId="17398"/>
    <cellStyle name="Entrada 2 58 16 4" xfId="17399"/>
    <cellStyle name="Entrada 2 58 17" xfId="17400"/>
    <cellStyle name="Entrada 2 58 17 2" xfId="17401"/>
    <cellStyle name="Entrada 2 58 17 2 2" xfId="17402"/>
    <cellStyle name="Entrada 2 58 17 2 3" xfId="17403"/>
    <cellStyle name="Entrada 2 58 17 3" xfId="17404"/>
    <cellStyle name="Entrada 2 58 17 4" xfId="17405"/>
    <cellStyle name="Entrada 2 58 18" xfId="17406"/>
    <cellStyle name="Entrada 2 58 18 2" xfId="17407"/>
    <cellStyle name="Entrada 2 58 18 2 2" xfId="17408"/>
    <cellStyle name="Entrada 2 58 18 2 3" xfId="17409"/>
    <cellStyle name="Entrada 2 58 18 3" xfId="17410"/>
    <cellStyle name="Entrada 2 58 18 4" xfId="17411"/>
    <cellStyle name="Entrada 2 58 19" xfId="17412"/>
    <cellStyle name="Entrada 2 58 19 2" xfId="17413"/>
    <cellStyle name="Entrada 2 58 19 2 2" xfId="17414"/>
    <cellStyle name="Entrada 2 58 19 2 3" xfId="17415"/>
    <cellStyle name="Entrada 2 58 19 3" xfId="17416"/>
    <cellStyle name="Entrada 2 58 19 4" xfId="17417"/>
    <cellStyle name="Entrada 2 58 2" xfId="17418"/>
    <cellStyle name="Entrada 2 58 2 2" xfId="17419"/>
    <cellStyle name="Entrada 2 58 2 2 2" xfId="17420"/>
    <cellStyle name="Entrada 2 58 2 2 3" xfId="17421"/>
    <cellStyle name="Entrada 2 58 2 3" xfId="17422"/>
    <cellStyle name="Entrada 2 58 2 4" xfId="17423"/>
    <cellStyle name="Entrada 2 58 20" xfId="17424"/>
    <cellStyle name="Entrada 2 58 20 2" xfId="17425"/>
    <cellStyle name="Entrada 2 58 20 2 2" xfId="17426"/>
    <cellStyle name="Entrada 2 58 20 2 3" xfId="17427"/>
    <cellStyle name="Entrada 2 58 20 3" xfId="17428"/>
    <cellStyle name="Entrada 2 58 20 4" xfId="17429"/>
    <cellStyle name="Entrada 2 58 21" xfId="17430"/>
    <cellStyle name="Entrada 2 58 21 2" xfId="17431"/>
    <cellStyle name="Entrada 2 58 21 2 2" xfId="17432"/>
    <cellStyle name="Entrada 2 58 21 2 3" xfId="17433"/>
    <cellStyle name="Entrada 2 58 21 3" xfId="17434"/>
    <cellStyle name="Entrada 2 58 21 4" xfId="17435"/>
    <cellStyle name="Entrada 2 58 22" xfId="17436"/>
    <cellStyle name="Entrada 2 58 22 2" xfId="17437"/>
    <cellStyle name="Entrada 2 58 22 2 2" xfId="17438"/>
    <cellStyle name="Entrada 2 58 22 2 3" xfId="17439"/>
    <cellStyle name="Entrada 2 58 22 3" xfId="17440"/>
    <cellStyle name="Entrada 2 58 22 4" xfId="17441"/>
    <cellStyle name="Entrada 2 58 23" xfId="17442"/>
    <cellStyle name="Entrada 2 58 23 2" xfId="17443"/>
    <cellStyle name="Entrada 2 58 23 2 2" xfId="17444"/>
    <cellStyle name="Entrada 2 58 23 2 3" xfId="17445"/>
    <cellStyle name="Entrada 2 58 23 3" xfId="17446"/>
    <cellStyle name="Entrada 2 58 23 4" xfId="17447"/>
    <cellStyle name="Entrada 2 58 24" xfId="17448"/>
    <cellStyle name="Entrada 2 58 24 2" xfId="17449"/>
    <cellStyle name="Entrada 2 58 24 2 2" xfId="17450"/>
    <cellStyle name="Entrada 2 58 24 2 3" xfId="17451"/>
    <cellStyle name="Entrada 2 58 24 3" xfId="17452"/>
    <cellStyle name="Entrada 2 58 24 4" xfId="17453"/>
    <cellStyle name="Entrada 2 58 25" xfId="17454"/>
    <cellStyle name="Entrada 2 58 25 2" xfId="17455"/>
    <cellStyle name="Entrada 2 58 25 2 2" xfId="17456"/>
    <cellStyle name="Entrada 2 58 25 2 3" xfId="17457"/>
    <cellStyle name="Entrada 2 58 25 3" xfId="17458"/>
    <cellStyle name="Entrada 2 58 25 4" xfId="17459"/>
    <cellStyle name="Entrada 2 58 26" xfId="17460"/>
    <cellStyle name="Entrada 2 58 26 2" xfId="17461"/>
    <cellStyle name="Entrada 2 58 26 3" xfId="17462"/>
    <cellStyle name="Entrada 2 58 27" xfId="17463"/>
    <cellStyle name="Entrada 2 58 28" xfId="17464"/>
    <cellStyle name="Entrada 2 58 3" xfId="17465"/>
    <cellStyle name="Entrada 2 58 3 2" xfId="17466"/>
    <cellStyle name="Entrada 2 58 3 2 2" xfId="17467"/>
    <cellStyle name="Entrada 2 58 3 2 3" xfId="17468"/>
    <cellStyle name="Entrada 2 58 3 3" xfId="17469"/>
    <cellStyle name="Entrada 2 58 3 4" xfId="17470"/>
    <cellStyle name="Entrada 2 58 4" xfId="17471"/>
    <cellStyle name="Entrada 2 58 4 2" xfId="17472"/>
    <cellStyle name="Entrada 2 58 4 2 2" xfId="17473"/>
    <cellStyle name="Entrada 2 58 4 2 3" xfId="17474"/>
    <cellStyle name="Entrada 2 58 4 3" xfId="17475"/>
    <cellStyle name="Entrada 2 58 4 4" xfId="17476"/>
    <cellStyle name="Entrada 2 58 5" xfId="17477"/>
    <cellStyle name="Entrada 2 58 5 2" xfId="17478"/>
    <cellStyle name="Entrada 2 58 5 2 2" xfId="17479"/>
    <cellStyle name="Entrada 2 58 5 2 3" xfId="17480"/>
    <cellStyle name="Entrada 2 58 5 3" xfId="17481"/>
    <cellStyle name="Entrada 2 58 5 4" xfId="17482"/>
    <cellStyle name="Entrada 2 58 6" xfId="17483"/>
    <cellStyle name="Entrada 2 58 6 2" xfId="17484"/>
    <cellStyle name="Entrada 2 58 6 2 2" xfId="17485"/>
    <cellStyle name="Entrada 2 58 6 2 3" xfId="17486"/>
    <cellStyle name="Entrada 2 58 6 3" xfId="17487"/>
    <cellStyle name="Entrada 2 58 6 4" xfId="17488"/>
    <cellStyle name="Entrada 2 58 7" xfId="17489"/>
    <cellStyle name="Entrada 2 58 7 2" xfId="17490"/>
    <cellStyle name="Entrada 2 58 7 2 2" xfId="17491"/>
    <cellStyle name="Entrada 2 58 7 2 3" xfId="17492"/>
    <cellStyle name="Entrada 2 58 7 3" xfId="17493"/>
    <cellStyle name="Entrada 2 58 7 4" xfId="17494"/>
    <cellStyle name="Entrada 2 58 8" xfId="17495"/>
    <cellStyle name="Entrada 2 58 8 2" xfId="17496"/>
    <cellStyle name="Entrada 2 58 8 2 2" xfId="17497"/>
    <cellStyle name="Entrada 2 58 8 2 3" xfId="17498"/>
    <cellStyle name="Entrada 2 58 8 3" xfId="17499"/>
    <cellStyle name="Entrada 2 58 8 4" xfId="17500"/>
    <cellStyle name="Entrada 2 58 9" xfId="17501"/>
    <cellStyle name="Entrada 2 58 9 2" xfId="17502"/>
    <cellStyle name="Entrada 2 58 9 2 2" xfId="17503"/>
    <cellStyle name="Entrada 2 58 9 2 3" xfId="17504"/>
    <cellStyle name="Entrada 2 58 9 3" xfId="17505"/>
    <cellStyle name="Entrada 2 58 9 4" xfId="17506"/>
    <cellStyle name="Entrada 2 59" xfId="17507"/>
    <cellStyle name="Entrada 2 59 10" xfId="17508"/>
    <cellStyle name="Entrada 2 59 10 2" xfId="17509"/>
    <cellStyle name="Entrada 2 59 10 2 2" xfId="17510"/>
    <cellStyle name="Entrada 2 59 10 2 3" xfId="17511"/>
    <cellStyle name="Entrada 2 59 10 3" xfId="17512"/>
    <cellStyle name="Entrada 2 59 10 4" xfId="17513"/>
    <cellStyle name="Entrada 2 59 11" xfId="17514"/>
    <cellStyle name="Entrada 2 59 11 2" xfId="17515"/>
    <cellStyle name="Entrada 2 59 11 2 2" xfId="17516"/>
    <cellStyle name="Entrada 2 59 11 2 3" xfId="17517"/>
    <cellStyle name="Entrada 2 59 11 3" xfId="17518"/>
    <cellStyle name="Entrada 2 59 11 4" xfId="17519"/>
    <cellStyle name="Entrada 2 59 12" xfId="17520"/>
    <cellStyle name="Entrada 2 59 12 2" xfId="17521"/>
    <cellStyle name="Entrada 2 59 12 2 2" xfId="17522"/>
    <cellStyle name="Entrada 2 59 12 2 3" xfId="17523"/>
    <cellStyle name="Entrada 2 59 12 3" xfId="17524"/>
    <cellStyle name="Entrada 2 59 12 4" xfId="17525"/>
    <cellStyle name="Entrada 2 59 13" xfId="17526"/>
    <cellStyle name="Entrada 2 59 13 2" xfId="17527"/>
    <cellStyle name="Entrada 2 59 13 2 2" xfId="17528"/>
    <cellStyle name="Entrada 2 59 13 2 3" xfId="17529"/>
    <cellStyle name="Entrada 2 59 13 3" xfId="17530"/>
    <cellStyle name="Entrada 2 59 13 4" xfId="17531"/>
    <cellStyle name="Entrada 2 59 14" xfId="17532"/>
    <cellStyle name="Entrada 2 59 14 2" xfId="17533"/>
    <cellStyle name="Entrada 2 59 14 2 2" xfId="17534"/>
    <cellStyle name="Entrada 2 59 14 2 3" xfId="17535"/>
    <cellStyle name="Entrada 2 59 14 3" xfId="17536"/>
    <cellStyle name="Entrada 2 59 14 4" xfId="17537"/>
    <cellStyle name="Entrada 2 59 15" xfId="17538"/>
    <cellStyle name="Entrada 2 59 15 2" xfId="17539"/>
    <cellStyle name="Entrada 2 59 15 2 2" xfId="17540"/>
    <cellStyle name="Entrada 2 59 15 2 3" xfId="17541"/>
    <cellStyle name="Entrada 2 59 15 3" xfId="17542"/>
    <cellStyle name="Entrada 2 59 15 4" xfId="17543"/>
    <cellStyle name="Entrada 2 59 16" xfId="17544"/>
    <cellStyle name="Entrada 2 59 16 2" xfId="17545"/>
    <cellStyle name="Entrada 2 59 16 2 2" xfId="17546"/>
    <cellStyle name="Entrada 2 59 16 2 3" xfId="17547"/>
    <cellStyle name="Entrada 2 59 16 3" xfId="17548"/>
    <cellStyle name="Entrada 2 59 16 4" xfId="17549"/>
    <cellStyle name="Entrada 2 59 17" xfId="17550"/>
    <cellStyle name="Entrada 2 59 17 2" xfId="17551"/>
    <cellStyle name="Entrada 2 59 17 2 2" xfId="17552"/>
    <cellStyle name="Entrada 2 59 17 2 3" xfId="17553"/>
    <cellStyle name="Entrada 2 59 17 3" xfId="17554"/>
    <cellStyle name="Entrada 2 59 17 4" xfId="17555"/>
    <cellStyle name="Entrada 2 59 18" xfId="17556"/>
    <cellStyle name="Entrada 2 59 18 2" xfId="17557"/>
    <cellStyle name="Entrada 2 59 18 2 2" xfId="17558"/>
    <cellStyle name="Entrada 2 59 18 2 3" xfId="17559"/>
    <cellStyle name="Entrada 2 59 18 3" xfId="17560"/>
    <cellStyle name="Entrada 2 59 18 4" xfId="17561"/>
    <cellStyle name="Entrada 2 59 19" xfId="17562"/>
    <cellStyle name="Entrada 2 59 19 2" xfId="17563"/>
    <cellStyle name="Entrada 2 59 19 2 2" xfId="17564"/>
    <cellStyle name="Entrada 2 59 19 2 3" xfId="17565"/>
    <cellStyle name="Entrada 2 59 19 3" xfId="17566"/>
    <cellStyle name="Entrada 2 59 19 4" xfId="17567"/>
    <cellStyle name="Entrada 2 59 2" xfId="17568"/>
    <cellStyle name="Entrada 2 59 2 2" xfId="17569"/>
    <cellStyle name="Entrada 2 59 2 2 2" xfId="17570"/>
    <cellStyle name="Entrada 2 59 2 2 3" xfId="17571"/>
    <cellStyle name="Entrada 2 59 2 3" xfId="17572"/>
    <cellStyle name="Entrada 2 59 2 4" xfId="17573"/>
    <cellStyle name="Entrada 2 59 20" xfId="17574"/>
    <cellStyle name="Entrada 2 59 20 2" xfId="17575"/>
    <cellStyle name="Entrada 2 59 20 2 2" xfId="17576"/>
    <cellStyle name="Entrada 2 59 20 2 3" xfId="17577"/>
    <cellStyle name="Entrada 2 59 20 3" xfId="17578"/>
    <cellStyle name="Entrada 2 59 20 4" xfId="17579"/>
    <cellStyle name="Entrada 2 59 21" xfId="17580"/>
    <cellStyle name="Entrada 2 59 21 2" xfId="17581"/>
    <cellStyle name="Entrada 2 59 21 2 2" xfId="17582"/>
    <cellStyle name="Entrada 2 59 21 2 3" xfId="17583"/>
    <cellStyle name="Entrada 2 59 21 3" xfId="17584"/>
    <cellStyle name="Entrada 2 59 21 4" xfId="17585"/>
    <cellStyle name="Entrada 2 59 22" xfId="17586"/>
    <cellStyle name="Entrada 2 59 22 2" xfId="17587"/>
    <cellStyle name="Entrada 2 59 22 2 2" xfId="17588"/>
    <cellStyle name="Entrada 2 59 22 2 3" xfId="17589"/>
    <cellStyle name="Entrada 2 59 22 3" xfId="17590"/>
    <cellStyle name="Entrada 2 59 22 4" xfId="17591"/>
    <cellStyle name="Entrada 2 59 23" xfId="17592"/>
    <cellStyle name="Entrada 2 59 23 2" xfId="17593"/>
    <cellStyle name="Entrada 2 59 23 2 2" xfId="17594"/>
    <cellStyle name="Entrada 2 59 23 2 3" xfId="17595"/>
    <cellStyle name="Entrada 2 59 23 3" xfId="17596"/>
    <cellStyle name="Entrada 2 59 23 4" xfId="17597"/>
    <cellStyle name="Entrada 2 59 24" xfId="17598"/>
    <cellStyle name="Entrada 2 59 24 2" xfId="17599"/>
    <cellStyle name="Entrada 2 59 24 2 2" xfId="17600"/>
    <cellStyle name="Entrada 2 59 24 2 3" xfId="17601"/>
    <cellStyle name="Entrada 2 59 24 3" xfId="17602"/>
    <cellStyle name="Entrada 2 59 24 4" xfId="17603"/>
    <cellStyle name="Entrada 2 59 25" xfId="17604"/>
    <cellStyle name="Entrada 2 59 25 2" xfId="17605"/>
    <cellStyle name="Entrada 2 59 25 2 2" xfId="17606"/>
    <cellStyle name="Entrada 2 59 25 2 3" xfId="17607"/>
    <cellStyle name="Entrada 2 59 25 3" xfId="17608"/>
    <cellStyle name="Entrada 2 59 25 4" xfId="17609"/>
    <cellStyle name="Entrada 2 59 26" xfId="17610"/>
    <cellStyle name="Entrada 2 59 26 2" xfId="17611"/>
    <cellStyle name="Entrada 2 59 26 3" xfId="17612"/>
    <cellStyle name="Entrada 2 59 27" xfId="17613"/>
    <cellStyle name="Entrada 2 59 28" xfId="17614"/>
    <cellStyle name="Entrada 2 59 3" xfId="17615"/>
    <cellStyle name="Entrada 2 59 3 2" xfId="17616"/>
    <cellStyle name="Entrada 2 59 3 2 2" xfId="17617"/>
    <cellStyle name="Entrada 2 59 3 2 3" xfId="17618"/>
    <cellStyle name="Entrada 2 59 3 3" xfId="17619"/>
    <cellStyle name="Entrada 2 59 3 4" xfId="17620"/>
    <cellStyle name="Entrada 2 59 4" xfId="17621"/>
    <cellStyle name="Entrada 2 59 4 2" xfId="17622"/>
    <cellStyle name="Entrada 2 59 4 2 2" xfId="17623"/>
    <cellStyle name="Entrada 2 59 4 2 3" xfId="17624"/>
    <cellStyle name="Entrada 2 59 4 3" xfId="17625"/>
    <cellStyle name="Entrada 2 59 4 4" xfId="17626"/>
    <cellStyle name="Entrada 2 59 5" xfId="17627"/>
    <cellStyle name="Entrada 2 59 5 2" xfId="17628"/>
    <cellStyle name="Entrada 2 59 5 2 2" xfId="17629"/>
    <cellStyle name="Entrada 2 59 5 2 3" xfId="17630"/>
    <cellStyle name="Entrada 2 59 5 3" xfId="17631"/>
    <cellStyle name="Entrada 2 59 5 4" xfId="17632"/>
    <cellStyle name="Entrada 2 59 6" xfId="17633"/>
    <cellStyle name="Entrada 2 59 6 2" xfId="17634"/>
    <cellStyle name="Entrada 2 59 6 2 2" xfId="17635"/>
    <cellStyle name="Entrada 2 59 6 2 3" xfId="17636"/>
    <cellStyle name="Entrada 2 59 6 3" xfId="17637"/>
    <cellStyle name="Entrada 2 59 6 4" xfId="17638"/>
    <cellStyle name="Entrada 2 59 7" xfId="17639"/>
    <cellStyle name="Entrada 2 59 7 2" xfId="17640"/>
    <cellStyle name="Entrada 2 59 7 2 2" xfId="17641"/>
    <cellStyle name="Entrada 2 59 7 2 3" xfId="17642"/>
    <cellStyle name="Entrada 2 59 7 3" xfId="17643"/>
    <cellStyle name="Entrada 2 59 7 4" xfId="17644"/>
    <cellStyle name="Entrada 2 59 8" xfId="17645"/>
    <cellStyle name="Entrada 2 59 8 2" xfId="17646"/>
    <cellStyle name="Entrada 2 59 8 2 2" xfId="17647"/>
    <cellStyle name="Entrada 2 59 8 2 3" xfId="17648"/>
    <cellStyle name="Entrada 2 59 8 3" xfId="17649"/>
    <cellStyle name="Entrada 2 59 8 4" xfId="17650"/>
    <cellStyle name="Entrada 2 59 9" xfId="17651"/>
    <cellStyle name="Entrada 2 59 9 2" xfId="17652"/>
    <cellStyle name="Entrada 2 59 9 2 2" xfId="17653"/>
    <cellStyle name="Entrada 2 59 9 2 3" xfId="17654"/>
    <cellStyle name="Entrada 2 59 9 3" xfId="17655"/>
    <cellStyle name="Entrada 2 59 9 4" xfId="17656"/>
    <cellStyle name="Entrada 2 6" xfId="17657"/>
    <cellStyle name="Entrada 2 6 10" xfId="17658"/>
    <cellStyle name="Entrada 2 6 10 2" xfId="17659"/>
    <cellStyle name="Entrada 2 6 10 2 2" xfId="17660"/>
    <cellStyle name="Entrada 2 6 10 2 3" xfId="17661"/>
    <cellStyle name="Entrada 2 6 10 3" xfId="17662"/>
    <cellStyle name="Entrada 2 6 10 4" xfId="17663"/>
    <cellStyle name="Entrada 2 6 11" xfId="17664"/>
    <cellStyle name="Entrada 2 6 11 2" xfId="17665"/>
    <cellStyle name="Entrada 2 6 11 2 2" xfId="17666"/>
    <cellStyle name="Entrada 2 6 11 2 3" xfId="17667"/>
    <cellStyle name="Entrada 2 6 11 3" xfId="17668"/>
    <cellStyle name="Entrada 2 6 11 4" xfId="17669"/>
    <cellStyle name="Entrada 2 6 12" xfId="17670"/>
    <cellStyle name="Entrada 2 6 12 2" xfId="17671"/>
    <cellStyle name="Entrada 2 6 12 2 2" xfId="17672"/>
    <cellStyle name="Entrada 2 6 12 2 3" xfId="17673"/>
    <cellStyle name="Entrada 2 6 12 3" xfId="17674"/>
    <cellStyle name="Entrada 2 6 12 4" xfId="17675"/>
    <cellStyle name="Entrada 2 6 13" xfId="17676"/>
    <cellStyle name="Entrada 2 6 13 2" xfId="17677"/>
    <cellStyle name="Entrada 2 6 13 2 2" xfId="17678"/>
    <cellStyle name="Entrada 2 6 13 2 3" xfId="17679"/>
    <cellStyle name="Entrada 2 6 13 3" xfId="17680"/>
    <cellStyle name="Entrada 2 6 13 4" xfId="17681"/>
    <cellStyle name="Entrada 2 6 14" xfId="17682"/>
    <cellStyle name="Entrada 2 6 14 2" xfId="17683"/>
    <cellStyle name="Entrada 2 6 14 2 2" xfId="17684"/>
    <cellStyle name="Entrada 2 6 14 2 3" xfId="17685"/>
    <cellStyle name="Entrada 2 6 14 3" xfId="17686"/>
    <cellStyle name="Entrada 2 6 14 4" xfId="17687"/>
    <cellStyle name="Entrada 2 6 15" xfId="17688"/>
    <cellStyle name="Entrada 2 6 15 2" xfId="17689"/>
    <cellStyle name="Entrada 2 6 15 2 2" xfId="17690"/>
    <cellStyle name="Entrada 2 6 15 2 3" xfId="17691"/>
    <cellStyle name="Entrada 2 6 15 3" xfId="17692"/>
    <cellStyle name="Entrada 2 6 15 4" xfId="17693"/>
    <cellStyle name="Entrada 2 6 16" xfId="17694"/>
    <cellStyle name="Entrada 2 6 16 2" xfId="17695"/>
    <cellStyle name="Entrada 2 6 16 2 2" xfId="17696"/>
    <cellStyle name="Entrada 2 6 16 2 3" xfId="17697"/>
    <cellStyle name="Entrada 2 6 16 3" xfId="17698"/>
    <cellStyle name="Entrada 2 6 16 4" xfId="17699"/>
    <cellStyle name="Entrada 2 6 17" xfId="17700"/>
    <cellStyle name="Entrada 2 6 17 2" xfId="17701"/>
    <cellStyle name="Entrada 2 6 17 2 2" xfId="17702"/>
    <cellStyle name="Entrada 2 6 17 2 3" xfId="17703"/>
    <cellStyle name="Entrada 2 6 17 3" xfId="17704"/>
    <cellStyle name="Entrada 2 6 17 4" xfId="17705"/>
    <cellStyle name="Entrada 2 6 18" xfId="17706"/>
    <cellStyle name="Entrada 2 6 18 2" xfId="17707"/>
    <cellStyle name="Entrada 2 6 18 2 2" xfId="17708"/>
    <cellStyle name="Entrada 2 6 18 2 3" xfId="17709"/>
    <cellStyle name="Entrada 2 6 18 3" xfId="17710"/>
    <cellStyle name="Entrada 2 6 18 4" xfId="17711"/>
    <cellStyle name="Entrada 2 6 19" xfId="17712"/>
    <cellStyle name="Entrada 2 6 19 2" xfId="17713"/>
    <cellStyle name="Entrada 2 6 19 2 2" xfId="17714"/>
    <cellStyle name="Entrada 2 6 19 2 3" xfId="17715"/>
    <cellStyle name="Entrada 2 6 19 3" xfId="17716"/>
    <cellStyle name="Entrada 2 6 19 4" xfId="17717"/>
    <cellStyle name="Entrada 2 6 2" xfId="17718"/>
    <cellStyle name="Entrada 2 6 2 2" xfId="17719"/>
    <cellStyle name="Entrada 2 6 2 2 2" xfId="17720"/>
    <cellStyle name="Entrada 2 6 2 2 3" xfId="17721"/>
    <cellStyle name="Entrada 2 6 2 3" xfId="17722"/>
    <cellStyle name="Entrada 2 6 2 4" xfId="17723"/>
    <cellStyle name="Entrada 2 6 20" xfId="17724"/>
    <cellStyle name="Entrada 2 6 20 2" xfId="17725"/>
    <cellStyle name="Entrada 2 6 20 2 2" xfId="17726"/>
    <cellStyle name="Entrada 2 6 20 2 3" xfId="17727"/>
    <cellStyle name="Entrada 2 6 20 3" xfId="17728"/>
    <cellStyle name="Entrada 2 6 20 4" xfId="17729"/>
    <cellStyle name="Entrada 2 6 21" xfId="17730"/>
    <cellStyle name="Entrada 2 6 21 2" xfId="17731"/>
    <cellStyle name="Entrada 2 6 21 2 2" xfId="17732"/>
    <cellStyle name="Entrada 2 6 21 2 3" xfId="17733"/>
    <cellStyle name="Entrada 2 6 21 3" xfId="17734"/>
    <cellStyle name="Entrada 2 6 21 4" xfId="17735"/>
    <cellStyle name="Entrada 2 6 22" xfId="17736"/>
    <cellStyle name="Entrada 2 6 22 2" xfId="17737"/>
    <cellStyle name="Entrada 2 6 22 2 2" xfId="17738"/>
    <cellStyle name="Entrada 2 6 22 2 3" xfId="17739"/>
    <cellStyle name="Entrada 2 6 22 3" xfId="17740"/>
    <cellStyle name="Entrada 2 6 22 4" xfId="17741"/>
    <cellStyle name="Entrada 2 6 23" xfId="17742"/>
    <cellStyle name="Entrada 2 6 23 2" xfId="17743"/>
    <cellStyle name="Entrada 2 6 23 2 2" xfId="17744"/>
    <cellStyle name="Entrada 2 6 23 2 3" xfId="17745"/>
    <cellStyle name="Entrada 2 6 23 3" xfId="17746"/>
    <cellStyle name="Entrada 2 6 23 4" xfId="17747"/>
    <cellStyle name="Entrada 2 6 24" xfId="17748"/>
    <cellStyle name="Entrada 2 6 24 2" xfId="17749"/>
    <cellStyle name="Entrada 2 6 24 2 2" xfId="17750"/>
    <cellStyle name="Entrada 2 6 24 2 3" xfId="17751"/>
    <cellStyle name="Entrada 2 6 24 3" xfId="17752"/>
    <cellStyle name="Entrada 2 6 24 4" xfId="17753"/>
    <cellStyle name="Entrada 2 6 25" xfId="17754"/>
    <cellStyle name="Entrada 2 6 25 2" xfId="17755"/>
    <cellStyle name="Entrada 2 6 25 2 2" xfId="17756"/>
    <cellStyle name="Entrada 2 6 25 2 3" xfId="17757"/>
    <cellStyle name="Entrada 2 6 25 3" xfId="17758"/>
    <cellStyle name="Entrada 2 6 25 4" xfId="17759"/>
    <cellStyle name="Entrada 2 6 26" xfId="17760"/>
    <cellStyle name="Entrada 2 6 26 2" xfId="17761"/>
    <cellStyle name="Entrada 2 6 26 3" xfId="17762"/>
    <cellStyle name="Entrada 2 6 27" xfId="17763"/>
    <cellStyle name="Entrada 2 6 28" xfId="17764"/>
    <cellStyle name="Entrada 2 6 3" xfId="17765"/>
    <cellStyle name="Entrada 2 6 3 2" xfId="17766"/>
    <cellStyle name="Entrada 2 6 3 2 2" xfId="17767"/>
    <cellStyle name="Entrada 2 6 3 2 3" xfId="17768"/>
    <cellStyle name="Entrada 2 6 3 3" xfId="17769"/>
    <cellStyle name="Entrada 2 6 3 4" xfId="17770"/>
    <cellStyle name="Entrada 2 6 4" xfId="17771"/>
    <cellStyle name="Entrada 2 6 4 2" xfId="17772"/>
    <cellStyle name="Entrada 2 6 4 2 2" xfId="17773"/>
    <cellStyle name="Entrada 2 6 4 2 3" xfId="17774"/>
    <cellStyle name="Entrada 2 6 4 3" xfId="17775"/>
    <cellStyle name="Entrada 2 6 4 4" xfId="17776"/>
    <cellStyle name="Entrada 2 6 5" xfId="17777"/>
    <cellStyle name="Entrada 2 6 5 2" xfId="17778"/>
    <cellStyle name="Entrada 2 6 5 2 2" xfId="17779"/>
    <cellStyle name="Entrada 2 6 5 2 3" xfId="17780"/>
    <cellStyle name="Entrada 2 6 5 3" xfId="17781"/>
    <cellStyle name="Entrada 2 6 5 4" xfId="17782"/>
    <cellStyle name="Entrada 2 6 6" xfId="17783"/>
    <cellStyle name="Entrada 2 6 6 2" xfId="17784"/>
    <cellStyle name="Entrada 2 6 6 2 2" xfId="17785"/>
    <cellStyle name="Entrada 2 6 6 2 3" xfId="17786"/>
    <cellStyle name="Entrada 2 6 6 3" xfId="17787"/>
    <cellStyle name="Entrada 2 6 6 4" xfId="17788"/>
    <cellStyle name="Entrada 2 6 7" xfId="17789"/>
    <cellStyle name="Entrada 2 6 7 2" xfId="17790"/>
    <cellStyle name="Entrada 2 6 7 2 2" xfId="17791"/>
    <cellStyle name="Entrada 2 6 7 2 3" xfId="17792"/>
    <cellStyle name="Entrada 2 6 7 3" xfId="17793"/>
    <cellStyle name="Entrada 2 6 7 4" xfId="17794"/>
    <cellStyle name="Entrada 2 6 8" xfId="17795"/>
    <cellStyle name="Entrada 2 6 8 2" xfId="17796"/>
    <cellStyle name="Entrada 2 6 8 2 2" xfId="17797"/>
    <cellStyle name="Entrada 2 6 8 2 3" xfId="17798"/>
    <cellStyle name="Entrada 2 6 8 3" xfId="17799"/>
    <cellStyle name="Entrada 2 6 8 4" xfId="17800"/>
    <cellStyle name="Entrada 2 6 9" xfId="17801"/>
    <cellStyle name="Entrada 2 6 9 2" xfId="17802"/>
    <cellStyle name="Entrada 2 6 9 2 2" xfId="17803"/>
    <cellStyle name="Entrada 2 6 9 2 3" xfId="17804"/>
    <cellStyle name="Entrada 2 6 9 3" xfId="17805"/>
    <cellStyle name="Entrada 2 6 9 4" xfId="17806"/>
    <cellStyle name="Entrada 2 60" xfId="17807"/>
    <cellStyle name="Entrada 2 60 10" xfId="17808"/>
    <cellStyle name="Entrada 2 60 10 2" xfId="17809"/>
    <cellStyle name="Entrada 2 60 10 2 2" xfId="17810"/>
    <cellStyle name="Entrada 2 60 10 2 3" xfId="17811"/>
    <cellStyle name="Entrada 2 60 10 3" xfId="17812"/>
    <cellStyle name="Entrada 2 60 10 4" xfId="17813"/>
    <cellStyle name="Entrada 2 60 11" xfId="17814"/>
    <cellStyle name="Entrada 2 60 11 2" xfId="17815"/>
    <cellStyle name="Entrada 2 60 11 2 2" xfId="17816"/>
    <cellStyle name="Entrada 2 60 11 2 3" xfId="17817"/>
    <cellStyle name="Entrada 2 60 11 3" xfId="17818"/>
    <cellStyle name="Entrada 2 60 11 4" xfId="17819"/>
    <cellStyle name="Entrada 2 60 12" xfId="17820"/>
    <cellStyle name="Entrada 2 60 12 2" xfId="17821"/>
    <cellStyle name="Entrada 2 60 12 2 2" xfId="17822"/>
    <cellStyle name="Entrada 2 60 12 2 3" xfId="17823"/>
    <cellStyle name="Entrada 2 60 12 3" xfId="17824"/>
    <cellStyle name="Entrada 2 60 12 4" xfId="17825"/>
    <cellStyle name="Entrada 2 60 13" xfId="17826"/>
    <cellStyle name="Entrada 2 60 13 2" xfId="17827"/>
    <cellStyle name="Entrada 2 60 13 2 2" xfId="17828"/>
    <cellStyle name="Entrada 2 60 13 2 3" xfId="17829"/>
    <cellStyle name="Entrada 2 60 13 3" xfId="17830"/>
    <cellStyle name="Entrada 2 60 13 4" xfId="17831"/>
    <cellStyle name="Entrada 2 60 14" xfId="17832"/>
    <cellStyle name="Entrada 2 60 14 2" xfId="17833"/>
    <cellStyle name="Entrada 2 60 14 2 2" xfId="17834"/>
    <cellStyle name="Entrada 2 60 14 2 3" xfId="17835"/>
    <cellStyle name="Entrada 2 60 14 3" xfId="17836"/>
    <cellStyle name="Entrada 2 60 14 4" xfId="17837"/>
    <cellStyle name="Entrada 2 60 15" xfId="17838"/>
    <cellStyle name="Entrada 2 60 15 2" xfId="17839"/>
    <cellStyle name="Entrada 2 60 15 2 2" xfId="17840"/>
    <cellStyle name="Entrada 2 60 15 2 3" xfId="17841"/>
    <cellStyle name="Entrada 2 60 15 3" xfId="17842"/>
    <cellStyle name="Entrada 2 60 15 4" xfId="17843"/>
    <cellStyle name="Entrada 2 60 16" xfId="17844"/>
    <cellStyle name="Entrada 2 60 16 2" xfId="17845"/>
    <cellStyle name="Entrada 2 60 16 2 2" xfId="17846"/>
    <cellStyle name="Entrada 2 60 16 2 3" xfId="17847"/>
    <cellStyle name="Entrada 2 60 16 3" xfId="17848"/>
    <cellStyle name="Entrada 2 60 16 4" xfId="17849"/>
    <cellStyle name="Entrada 2 60 17" xfId="17850"/>
    <cellStyle name="Entrada 2 60 17 2" xfId="17851"/>
    <cellStyle name="Entrada 2 60 17 2 2" xfId="17852"/>
    <cellStyle name="Entrada 2 60 17 2 3" xfId="17853"/>
    <cellStyle name="Entrada 2 60 17 3" xfId="17854"/>
    <cellStyle name="Entrada 2 60 17 4" xfId="17855"/>
    <cellStyle name="Entrada 2 60 18" xfId="17856"/>
    <cellStyle name="Entrada 2 60 18 2" xfId="17857"/>
    <cellStyle name="Entrada 2 60 18 2 2" xfId="17858"/>
    <cellStyle name="Entrada 2 60 18 2 3" xfId="17859"/>
    <cellStyle name="Entrada 2 60 18 3" xfId="17860"/>
    <cellStyle name="Entrada 2 60 18 4" xfId="17861"/>
    <cellStyle name="Entrada 2 60 19" xfId="17862"/>
    <cellStyle name="Entrada 2 60 19 2" xfId="17863"/>
    <cellStyle name="Entrada 2 60 19 2 2" xfId="17864"/>
    <cellStyle name="Entrada 2 60 19 2 3" xfId="17865"/>
    <cellStyle name="Entrada 2 60 19 3" xfId="17866"/>
    <cellStyle name="Entrada 2 60 19 4" xfId="17867"/>
    <cellStyle name="Entrada 2 60 2" xfId="17868"/>
    <cellStyle name="Entrada 2 60 2 2" xfId="17869"/>
    <cellStyle name="Entrada 2 60 2 2 2" xfId="17870"/>
    <cellStyle name="Entrada 2 60 2 2 3" xfId="17871"/>
    <cellStyle name="Entrada 2 60 2 3" xfId="17872"/>
    <cellStyle name="Entrada 2 60 2 4" xfId="17873"/>
    <cellStyle name="Entrada 2 60 20" xfId="17874"/>
    <cellStyle name="Entrada 2 60 20 2" xfId="17875"/>
    <cellStyle name="Entrada 2 60 20 2 2" xfId="17876"/>
    <cellStyle name="Entrada 2 60 20 2 3" xfId="17877"/>
    <cellStyle name="Entrada 2 60 20 3" xfId="17878"/>
    <cellStyle name="Entrada 2 60 20 4" xfId="17879"/>
    <cellStyle name="Entrada 2 60 21" xfId="17880"/>
    <cellStyle name="Entrada 2 60 21 2" xfId="17881"/>
    <cellStyle name="Entrada 2 60 21 2 2" xfId="17882"/>
    <cellStyle name="Entrada 2 60 21 2 3" xfId="17883"/>
    <cellStyle name="Entrada 2 60 21 3" xfId="17884"/>
    <cellStyle name="Entrada 2 60 21 4" xfId="17885"/>
    <cellStyle name="Entrada 2 60 22" xfId="17886"/>
    <cellStyle name="Entrada 2 60 22 2" xfId="17887"/>
    <cellStyle name="Entrada 2 60 22 2 2" xfId="17888"/>
    <cellStyle name="Entrada 2 60 22 2 3" xfId="17889"/>
    <cellStyle name="Entrada 2 60 22 3" xfId="17890"/>
    <cellStyle name="Entrada 2 60 22 4" xfId="17891"/>
    <cellStyle name="Entrada 2 60 23" xfId="17892"/>
    <cellStyle name="Entrada 2 60 23 2" xfId="17893"/>
    <cellStyle name="Entrada 2 60 23 2 2" xfId="17894"/>
    <cellStyle name="Entrada 2 60 23 2 3" xfId="17895"/>
    <cellStyle name="Entrada 2 60 23 3" xfId="17896"/>
    <cellStyle name="Entrada 2 60 23 4" xfId="17897"/>
    <cellStyle name="Entrada 2 60 24" xfId="17898"/>
    <cellStyle name="Entrada 2 60 24 2" xfId="17899"/>
    <cellStyle name="Entrada 2 60 24 2 2" xfId="17900"/>
    <cellStyle name="Entrada 2 60 24 2 3" xfId="17901"/>
    <cellStyle name="Entrada 2 60 24 3" xfId="17902"/>
    <cellStyle name="Entrada 2 60 24 4" xfId="17903"/>
    <cellStyle name="Entrada 2 60 25" xfId="17904"/>
    <cellStyle name="Entrada 2 60 25 2" xfId="17905"/>
    <cellStyle name="Entrada 2 60 25 2 2" xfId="17906"/>
    <cellStyle name="Entrada 2 60 25 2 3" xfId="17907"/>
    <cellStyle name="Entrada 2 60 25 3" xfId="17908"/>
    <cellStyle name="Entrada 2 60 25 4" xfId="17909"/>
    <cellStyle name="Entrada 2 60 26" xfId="17910"/>
    <cellStyle name="Entrada 2 60 26 2" xfId="17911"/>
    <cellStyle name="Entrada 2 60 26 3" xfId="17912"/>
    <cellStyle name="Entrada 2 60 27" xfId="17913"/>
    <cellStyle name="Entrada 2 60 28" xfId="17914"/>
    <cellStyle name="Entrada 2 60 3" xfId="17915"/>
    <cellStyle name="Entrada 2 60 3 2" xfId="17916"/>
    <cellStyle name="Entrada 2 60 3 2 2" xfId="17917"/>
    <cellStyle name="Entrada 2 60 3 2 3" xfId="17918"/>
    <cellStyle name="Entrada 2 60 3 3" xfId="17919"/>
    <cellStyle name="Entrada 2 60 3 4" xfId="17920"/>
    <cellStyle name="Entrada 2 60 4" xfId="17921"/>
    <cellStyle name="Entrada 2 60 4 2" xfId="17922"/>
    <cellStyle name="Entrada 2 60 4 2 2" xfId="17923"/>
    <cellStyle name="Entrada 2 60 4 2 3" xfId="17924"/>
    <cellStyle name="Entrada 2 60 4 3" xfId="17925"/>
    <cellStyle name="Entrada 2 60 4 4" xfId="17926"/>
    <cellStyle name="Entrada 2 60 5" xfId="17927"/>
    <cellStyle name="Entrada 2 60 5 2" xfId="17928"/>
    <cellStyle name="Entrada 2 60 5 2 2" xfId="17929"/>
    <cellStyle name="Entrada 2 60 5 2 3" xfId="17930"/>
    <cellStyle name="Entrada 2 60 5 3" xfId="17931"/>
    <cellStyle name="Entrada 2 60 5 4" xfId="17932"/>
    <cellStyle name="Entrada 2 60 6" xfId="17933"/>
    <cellStyle name="Entrada 2 60 6 2" xfId="17934"/>
    <cellStyle name="Entrada 2 60 6 2 2" xfId="17935"/>
    <cellStyle name="Entrada 2 60 6 2 3" xfId="17936"/>
    <cellStyle name="Entrada 2 60 6 3" xfId="17937"/>
    <cellStyle name="Entrada 2 60 6 4" xfId="17938"/>
    <cellStyle name="Entrada 2 60 7" xfId="17939"/>
    <cellStyle name="Entrada 2 60 7 2" xfId="17940"/>
    <cellStyle name="Entrada 2 60 7 2 2" xfId="17941"/>
    <cellStyle name="Entrada 2 60 7 2 3" xfId="17942"/>
    <cellStyle name="Entrada 2 60 7 3" xfId="17943"/>
    <cellStyle name="Entrada 2 60 7 4" xfId="17944"/>
    <cellStyle name="Entrada 2 60 8" xfId="17945"/>
    <cellStyle name="Entrada 2 60 8 2" xfId="17946"/>
    <cellStyle name="Entrada 2 60 8 2 2" xfId="17947"/>
    <cellStyle name="Entrada 2 60 8 2 3" xfId="17948"/>
    <cellStyle name="Entrada 2 60 8 3" xfId="17949"/>
    <cellStyle name="Entrada 2 60 8 4" xfId="17950"/>
    <cellStyle name="Entrada 2 60 9" xfId="17951"/>
    <cellStyle name="Entrada 2 60 9 2" xfId="17952"/>
    <cellStyle name="Entrada 2 60 9 2 2" xfId="17953"/>
    <cellStyle name="Entrada 2 60 9 2 3" xfId="17954"/>
    <cellStyle name="Entrada 2 60 9 3" xfId="17955"/>
    <cellStyle name="Entrada 2 60 9 4" xfId="17956"/>
    <cellStyle name="Entrada 2 61" xfId="17957"/>
    <cellStyle name="Entrada 2 61 10" xfId="17958"/>
    <cellStyle name="Entrada 2 61 10 2" xfId="17959"/>
    <cellStyle name="Entrada 2 61 10 2 2" xfId="17960"/>
    <cellStyle name="Entrada 2 61 10 2 3" xfId="17961"/>
    <cellStyle name="Entrada 2 61 10 3" xfId="17962"/>
    <cellStyle name="Entrada 2 61 10 4" xfId="17963"/>
    <cellStyle name="Entrada 2 61 11" xfId="17964"/>
    <cellStyle name="Entrada 2 61 11 2" xfId="17965"/>
    <cellStyle name="Entrada 2 61 11 2 2" xfId="17966"/>
    <cellStyle name="Entrada 2 61 11 2 3" xfId="17967"/>
    <cellStyle name="Entrada 2 61 11 3" xfId="17968"/>
    <cellStyle name="Entrada 2 61 11 4" xfId="17969"/>
    <cellStyle name="Entrada 2 61 12" xfId="17970"/>
    <cellStyle name="Entrada 2 61 12 2" xfId="17971"/>
    <cellStyle name="Entrada 2 61 12 2 2" xfId="17972"/>
    <cellStyle name="Entrada 2 61 12 2 3" xfId="17973"/>
    <cellStyle name="Entrada 2 61 12 3" xfId="17974"/>
    <cellStyle name="Entrada 2 61 12 4" xfId="17975"/>
    <cellStyle name="Entrada 2 61 13" xfId="17976"/>
    <cellStyle name="Entrada 2 61 13 2" xfId="17977"/>
    <cellStyle name="Entrada 2 61 13 2 2" xfId="17978"/>
    <cellStyle name="Entrada 2 61 13 2 3" xfId="17979"/>
    <cellStyle name="Entrada 2 61 13 3" xfId="17980"/>
    <cellStyle name="Entrada 2 61 13 4" xfId="17981"/>
    <cellStyle name="Entrada 2 61 14" xfId="17982"/>
    <cellStyle name="Entrada 2 61 14 2" xfId="17983"/>
    <cellStyle name="Entrada 2 61 14 2 2" xfId="17984"/>
    <cellStyle name="Entrada 2 61 14 2 3" xfId="17985"/>
    <cellStyle name="Entrada 2 61 14 3" xfId="17986"/>
    <cellStyle name="Entrada 2 61 14 4" xfId="17987"/>
    <cellStyle name="Entrada 2 61 15" xfId="17988"/>
    <cellStyle name="Entrada 2 61 15 2" xfId="17989"/>
    <cellStyle name="Entrada 2 61 15 2 2" xfId="17990"/>
    <cellStyle name="Entrada 2 61 15 2 3" xfId="17991"/>
    <cellStyle name="Entrada 2 61 15 3" xfId="17992"/>
    <cellStyle name="Entrada 2 61 15 4" xfId="17993"/>
    <cellStyle name="Entrada 2 61 16" xfId="17994"/>
    <cellStyle name="Entrada 2 61 16 2" xfId="17995"/>
    <cellStyle name="Entrada 2 61 16 2 2" xfId="17996"/>
    <cellStyle name="Entrada 2 61 16 2 3" xfId="17997"/>
    <cellStyle name="Entrada 2 61 16 3" xfId="17998"/>
    <cellStyle name="Entrada 2 61 16 4" xfId="17999"/>
    <cellStyle name="Entrada 2 61 17" xfId="18000"/>
    <cellStyle name="Entrada 2 61 17 2" xfId="18001"/>
    <cellStyle name="Entrada 2 61 17 2 2" xfId="18002"/>
    <cellStyle name="Entrada 2 61 17 2 3" xfId="18003"/>
    <cellStyle name="Entrada 2 61 17 3" xfId="18004"/>
    <cellStyle name="Entrada 2 61 17 4" xfId="18005"/>
    <cellStyle name="Entrada 2 61 18" xfId="18006"/>
    <cellStyle name="Entrada 2 61 18 2" xfId="18007"/>
    <cellStyle name="Entrada 2 61 18 2 2" xfId="18008"/>
    <cellStyle name="Entrada 2 61 18 2 3" xfId="18009"/>
    <cellStyle name="Entrada 2 61 18 3" xfId="18010"/>
    <cellStyle name="Entrada 2 61 18 4" xfId="18011"/>
    <cellStyle name="Entrada 2 61 19" xfId="18012"/>
    <cellStyle name="Entrada 2 61 19 2" xfId="18013"/>
    <cellStyle name="Entrada 2 61 19 2 2" xfId="18014"/>
    <cellStyle name="Entrada 2 61 19 2 3" xfId="18015"/>
    <cellStyle name="Entrada 2 61 19 3" xfId="18016"/>
    <cellStyle name="Entrada 2 61 19 4" xfId="18017"/>
    <cellStyle name="Entrada 2 61 2" xfId="18018"/>
    <cellStyle name="Entrada 2 61 2 2" xfId="18019"/>
    <cellStyle name="Entrada 2 61 2 2 2" xfId="18020"/>
    <cellStyle name="Entrada 2 61 2 2 3" xfId="18021"/>
    <cellStyle name="Entrada 2 61 2 3" xfId="18022"/>
    <cellStyle name="Entrada 2 61 2 4" xfId="18023"/>
    <cellStyle name="Entrada 2 61 20" xfId="18024"/>
    <cellStyle name="Entrada 2 61 20 2" xfId="18025"/>
    <cellStyle name="Entrada 2 61 20 2 2" xfId="18026"/>
    <cellStyle name="Entrada 2 61 20 2 3" xfId="18027"/>
    <cellStyle name="Entrada 2 61 20 3" xfId="18028"/>
    <cellStyle name="Entrada 2 61 20 4" xfId="18029"/>
    <cellStyle name="Entrada 2 61 21" xfId="18030"/>
    <cellStyle name="Entrada 2 61 21 2" xfId="18031"/>
    <cellStyle name="Entrada 2 61 21 2 2" xfId="18032"/>
    <cellStyle name="Entrada 2 61 21 2 3" xfId="18033"/>
    <cellStyle name="Entrada 2 61 21 3" xfId="18034"/>
    <cellStyle name="Entrada 2 61 21 4" xfId="18035"/>
    <cellStyle name="Entrada 2 61 22" xfId="18036"/>
    <cellStyle name="Entrada 2 61 22 2" xfId="18037"/>
    <cellStyle name="Entrada 2 61 22 2 2" xfId="18038"/>
    <cellStyle name="Entrada 2 61 22 2 3" xfId="18039"/>
    <cellStyle name="Entrada 2 61 22 3" xfId="18040"/>
    <cellStyle name="Entrada 2 61 22 4" xfId="18041"/>
    <cellStyle name="Entrada 2 61 23" xfId="18042"/>
    <cellStyle name="Entrada 2 61 23 2" xfId="18043"/>
    <cellStyle name="Entrada 2 61 23 2 2" xfId="18044"/>
    <cellStyle name="Entrada 2 61 23 2 3" xfId="18045"/>
    <cellStyle name="Entrada 2 61 23 3" xfId="18046"/>
    <cellStyle name="Entrada 2 61 23 4" xfId="18047"/>
    <cellStyle name="Entrada 2 61 24" xfId="18048"/>
    <cellStyle name="Entrada 2 61 24 2" xfId="18049"/>
    <cellStyle name="Entrada 2 61 24 2 2" xfId="18050"/>
    <cellStyle name="Entrada 2 61 24 2 3" xfId="18051"/>
    <cellStyle name="Entrada 2 61 24 3" xfId="18052"/>
    <cellStyle name="Entrada 2 61 24 4" xfId="18053"/>
    <cellStyle name="Entrada 2 61 25" xfId="18054"/>
    <cellStyle name="Entrada 2 61 25 2" xfId="18055"/>
    <cellStyle name="Entrada 2 61 25 2 2" xfId="18056"/>
    <cellStyle name="Entrada 2 61 25 2 3" xfId="18057"/>
    <cellStyle name="Entrada 2 61 25 3" xfId="18058"/>
    <cellStyle name="Entrada 2 61 25 4" xfId="18059"/>
    <cellStyle name="Entrada 2 61 26" xfId="18060"/>
    <cellStyle name="Entrada 2 61 26 2" xfId="18061"/>
    <cellStyle name="Entrada 2 61 26 3" xfId="18062"/>
    <cellStyle name="Entrada 2 61 27" xfId="18063"/>
    <cellStyle name="Entrada 2 61 28" xfId="18064"/>
    <cellStyle name="Entrada 2 61 3" xfId="18065"/>
    <cellStyle name="Entrada 2 61 3 2" xfId="18066"/>
    <cellStyle name="Entrada 2 61 3 2 2" xfId="18067"/>
    <cellStyle name="Entrada 2 61 3 2 3" xfId="18068"/>
    <cellStyle name="Entrada 2 61 3 3" xfId="18069"/>
    <cellStyle name="Entrada 2 61 3 4" xfId="18070"/>
    <cellStyle name="Entrada 2 61 4" xfId="18071"/>
    <cellStyle name="Entrada 2 61 4 2" xfId="18072"/>
    <cellStyle name="Entrada 2 61 4 2 2" xfId="18073"/>
    <cellStyle name="Entrada 2 61 4 2 3" xfId="18074"/>
    <cellStyle name="Entrada 2 61 4 3" xfId="18075"/>
    <cellStyle name="Entrada 2 61 4 4" xfId="18076"/>
    <cellStyle name="Entrada 2 61 5" xfId="18077"/>
    <cellStyle name="Entrada 2 61 5 2" xfId="18078"/>
    <cellStyle name="Entrada 2 61 5 2 2" xfId="18079"/>
    <cellStyle name="Entrada 2 61 5 2 3" xfId="18080"/>
    <cellStyle name="Entrada 2 61 5 3" xfId="18081"/>
    <cellStyle name="Entrada 2 61 5 4" xfId="18082"/>
    <cellStyle name="Entrada 2 61 6" xfId="18083"/>
    <cellStyle name="Entrada 2 61 6 2" xfId="18084"/>
    <cellStyle name="Entrada 2 61 6 2 2" xfId="18085"/>
    <cellStyle name="Entrada 2 61 6 2 3" xfId="18086"/>
    <cellStyle name="Entrada 2 61 6 3" xfId="18087"/>
    <cellStyle name="Entrada 2 61 6 4" xfId="18088"/>
    <cellStyle name="Entrada 2 61 7" xfId="18089"/>
    <cellStyle name="Entrada 2 61 7 2" xfId="18090"/>
    <cellStyle name="Entrada 2 61 7 2 2" xfId="18091"/>
    <cellStyle name="Entrada 2 61 7 2 3" xfId="18092"/>
    <cellStyle name="Entrada 2 61 7 3" xfId="18093"/>
    <cellStyle name="Entrada 2 61 7 4" xfId="18094"/>
    <cellStyle name="Entrada 2 61 8" xfId="18095"/>
    <cellStyle name="Entrada 2 61 8 2" xfId="18096"/>
    <cellStyle name="Entrada 2 61 8 2 2" xfId="18097"/>
    <cellStyle name="Entrada 2 61 8 2 3" xfId="18098"/>
    <cellStyle name="Entrada 2 61 8 3" xfId="18099"/>
    <cellStyle name="Entrada 2 61 8 4" xfId="18100"/>
    <cellStyle name="Entrada 2 61 9" xfId="18101"/>
    <cellStyle name="Entrada 2 61 9 2" xfId="18102"/>
    <cellStyle name="Entrada 2 61 9 2 2" xfId="18103"/>
    <cellStyle name="Entrada 2 61 9 2 3" xfId="18104"/>
    <cellStyle name="Entrada 2 61 9 3" xfId="18105"/>
    <cellStyle name="Entrada 2 61 9 4" xfId="18106"/>
    <cellStyle name="Entrada 2 62" xfId="18107"/>
    <cellStyle name="Entrada 2 62 10" xfId="18108"/>
    <cellStyle name="Entrada 2 62 10 2" xfId="18109"/>
    <cellStyle name="Entrada 2 62 10 2 2" xfId="18110"/>
    <cellStyle name="Entrada 2 62 10 2 3" xfId="18111"/>
    <cellStyle name="Entrada 2 62 10 3" xfId="18112"/>
    <cellStyle name="Entrada 2 62 10 4" xfId="18113"/>
    <cellStyle name="Entrada 2 62 11" xfId="18114"/>
    <cellStyle name="Entrada 2 62 11 2" xfId="18115"/>
    <cellStyle name="Entrada 2 62 11 2 2" xfId="18116"/>
    <cellStyle name="Entrada 2 62 11 2 3" xfId="18117"/>
    <cellStyle name="Entrada 2 62 11 3" xfId="18118"/>
    <cellStyle name="Entrada 2 62 11 4" xfId="18119"/>
    <cellStyle name="Entrada 2 62 12" xfId="18120"/>
    <cellStyle name="Entrada 2 62 12 2" xfId="18121"/>
    <cellStyle name="Entrada 2 62 12 2 2" xfId="18122"/>
    <cellStyle name="Entrada 2 62 12 2 3" xfId="18123"/>
    <cellStyle name="Entrada 2 62 12 3" xfId="18124"/>
    <cellStyle name="Entrada 2 62 12 4" xfId="18125"/>
    <cellStyle name="Entrada 2 62 13" xfId="18126"/>
    <cellStyle name="Entrada 2 62 13 2" xfId="18127"/>
    <cellStyle name="Entrada 2 62 13 2 2" xfId="18128"/>
    <cellStyle name="Entrada 2 62 13 2 3" xfId="18129"/>
    <cellStyle name="Entrada 2 62 13 3" xfId="18130"/>
    <cellStyle name="Entrada 2 62 13 4" xfId="18131"/>
    <cellStyle name="Entrada 2 62 14" xfId="18132"/>
    <cellStyle name="Entrada 2 62 14 2" xfId="18133"/>
    <cellStyle name="Entrada 2 62 14 2 2" xfId="18134"/>
    <cellStyle name="Entrada 2 62 14 2 3" xfId="18135"/>
    <cellStyle name="Entrada 2 62 14 3" xfId="18136"/>
    <cellStyle name="Entrada 2 62 14 4" xfId="18137"/>
    <cellStyle name="Entrada 2 62 15" xfId="18138"/>
    <cellStyle name="Entrada 2 62 15 2" xfId="18139"/>
    <cellStyle name="Entrada 2 62 15 2 2" xfId="18140"/>
    <cellStyle name="Entrada 2 62 15 2 3" xfId="18141"/>
    <cellStyle name="Entrada 2 62 15 3" xfId="18142"/>
    <cellStyle name="Entrada 2 62 15 4" xfId="18143"/>
    <cellStyle name="Entrada 2 62 16" xfId="18144"/>
    <cellStyle name="Entrada 2 62 16 2" xfId="18145"/>
    <cellStyle name="Entrada 2 62 16 2 2" xfId="18146"/>
    <cellStyle name="Entrada 2 62 16 2 3" xfId="18147"/>
    <cellStyle name="Entrada 2 62 16 3" xfId="18148"/>
    <cellStyle name="Entrada 2 62 16 4" xfId="18149"/>
    <cellStyle name="Entrada 2 62 17" xfId="18150"/>
    <cellStyle name="Entrada 2 62 17 2" xfId="18151"/>
    <cellStyle name="Entrada 2 62 17 2 2" xfId="18152"/>
    <cellStyle name="Entrada 2 62 17 2 3" xfId="18153"/>
    <cellStyle name="Entrada 2 62 17 3" xfId="18154"/>
    <cellStyle name="Entrada 2 62 17 4" xfId="18155"/>
    <cellStyle name="Entrada 2 62 18" xfId="18156"/>
    <cellStyle name="Entrada 2 62 18 2" xfId="18157"/>
    <cellStyle name="Entrada 2 62 18 2 2" xfId="18158"/>
    <cellStyle name="Entrada 2 62 18 2 3" xfId="18159"/>
    <cellStyle name="Entrada 2 62 18 3" xfId="18160"/>
    <cellStyle name="Entrada 2 62 18 4" xfId="18161"/>
    <cellStyle name="Entrada 2 62 19" xfId="18162"/>
    <cellStyle name="Entrada 2 62 19 2" xfId="18163"/>
    <cellStyle name="Entrada 2 62 19 2 2" xfId="18164"/>
    <cellStyle name="Entrada 2 62 19 2 3" xfId="18165"/>
    <cellStyle name="Entrada 2 62 19 3" xfId="18166"/>
    <cellStyle name="Entrada 2 62 19 4" xfId="18167"/>
    <cellStyle name="Entrada 2 62 2" xfId="18168"/>
    <cellStyle name="Entrada 2 62 2 2" xfId="18169"/>
    <cellStyle name="Entrada 2 62 2 2 2" xfId="18170"/>
    <cellStyle name="Entrada 2 62 2 2 3" xfId="18171"/>
    <cellStyle name="Entrada 2 62 2 3" xfId="18172"/>
    <cellStyle name="Entrada 2 62 2 4" xfId="18173"/>
    <cellStyle name="Entrada 2 62 20" xfId="18174"/>
    <cellStyle name="Entrada 2 62 20 2" xfId="18175"/>
    <cellStyle name="Entrada 2 62 20 2 2" xfId="18176"/>
    <cellStyle name="Entrada 2 62 20 2 3" xfId="18177"/>
    <cellStyle name="Entrada 2 62 20 3" xfId="18178"/>
    <cellStyle name="Entrada 2 62 20 4" xfId="18179"/>
    <cellStyle name="Entrada 2 62 21" xfId="18180"/>
    <cellStyle name="Entrada 2 62 21 2" xfId="18181"/>
    <cellStyle name="Entrada 2 62 21 2 2" xfId="18182"/>
    <cellStyle name="Entrada 2 62 21 2 3" xfId="18183"/>
    <cellStyle name="Entrada 2 62 21 3" xfId="18184"/>
    <cellStyle name="Entrada 2 62 21 4" xfId="18185"/>
    <cellStyle name="Entrada 2 62 22" xfId="18186"/>
    <cellStyle name="Entrada 2 62 22 2" xfId="18187"/>
    <cellStyle name="Entrada 2 62 22 2 2" xfId="18188"/>
    <cellStyle name="Entrada 2 62 22 2 3" xfId="18189"/>
    <cellStyle name="Entrada 2 62 22 3" xfId="18190"/>
    <cellStyle name="Entrada 2 62 22 4" xfId="18191"/>
    <cellStyle name="Entrada 2 62 23" xfId="18192"/>
    <cellStyle name="Entrada 2 62 23 2" xfId="18193"/>
    <cellStyle name="Entrada 2 62 23 2 2" xfId="18194"/>
    <cellStyle name="Entrada 2 62 23 2 3" xfId="18195"/>
    <cellStyle name="Entrada 2 62 23 3" xfId="18196"/>
    <cellStyle name="Entrada 2 62 23 4" xfId="18197"/>
    <cellStyle name="Entrada 2 62 24" xfId="18198"/>
    <cellStyle name="Entrada 2 62 24 2" xfId="18199"/>
    <cellStyle name="Entrada 2 62 24 2 2" xfId="18200"/>
    <cellStyle name="Entrada 2 62 24 2 3" xfId="18201"/>
    <cellStyle name="Entrada 2 62 24 3" xfId="18202"/>
    <cellStyle name="Entrada 2 62 24 4" xfId="18203"/>
    <cellStyle name="Entrada 2 62 25" xfId="18204"/>
    <cellStyle name="Entrada 2 62 25 2" xfId="18205"/>
    <cellStyle name="Entrada 2 62 25 2 2" xfId="18206"/>
    <cellStyle name="Entrada 2 62 25 2 3" xfId="18207"/>
    <cellStyle name="Entrada 2 62 25 3" xfId="18208"/>
    <cellStyle name="Entrada 2 62 25 4" xfId="18209"/>
    <cellStyle name="Entrada 2 62 26" xfId="18210"/>
    <cellStyle name="Entrada 2 62 26 2" xfId="18211"/>
    <cellStyle name="Entrada 2 62 26 3" xfId="18212"/>
    <cellStyle name="Entrada 2 62 27" xfId="18213"/>
    <cellStyle name="Entrada 2 62 28" xfId="18214"/>
    <cellStyle name="Entrada 2 62 3" xfId="18215"/>
    <cellStyle name="Entrada 2 62 3 2" xfId="18216"/>
    <cellStyle name="Entrada 2 62 3 2 2" xfId="18217"/>
    <cellStyle name="Entrada 2 62 3 2 3" xfId="18218"/>
    <cellStyle name="Entrada 2 62 3 3" xfId="18219"/>
    <cellStyle name="Entrada 2 62 3 4" xfId="18220"/>
    <cellStyle name="Entrada 2 62 4" xfId="18221"/>
    <cellStyle name="Entrada 2 62 4 2" xfId="18222"/>
    <cellStyle name="Entrada 2 62 4 2 2" xfId="18223"/>
    <cellStyle name="Entrada 2 62 4 2 3" xfId="18224"/>
    <cellStyle name="Entrada 2 62 4 3" xfId="18225"/>
    <cellStyle name="Entrada 2 62 4 4" xfId="18226"/>
    <cellStyle name="Entrada 2 62 5" xfId="18227"/>
    <cellStyle name="Entrada 2 62 5 2" xfId="18228"/>
    <cellStyle name="Entrada 2 62 5 2 2" xfId="18229"/>
    <cellStyle name="Entrada 2 62 5 2 3" xfId="18230"/>
    <cellStyle name="Entrada 2 62 5 3" xfId="18231"/>
    <cellStyle name="Entrada 2 62 5 4" xfId="18232"/>
    <cellStyle name="Entrada 2 62 6" xfId="18233"/>
    <cellStyle name="Entrada 2 62 6 2" xfId="18234"/>
    <cellStyle name="Entrada 2 62 6 2 2" xfId="18235"/>
    <cellStyle name="Entrada 2 62 6 2 3" xfId="18236"/>
    <cellStyle name="Entrada 2 62 6 3" xfId="18237"/>
    <cellStyle name="Entrada 2 62 6 4" xfId="18238"/>
    <cellStyle name="Entrada 2 62 7" xfId="18239"/>
    <cellStyle name="Entrada 2 62 7 2" xfId="18240"/>
    <cellStyle name="Entrada 2 62 7 2 2" xfId="18241"/>
    <cellStyle name="Entrada 2 62 7 2 3" xfId="18242"/>
    <cellStyle name="Entrada 2 62 7 3" xfId="18243"/>
    <cellStyle name="Entrada 2 62 7 4" xfId="18244"/>
    <cellStyle name="Entrada 2 62 8" xfId="18245"/>
    <cellStyle name="Entrada 2 62 8 2" xfId="18246"/>
    <cellStyle name="Entrada 2 62 8 2 2" xfId="18247"/>
    <cellStyle name="Entrada 2 62 8 2 3" xfId="18248"/>
    <cellStyle name="Entrada 2 62 8 3" xfId="18249"/>
    <cellStyle name="Entrada 2 62 8 4" xfId="18250"/>
    <cellStyle name="Entrada 2 62 9" xfId="18251"/>
    <cellStyle name="Entrada 2 62 9 2" xfId="18252"/>
    <cellStyle name="Entrada 2 62 9 2 2" xfId="18253"/>
    <cellStyle name="Entrada 2 62 9 2 3" xfId="18254"/>
    <cellStyle name="Entrada 2 62 9 3" xfId="18255"/>
    <cellStyle name="Entrada 2 62 9 4" xfId="18256"/>
    <cellStyle name="Entrada 2 63" xfId="18257"/>
    <cellStyle name="Entrada 2 63 10" xfId="18258"/>
    <cellStyle name="Entrada 2 63 10 2" xfId="18259"/>
    <cellStyle name="Entrada 2 63 10 2 2" xfId="18260"/>
    <cellStyle name="Entrada 2 63 10 2 3" xfId="18261"/>
    <cellStyle name="Entrada 2 63 10 3" xfId="18262"/>
    <cellStyle name="Entrada 2 63 10 4" xfId="18263"/>
    <cellStyle name="Entrada 2 63 11" xfId="18264"/>
    <cellStyle name="Entrada 2 63 11 2" xfId="18265"/>
    <cellStyle name="Entrada 2 63 11 2 2" xfId="18266"/>
    <cellStyle name="Entrada 2 63 11 2 3" xfId="18267"/>
    <cellStyle name="Entrada 2 63 11 3" xfId="18268"/>
    <cellStyle name="Entrada 2 63 11 4" xfId="18269"/>
    <cellStyle name="Entrada 2 63 12" xfId="18270"/>
    <cellStyle name="Entrada 2 63 12 2" xfId="18271"/>
    <cellStyle name="Entrada 2 63 12 2 2" xfId="18272"/>
    <cellStyle name="Entrada 2 63 12 2 3" xfId="18273"/>
    <cellStyle name="Entrada 2 63 12 3" xfId="18274"/>
    <cellStyle name="Entrada 2 63 12 4" xfId="18275"/>
    <cellStyle name="Entrada 2 63 13" xfId="18276"/>
    <cellStyle name="Entrada 2 63 13 2" xfId="18277"/>
    <cellStyle name="Entrada 2 63 13 2 2" xfId="18278"/>
    <cellStyle name="Entrada 2 63 13 2 3" xfId="18279"/>
    <cellStyle name="Entrada 2 63 13 3" xfId="18280"/>
    <cellStyle name="Entrada 2 63 13 4" xfId="18281"/>
    <cellStyle name="Entrada 2 63 14" xfId="18282"/>
    <cellStyle name="Entrada 2 63 14 2" xfId="18283"/>
    <cellStyle name="Entrada 2 63 14 2 2" xfId="18284"/>
    <cellStyle name="Entrada 2 63 14 2 3" xfId="18285"/>
    <cellStyle name="Entrada 2 63 14 3" xfId="18286"/>
    <cellStyle name="Entrada 2 63 14 4" xfId="18287"/>
    <cellStyle name="Entrada 2 63 15" xfId="18288"/>
    <cellStyle name="Entrada 2 63 15 2" xfId="18289"/>
    <cellStyle name="Entrada 2 63 15 2 2" xfId="18290"/>
    <cellStyle name="Entrada 2 63 15 2 3" xfId="18291"/>
    <cellStyle name="Entrada 2 63 15 3" xfId="18292"/>
    <cellStyle name="Entrada 2 63 15 4" xfId="18293"/>
    <cellStyle name="Entrada 2 63 16" xfId="18294"/>
    <cellStyle name="Entrada 2 63 16 2" xfId="18295"/>
    <cellStyle name="Entrada 2 63 16 2 2" xfId="18296"/>
    <cellStyle name="Entrada 2 63 16 2 3" xfId="18297"/>
    <cellStyle name="Entrada 2 63 16 3" xfId="18298"/>
    <cellStyle name="Entrada 2 63 16 4" xfId="18299"/>
    <cellStyle name="Entrada 2 63 17" xfId="18300"/>
    <cellStyle name="Entrada 2 63 17 2" xfId="18301"/>
    <cellStyle name="Entrada 2 63 17 2 2" xfId="18302"/>
    <cellStyle name="Entrada 2 63 17 2 3" xfId="18303"/>
    <cellStyle name="Entrada 2 63 17 3" xfId="18304"/>
    <cellStyle name="Entrada 2 63 17 4" xfId="18305"/>
    <cellStyle name="Entrada 2 63 18" xfId="18306"/>
    <cellStyle name="Entrada 2 63 18 2" xfId="18307"/>
    <cellStyle name="Entrada 2 63 18 2 2" xfId="18308"/>
    <cellStyle name="Entrada 2 63 18 2 3" xfId="18309"/>
    <cellStyle name="Entrada 2 63 18 3" xfId="18310"/>
    <cellStyle name="Entrada 2 63 18 4" xfId="18311"/>
    <cellStyle name="Entrada 2 63 19" xfId="18312"/>
    <cellStyle name="Entrada 2 63 19 2" xfId="18313"/>
    <cellStyle name="Entrada 2 63 19 2 2" xfId="18314"/>
    <cellStyle name="Entrada 2 63 19 2 3" xfId="18315"/>
    <cellStyle name="Entrada 2 63 19 3" xfId="18316"/>
    <cellStyle name="Entrada 2 63 19 4" xfId="18317"/>
    <cellStyle name="Entrada 2 63 2" xfId="18318"/>
    <cellStyle name="Entrada 2 63 2 2" xfId="18319"/>
    <cellStyle name="Entrada 2 63 2 2 2" xfId="18320"/>
    <cellStyle name="Entrada 2 63 2 2 3" xfId="18321"/>
    <cellStyle name="Entrada 2 63 2 3" xfId="18322"/>
    <cellStyle name="Entrada 2 63 2 4" xfId="18323"/>
    <cellStyle name="Entrada 2 63 20" xfId="18324"/>
    <cellStyle name="Entrada 2 63 20 2" xfId="18325"/>
    <cellStyle name="Entrada 2 63 20 2 2" xfId="18326"/>
    <cellStyle name="Entrada 2 63 20 2 3" xfId="18327"/>
    <cellStyle name="Entrada 2 63 20 3" xfId="18328"/>
    <cellStyle name="Entrada 2 63 20 4" xfId="18329"/>
    <cellStyle name="Entrada 2 63 21" xfId="18330"/>
    <cellStyle name="Entrada 2 63 21 2" xfId="18331"/>
    <cellStyle name="Entrada 2 63 21 2 2" xfId="18332"/>
    <cellStyle name="Entrada 2 63 21 2 3" xfId="18333"/>
    <cellStyle name="Entrada 2 63 21 3" xfId="18334"/>
    <cellStyle name="Entrada 2 63 21 4" xfId="18335"/>
    <cellStyle name="Entrada 2 63 22" xfId="18336"/>
    <cellStyle name="Entrada 2 63 22 2" xfId="18337"/>
    <cellStyle name="Entrada 2 63 22 2 2" xfId="18338"/>
    <cellStyle name="Entrada 2 63 22 2 3" xfId="18339"/>
    <cellStyle name="Entrada 2 63 22 3" xfId="18340"/>
    <cellStyle name="Entrada 2 63 22 4" xfId="18341"/>
    <cellStyle name="Entrada 2 63 23" xfId="18342"/>
    <cellStyle name="Entrada 2 63 23 2" xfId="18343"/>
    <cellStyle name="Entrada 2 63 23 2 2" xfId="18344"/>
    <cellStyle name="Entrada 2 63 23 2 3" xfId="18345"/>
    <cellStyle name="Entrada 2 63 23 3" xfId="18346"/>
    <cellStyle name="Entrada 2 63 23 4" xfId="18347"/>
    <cellStyle name="Entrada 2 63 24" xfId="18348"/>
    <cellStyle name="Entrada 2 63 24 2" xfId="18349"/>
    <cellStyle name="Entrada 2 63 24 2 2" xfId="18350"/>
    <cellStyle name="Entrada 2 63 24 2 3" xfId="18351"/>
    <cellStyle name="Entrada 2 63 24 3" xfId="18352"/>
    <cellStyle name="Entrada 2 63 24 4" xfId="18353"/>
    <cellStyle name="Entrada 2 63 25" xfId="18354"/>
    <cellStyle name="Entrada 2 63 25 2" xfId="18355"/>
    <cellStyle name="Entrada 2 63 25 2 2" xfId="18356"/>
    <cellStyle name="Entrada 2 63 25 2 3" xfId="18357"/>
    <cellStyle name="Entrada 2 63 25 3" xfId="18358"/>
    <cellStyle name="Entrada 2 63 25 4" xfId="18359"/>
    <cellStyle name="Entrada 2 63 26" xfId="18360"/>
    <cellStyle name="Entrada 2 63 26 2" xfId="18361"/>
    <cellStyle name="Entrada 2 63 26 3" xfId="18362"/>
    <cellStyle name="Entrada 2 63 27" xfId="18363"/>
    <cellStyle name="Entrada 2 63 28" xfId="18364"/>
    <cellStyle name="Entrada 2 63 3" xfId="18365"/>
    <cellStyle name="Entrada 2 63 3 2" xfId="18366"/>
    <cellStyle name="Entrada 2 63 3 2 2" xfId="18367"/>
    <cellStyle name="Entrada 2 63 3 2 3" xfId="18368"/>
    <cellStyle name="Entrada 2 63 3 3" xfId="18369"/>
    <cellStyle name="Entrada 2 63 3 4" xfId="18370"/>
    <cellStyle name="Entrada 2 63 4" xfId="18371"/>
    <cellStyle name="Entrada 2 63 4 2" xfId="18372"/>
    <cellStyle name="Entrada 2 63 4 2 2" xfId="18373"/>
    <cellStyle name="Entrada 2 63 4 2 3" xfId="18374"/>
    <cellStyle name="Entrada 2 63 4 3" xfId="18375"/>
    <cellStyle name="Entrada 2 63 4 4" xfId="18376"/>
    <cellStyle name="Entrada 2 63 5" xfId="18377"/>
    <cellStyle name="Entrada 2 63 5 2" xfId="18378"/>
    <cellStyle name="Entrada 2 63 5 2 2" xfId="18379"/>
    <cellStyle name="Entrada 2 63 5 2 3" xfId="18380"/>
    <cellStyle name="Entrada 2 63 5 3" xfId="18381"/>
    <cellStyle name="Entrada 2 63 5 4" xfId="18382"/>
    <cellStyle name="Entrada 2 63 6" xfId="18383"/>
    <cellStyle name="Entrada 2 63 6 2" xfId="18384"/>
    <cellStyle name="Entrada 2 63 6 2 2" xfId="18385"/>
    <cellStyle name="Entrada 2 63 6 2 3" xfId="18386"/>
    <cellStyle name="Entrada 2 63 6 3" xfId="18387"/>
    <cellStyle name="Entrada 2 63 6 4" xfId="18388"/>
    <cellStyle name="Entrada 2 63 7" xfId="18389"/>
    <cellStyle name="Entrada 2 63 7 2" xfId="18390"/>
    <cellStyle name="Entrada 2 63 7 2 2" xfId="18391"/>
    <cellStyle name="Entrada 2 63 7 2 3" xfId="18392"/>
    <cellStyle name="Entrada 2 63 7 3" xfId="18393"/>
    <cellStyle name="Entrada 2 63 7 4" xfId="18394"/>
    <cellStyle name="Entrada 2 63 8" xfId="18395"/>
    <cellStyle name="Entrada 2 63 8 2" xfId="18396"/>
    <cellStyle name="Entrada 2 63 8 2 2" xfId="18397"/>
    <cellStyle name="Entrada 2 63 8 2 3" xfId="18398"/>
    <cellStyle name="Entrada 2 63 8 3" xfId="18399"/>
    <cellStyle name="Entrada 2 63 8 4" xfId="18400"/>
    <cellStyle name="Entrada 2 63 9" xfId="18401"/>
    <cellStyle name="Entrada 2 63 9 2" xfId="18402"/>
    <cellStyle name="Entrada 2 63 9 2 2" xfId="18403"/>
    <cellStyle name="Entrada 2 63 9 2 3" xfId="18404"/>
    <cellStyle name="Entrada 2 63 9 3" xfId="18405"/>
    <cellStyle name="Entrada 2 63 9 4" xfId="18406"/>
    <cellStyle name="Entrada 2 64" xfId="18407"/>
    <cellStyle name="Entrada 2 64 10" xfId="18408"/>
    <cellStyle name="Entrada 2 64 10 2" xfId="18409"/>
    <cellStyle name="Entrada 2 64 10 2 2" xfId="18410"/>
    <cellStyle name="Entrada 2 64 10 2 3" xfId="18411"/>
    <cellStyle name="Entrada 2 64 10 3" xfId="18412"/>
    <cellStyle name="Entrada 2 64 10 4" xfId="18413"/>
    <cellStyle name="Entrada 2 64 11" xfId="18414"/>
    <cellStyle name="Entrada 2 64 11 2" xfId="18415"/>
    <cellStyle name="Entrada 2 64 11 2 2" xfId="18416"/>
    <cellStyle name="Entrada 2 64 11 2 3" xfId="18417"/>
    <cellStyle name="Entrada 2 64 11 3" xfId="18418"/>
    <cellStyle name="Entrada 2 64 11 4" xfId="18419"/>
    <cellStyle name="Entrada 2 64 12" xfId="18420"/>
    <cellStyle name="Entrada 2 64 12 2" xfId="18421"/>
    <cellStyle name="Entrada 2 64 12 2 2" xfId="18422"/>
    <cellStyle name="Entrada 2 64 12 2 3" xfId="18423"/>
    <cellStyle name="Entrada 2 64 12 3" xfId="18424"/>
    <cellStyle name="Entrada 2 64 12 4" xfId="18425"/>
    <cellStyle name="Entrada 2 64 13" xfId="18426"/>
    <cellStyle name="Entrada 2 64 13 2" xfId="18427"/>
    <cellStyle name="Entrada 2 64 13 2 2" xfId="18428"/>
    <cellStyle name="Entrada 2 64 13 2 3" xfId="18429"/>
    <cellStyle name="Entrada 2 64 13 3" xfId="18430"/>
    <cellStyle name="Entrada 2 64 13 4" xfId="18431"/>
    <cellStyle name="Entrada 2 64 14" xfId="18432"/>
    <cellStyle name="Entrada 2 64 14 2" xfId="18433"/>
    <cellStyle name="Entrada 2 64 14 2 2" xfId="18434"/>
    <cellStyle name="Entrada 2 64 14 2 3" xfId="18435"/>
    <cellStyle name="Entrada 2 64 14 3" xfId="18436"/>
    <cellStyle name="Entrada 2 64 14 4" xfId="18437"/>
    <cellStyle name="Entrada 2 64 15" xfId="18438"/>
    <cellStyle name="Entrada 2 64 15 2" xfId="18439"/>
    <cellStyle name="Entrada 2 64 15 2 2" xfId="18440"/>
    <cellStyle name="Entrada 2 64 15 2 3" xfId="18441"/>
    <cellStyle name="Entrada 2 64 15 3" xfId="18442"/>
    <cellStyle name="Entrada 2 64 15 4" xfId="18443"/>
    <cellStyle name="Entrada 2 64 16" xfId="18444"/>
    <cellStyle name="Entrada 2 64 16 2" xfId="18445"/>
    <cellStyle name="Entrada 2 64 16 2 2" xfId="18446"/>
    <cellStyle name="Entrada 2 64 16 2 3" xfId="18447"/>
    <cellStyle name="Entrada 2 64 16 3" xfId="18448"/>
    <cellStyle name="Entrada 2 64 16 4" xfId="18449"/>
    <cellStyle name="Entrada 2 64 17" xfId="18450"/>
    <cellStyle name="Entrada 2 64 17 2" xfId="18451"/>
    <cellStyle name="Entrada 2 64 17 2 2" xfId="18452"/>
    <cellStyle name="Entrada 2 64 17 2 3" xfId="18453"/>
    <cellStyle name="Entrada 2 64 17 3" xfId="18454"/>
    <cellStyle name="Entrada 2 64 17 4" xfId="18455"/>
    <cellStyle name="Entrada 2 64 18" xfId="18456"/>
    <cellStyle name="Entrada 2 64 18 2" xfId="18457"/>
    <cellStyle name="Entrada 2 64 18 2 2" xfId="18458"/>
    <cellStyle name="Entrada 2 64 18 2 3" xfId="18459"/>
    <cellStyle name="Entrada 2 64 18 3" xfId="18460"/>
    <cellStyle name="Entrada 2 64 18 4" xfId="18461"/>
    <cellStyle name="Entrada 2 64 19" xfId="18462"/>
    <cellStyle name="Entrada 2 64 19 2" xfId="18463"/>
    <cellStyle name="Entrada 2 64 19 2 2" xfId="18464"/>
    <cellStyle name="Entrada 2 64 19 2 3" xfId="18465"/>
    <cellStyle name="Entrada 2 64 19 3" xfId="18466"/>
    <cellStyle name="Entrada 2 64 19 4" xfId="18467"/>
    <cellStyle name="Entrada 2 64 2" xfId="18468"/>
    <cellStyle name="Entrada 2 64 2 2" xfId="18469"/>
    <cellStyle name="Entrada 2 64 2 2 2" xfId="18470"/>
    <cellStyle name="Entrada 2 64 2 2 3" xfId="18471"/>
    <cellStyle name="Entrada 2 64 2 3" xfId="18472"/>
    <cellStyle name="Entrada 2 64 2 4" xfId="18473"/>
    <cellStyle name="Entrada 2 64 20" xfId="18474"/>
    <cellStyle name="Entrada 2 64 20 2" xfId="18475"/>
    <cellStyle name="Entrada 2 64 20 2 2" xfId="18476"/>
    <cellStyle name="Entrada 2 64 20 2 3" xfId="18477"/>
    <cellStyle name="Entrada 2 64 20 3" xfId="18478"/>
    <cellStyle name="Entrada 2 64 20 4" xfId="18479"/>
    <cellStyle name="Entrada 2 64 21" xfId="18480"/>
    <cellStyle name="Entrada 2 64 21 2" xfId="18481"/>
    <cellStyle name="Entrada 2 64 21 2 2" xfId="18482"/>
    <cellStyle name="Entrada 2 64 21 2 3" xfId="18483"/>
    <cellStyle name="Entrada 2 64 21 3" xfId="18484"/>
    <cellStyle name="Entrada 2 64 21 4" xfId="18485"/>
    <cellStyle name="Entrada 2 64 22" xfId="18486"/>
    <cellStyle name="Entrada 2 64 22 2" xfId="18487"/>
    <cellStyle name="Entrada 2 64 22 2 2" xfId="18488"/>
    <cellStyle name="Entrada 2 64 22 2 3" xfId="18489"/>
    <cellStyle name="Entrada 2 64 22 3" xfId="18490"/>
    <cellStyle name="Entrada 2 64 22 4" xfId="18491"/>
    <cellStyle name="Entrada 2 64 23" xfId="18492"/>
    <cellStyle name="Entrada 2 64 23 2" xfId="18493"/>
    <cellStyle name="Entrada 2 64 23 2 2" xfId="18494"/>
    <cellStyle name="Entrada 2 64 23 2 3" xfId="18495"/>
    <cellStyle name="Entrada 2 64 23 3" xfId="18496"/>
    <cellStyle name="Entrada 2 64 23 4" xfId="18497"/>
    <cellStyle name="Entrada 2 64 24" xfId="18498"/>
    <cellStyle name="Entrada 2 64 24 2" xfId="18499"/>
    <cellStyle name="Entrada 2 64 24 2 2" xfId="18500"/>
    <cellStyle name="Entrada 2 64 24 2 3" xfId="18501"/>
    <cellStyle name="Entrada 2 64 24 3" xfId="18502"/>
    <cellStyle name="Entrada 2 64 24 4" xfId="18503"/>
    <cellStyle name="Entrada 2 64 25" xfId="18504"/>
    <cellStyle name="Entrada 2 64 25 2" xfId="18505"/>
    <cellStyle name="Entrada 2 64 25 3" xfId="18506"/>
    <cellStyle name="Entrada 2 64 26" xfId="18507"/>
    <cellStyle name="Entrada 2 64 27" xfId="18508"/>
    <cellStyle name="Entrada 2 64 3" xfId="18509"/>
    <cellStyle name="Entrada 2 64 3 2" xfId="18510"/>
    <cellStyle name="Entrada 2 64 3 2 2" xfId="18511"/>
    <cellStyle name="Entrada 2 64 3 2 3" xfId="18512"/>
    <cellStyle name="Entrada 2 64 3 3" xfId="18513"/>
    <cellStyle name="Entrada 2 64 3 4" xfId="18514"/>
    <cellStyle name="Entrada 2 64 4" xfId="18515"/>
    <cellStyle name="Entrada 2 64 4 2" xfId="18516"/>
    <cellStyle name="Entrada 2 64 4 2 2" xfId="18517"/>
    <cellStyle name="Entrada 2 64 4 2 3" xfId="18518"/>
    <cellStyle name="Entrada 2 64 4 3" xfId="18519"/>
    <cellStyle name="Entrada 2 64 4 4" xfId="18520"/>
    <cellStyle name="Entrada 2 64 5" xfId="18521"/>
    <cellStyle name="Entrada 2 64 5 2" xfId="18522"/>
    <cellStyle name="Entrada 2 64 5 2 2" xfId="18523"/>
    <cellStyle name="Entrada 2 64 5 2 3" xfId="18524"/>
    <cellStyle name="Entrada 2 64 5 3" xfId="18525"/>
    <cellStyle name="Entrada 2 64 5 4" xfId="18526"/>
    <cellStyle name="Entrada 2 64 6" xfId="18527"/>
    <cellStyle name="Entrada 2 64 6 2" xfId="18528"/>
    <cellStyle name="Entrada 2 64 6 2 2" xfId="18529"/>
    <cellStyle name="Entrada 2 64 6 2 3" xfId="18530"/>
    <cellStyle name="Entrada 2 64 6 3" xfId="18531"/>
    <cellStyle name="Entrada 2 64 6 4" xfId="18532"/>
    <cellStyle name="Entrada 2 64 7" xfId="18533"/>
    <cellStyle name="Entrada 2 64 7 2" xfId="18534"/>
    <cellStyle name="Entrada 2 64 7 2 2" xfId="18535"/>
    <cellStyle name="Entrada 2 64 7 2 3" xfId="18536"/>
    <cellStyle name="Entrada 2 64 7 3" xfId="18537"/>
    <cellStyle name="Entrada 2 64 7 4" xfId="18538"/>
    <cellStyle name="Entrada 2 64 8" xfId="18539"/>
    <cellStyle name="Entrada 2 64 8 2" xfId="18540"/>
    <cellStyle name="Entrada 2 64 8 2 2" xfId="18541"/>
    <cellStyle name="Entrada 2 64 8 2 3" xfId="18542"/>
    <cellStyle name="Entrada 2 64 8 3" xfId="18543"/>
    <cellStyle name="Entrada 2 64 8 4" xfId="18544"/>
    <cellStyle name="Entrada 2 64 9" xfId="18545"/>
    <cellStyle name="Entrada 2 64 9 2" xfId="18546"/>
    <cellStyle name="Entrada 2 64 9 2 2" xfId="18547"/>
    <cellStyle name="Entrada 2 64 9 2 3" xfId="18548"/>
    <cellStyle name="Entrada 2 64 9 3" xfId="18549"/>
    <cellStyle name="Entrada 2 64 9 4" xfId="18550"/>
    <cellStyle name="Entrada 2 65" xfId="18551"/>
    <cellStyle name="Entrada 2 65 2" xfId="18552"/>
    <cellStyle name="Entrada 2 65 2 2" xfId="18553"/>
    <cellStyle name="Entrada 2 65 2 3" xfId="18554"/>
    <cellStyle name="Entrada 2 65 3" xfId="18555"/>
    <cellStyle name="Entrada 2 65 4" xfId="18556"/>
    <cellStyle name="Entrada 2 66" xfId="18557"/>
    <cellStyle name="Entrada 2 66 2" xfId="18558"/>
    <cellStyle name="Entrada 2 66 2 2" xfId="18559"/>
    <cellStyle name="Entrada 2 66 2 3" xfId="18560"/>
    <cellStyle name="Entrada 2 66 3" xfId="18561"/>
    <cellStyle name="Entrada 2 66 4" xfId="18562"/>
    <cellStyle name="Entrada 2 67" xfId="18563"/>
    <cellStyle name="Entrada 2 67 2" xfId="18564"/>
    <cellStyle name="Entrada 2 67 2 2" xfId="18565"/>
    <cellStyle name="Entrada 2 67 2 3" xfId="18566"/>
    <cellStyle name="Entrada 2 67 3" xfId="18567"/>
    <cellStyle name="Entrada 2 67 4" xfId="18568"/>
    <cellStyle name="Entrada 2 68" xfId="18569"/>
    <cellStyle name="Entrada 2 68 2" xfId="18570"/>
    <cellStyle name="Entrada 2 68 2 2" xfId="18571"/>
    <cellStyle name="Entrada 2 68 2 3" xfId="18572"/>
    <cellStyle name="Entrada 2 68 3" xfId="18573"/>
    <cellStyle name="Entrada 2 68 4" xfId="18574"/>
    <cellStyle name="Entrada 2 69" xfId="18575"/>
    <cellStyle name="Entrada 2 69 2" xfId="18576"/>
    <cellStyle name="Entrada 2 69 2 2" xfId="18577"/>
    <cellStyle name="Entrada 2 69 2 3" xfId="18578"/>
    <cellStyle name="Entrada 2 69 3" xfId="18579"/>
    <cellStyle name="Entrada 2 69 4" xfId="18580"/>
    <cellStyle name="Entrada 2 7" xfId="18581"/>
    <cellStyle name="Entrada 2 7 10" xfId="18582"/>
    <cellStyle name="Entrada 2 7 10 2" xfId="18583"/>
    <cellStyle name="Entrada 2 7 10 2 2" xfId="18584"/>
    <cellStyle name="Entrada 2 7 10 2 3" xfId="18585"/>
    <cellStyle name="Entrada 2 7 10 3" xfId="18586"/>
    <cellStyle name="Entrada 2 7 10 4" xfId="18587"/>
    <cellStyle name="Entrada 2 7 11" xfId="18588"/>
    <cellStyle name="Entrada 2 7 11 2" xfId="18589"/>
    <cellStyle name="Entrada 2 7 11 2 2" xfId="18590"/>
    <cellStyle name="Entrada 2 7 11 2 3" xfId="18591"/>
    <cellStyle name="Entrada 2 7 11 3" xfId="18592"/>
    <cellStyle name="Entrada 2 7 11 4" xfId="18593"/>
    <cellStyle name="Entrada 2 7 12" xfId="18594"/>
    <cellStyle name="Entrada 2 7 12 2" xfId="18595"/>
    <cellStyle name="Entrada 2 7 12 2 2" xfId="18596"/>
    <cellStyle name="Entrada 2 7 12 2 3" xfId="18597"/>
    <cellStyle name="Entrada 2 7 12 3" xfId="18598"/>
    <cellStyle name="Entrada 2 7 12 4" xfId="18599"/>
    <cellStyle name="Entrada 2 7 13" xfId="18600"/>
    <cellStyle name="Entrada 2 7 13 2" xfId="18601"/>
    <cellStyle name="Entrada 2 7 13 2 2" xfId="18602"/>
    <cellStyle name="Entrada 2 7 13 2 3" xfId="18603"/>
    <cellStyle name="Entrada 2 7 13 3" xfId="18604"/>
    <cellStyle name="Entrada 2 7 13 4" xfId="18605"/>
    <cellStyle name="Entrada 2 7 14" xfId="18606"/>
    <cellStyle name="Entrada 2 7 14 2" xfId="18607"/>
    <cellStyle name="Entrada 2 7 14 2 2" xfId="18608"/>
    <cellStyle name="Entrada 2 7 14 2 3" xfId="18609"/>
    <cellStyle name="Entrada 2 7 14 3" xfId="18610"/>
    <cellStyle name="Entrada 2 7 14 4" xfId="18611"/>
    <cellStyle name="Entrada 2 7 15" xfId="18612"/>
    <cellStyle name="Entrada 2 7 15 2" xfId="18613"/>
    <cellStyle name="Entrada 2 7 15 2 2" xfId="18614"/>
    <cellStyle name="Entrada 2 7 15 2 3" xfId="18615"/>
    <cellStyle name="Entrada 2 7 15 3" xfId="18616"/>
    <cellStyle name="Entrada 2 7 15 4" xfId="18617"/>
    <cellStyle name="Entrada 2 7 16" xfId="18618"/>
    <cellStyle name="Entrada 2 7 16 2" xfId="18619"/>
    <cellStyle name="Entrada 2 7 16 2 2" xfId="18620"/>
    <cellStyle name="Entrada 2 7 16 2 3" xfId="18621"/>
    <cellStyle name="Entrada 2 7 16 3" xfId="18622"/>
    <cellStyle name="Entrada 2 7 16 4" xfId="18623"/>
    <cellStyle name="Entrada 2 7 17" xfId="18624"/>
    <cellStyle name="Entrada 2 7 17 2" xfId="18625"/>
    <cellStyle name="Entrada 2 7 17 2 2" xfId="18626"/>
    <cellStyle name="Entrada 2 7 17 2 3" xfId="18627"/>
    <cellStyle name="Entrada 2 7 17 3" xfId="18628"/>
    <cellStyle name="Entrada 2 7 17 4" xfId="18629"/>
    <cellStyle name="Entrada 2 7 18" xfId="18630"/>
    <cellStyle name="Entrada 2 7 18 2" xfId="18631"/>
    <cellStyle name="Entrada 2 7 18 2 2" xfId="18632"/>
    <cellStyle name="Entrada 2 7 18 2 3" xfId="18633"/>
    <cellStyle name="Entrada 2 7 18 3" xfId="18634"/>
    <cellStyle name="Entrada 2 7 18 4" xfId="18635"/>
    <cellStyle name="Entrada 2 7 19" xfId="18636"/>
    <cellStyle name="Entrada 2 7 19 2" xfId="18637"/>
    <cellStyle name="Entrada 2 7 19 2 2" xfId="18638"/>
    <cellStyle name="Entrada 2 7 19 2 3" xfId="18639"/>
    <cellStyle name="Entrada 2 7 19 3" xfId="18640"/>
    <cellStyle name="Entrada 2 7 19 4" xfId="18641"/>
    <cellStyle name="Entrada 2 7 2" xfId="18642"/>
    <cellStyle name="Entrada 2 7 2 2" xfId="18643"/>
    <cellStyle name="Entrada 2 7 2 2 2" xfId="18644"/>
    <cellStyle name="Entrada 2 7 2 2 3" xfId="18645"/>
    <cellStyle name="Entrada 2 7 2 3" xfId="18646"/>
    <cellStyle name="Entrada 2 7 2 4" xfId="18647"/>
    <cellStyle name="Entrada 2 7 20" xfId="18648"/>
    <cellStyle name="Entrada 2 7 20 2" xfId="18649"/>
    <cellStyle name="Entrada 2 7 20 2 2" xfId="18650"/>
    <cellStyle name="Entrada 2 7 20 2 3" xfId="18651"/>
    <cellStyle name="Entrada 2 7 20 3" xfId="18652"/>
    <cellStyle name="Entrada 2 7 20 4" xfId="18653"/>
    <cellStyle name="Entrada 2 7 21" xfId="18654"/>
    <cellStyle name="Entrada 2 7 21 2" xfId="18655"/>
    <cellStyle name="Entrada 2 7 21 2 2" xfId="18656"/>
    <cellStyle name="Entrada 2 7 21 2 3" xfId="18657"/>
    <cellStyle name="Entrada 2 7 21 3" xfId="18658"/>
    <cellStyle name="Entrada 2 7 21 4" xfId="18659"/>
    <cellStyle name="Entrada 2 7 22" xfId="18660"/>
    <cellStyle name="Entrada 2 7 22 2" xfId="18661"/>
    <cellStyle name="Entrada 2 7 22 2 2" xfId="18662"/>
    <cellStyle name="Entrada 2 7 22 2 3" xfId="18663"/>
    <cellStyle name="Entrada 2 7 22 3" xfId="18664"/>
    <cellStyle name="Entrada 2 7 22 4" xfId="18665"/>
    <cellStyle name="Entrada 2 7 23" xfId="18666"/>
    <cellStyle name="Entrada 2 7 23 2" xfId="18667"/>
    <cellStyle name="Entrada 2 7 23 2 2" xfId="18668"/>
    <cellStyle name="Entrada 2 7 23 2 3" xfId="18669"/>
    <cellStyle name="Entrada 2 7 23 3" xfId="18670"/>
    <cellStyle name="Entrada 2 7 23 4" xfId="18671"/>
    <cellStyle name="Entrada 2 7 24" xfId="18672"/>
    <cellStyle name="Entrada 2 7 24 2" xfId="18673"/>
    <cellStyle name="Entrada 2 7 24 2 2" xfId="18674"/>
    <cellStyle name="Entrada 2 7 24 2 3" xfId="18675"/>
    <cellStyle name="Entrada 2 7 24 3" xfId="18676"/>
    <cellStyle name="Entrada 2 7 24 4" xfId="18677"/>
    <cellStyle name="Entrada 2 7 25" xfId="18678"/>
    <cellStyle name="Entrada 2 7 25 2" xfId="18679"/>
    <cellStyle name="Entrada 2 7 25 2 2" xfId="18680"/>
    <cellStyle name="Entrada 2 7 25 2 3" xfId="18681"/>
    <cellStyle name="Entrada 2 7 25 3" xfId="18682"/>
    <cellStyle name="Entrada 2 7 25 4" xfId="18683"/>
    <cellStyle name="Entrada 2 7 26" xfId="18684"/>
    <cellStyle name="Entrada 2 7 26 2" xfId="18685"/>
    <cellStyle name="Entrada 2 7 26 3" xfId="18686"/>
    <cellStyle name="Entrada 2 7 27" xfId="18687"/>
    <cellStyle name="Entrada 2 7 28" xfId="18688"/>
    <cellStyle name="Entrada 2 7 3" xfId="18689"/>
    <cellStyle name="Entrada 2 7 3 2" xfId="18690"/>
    <cellStyle name="Entrada 2 7 3 2 2" xfId="18691"/>
    <cellStyle name="Entrada 2 7 3 2 3" xfId="18692"/>
    <cellStyle name="Entrada 2 7 3 3" xfId="18693"/>
    <cellStyle name="Entrada 2 7 3 4" xfId="18694"/>
    <cellStyle name="Entrada 2 7 4" xfId="18695"/>
    <cellStyle name="Entrada 2 7 4 2" xfId="18696"/>
    <cellStyle name="Entrada 2 7 4 2 2" xfId="18697"/>
    <cellStyle name="Entrada 2 7 4 2 3" xfId="18698"/>
    <cellStyle name="Entrada 2 7 4 3" xfId="18699"/>
    <cellStyle name="Entrada 2 7 4 4" xfId="18700"/>
    <cellStyle name="Entrada 2 7 5" xfId="18701"/>
    <cellStyle name="Entrada 2 7 5 2" xfId="18702"/>
    <cellStyle name="Entrada 2 7 5 2 2" xfId="18703"/>
    <cellStyle name="Entrada 2 7 5 2 3" xfId="18704"/>
    <cellStyle name="Entrada 2 7 5 3" xfId="18705"/>
    <cellStyle name="Entrada 2 7 5 4" xfId="18706"/>
    <cellStyle name="Entrada 2 7 6" xfId="18707"/>
    <cellStyle name="Entrada 2 7 6 2" xfId="18708"/>
    <cellStyle name="Entrada 2 7 6 2 2" xfId="18709"/>
    <cellStyle name="Entrada 2 7 6 2 3" xfId="18710"/>
    <cellStyle name="Entrada 2 7 6 3" xfId="18711"/>
    <cellStyle name="Entrada 2 7 6 4" xfId="18712"/>
    <cellStyle name="Entrada 2 7 7" xfId="18713"/>
    <cellStyle name="Entrada 2 7 7 2" xfId="18714"/>
    <cellStyle name="Entrada 2 7 7 2 2" xfId="18715"/>
    <cellStyle name="Entrada 2 7 7 2 3" xfId="18716"/>
    <cellStyle name="Entrada 2 7 7 3" xfId="18717"/>
    <cellStyle name="Entrada 2 7 7 4" xfId="18718"/>
    <cellStyle name="Entrada 2 7 8" xfId="18719"/>
    <cellStyle name="Entrada 2 7 8 2" xfId="18720"/>
    <cellStyle name="Entrada 2 7 8 2 2" xfId="18721"/>
    <cellStyle name="Entrada 2 7 8 2 3" xfId="18722"/>
    <cellStyle name="Entrada 2 7 8 3" xfId="18723"/>
    <cellStyle name="Entrada 2 7 8 4" xfId="18724"/>
    <cellStyle name="Entrada 2 7 9" xfId="18725"/>
    <cellStyle name="Entrada 2 7 9 2" xfId="18726"/>
    <cellStyle name="Entrada 2 7 9 2 2" xfId="18727"/>
    <cellStyle name="Entrada 2 7 9 2 3" xfId="18728"/>
    <cellStyle name="Entrada 2 7 9 3" xfId="18729"/>
    <cellStyle name="Entrada 2 7 9 4" xfId="18730"/>
    <cellStyle name="Entrada 2 70" xfId="18731"/>
    <cellStyle name="Entrada 2 70 2" xfId="18732"/>
    <cellStyle name="Entrada 2 70 2 2" xfId="18733"/>
    <cellStyle name="Entrada 2 70 2 3" xfId="18734"/>
    <cellStyle name="Entrada 2 70 3" xfId="18735"/>
    <cellStyle name="Entrada 2 70 4" xfId="18736"/>
    <cellStyle name="Entrada 2 71" xfId="18737"/>
    <cellStyle name="Entrada 2 71 2" xfId="18738"/>
    <cellStyle name="Entrada 2 71 3" xfId="18739"/>
    <cellStyle name="Entrada 2 72" xfId="18740"/>
    <cellStyle name="Entrada 2 73" xfId="18741"/>
    <cellStyle name="Entrada 2 8" xfId="18742"/>
    <cellStyle name="Entrada 2 8 10" xfId="18743"/>
    <cellStyle name="Entrada 2 8 10 2" xfId="18744"/>
    <cellStyle name="Entrada 2 8 10 2 2" xfId="18745"/>
    <cellStyle name="Entrada 2 8 10 2 3" xfId="18746"/>
    <cellStyle name="Entrada 2 8 10 3" xfId="18747"/>
    <cellStyle name="Entrada 2 8 10 4" xfId="18748"/>
    <cellStyle name="Entrada 2 8 11" xfId="18749"/>
    <cellStyle name="Entrada 2 8 11 2" xfId="18750"/>
    <cellStyle name="Entrada 2 8 11 2 2" xfId="18751"/>
    <cellStyle name="Entrada 2 8 11 2 3" xfId="18752"/>
    <cellStyle name="Entrada 2 8 11 3" xfId="18753"/>
    <cellStyle name="Entrada 2 8 11 4" xfId="18754"/>
    <cellStyle name="Entrada 2 8 12" xfId="18755"/>
    <cellStyle name="Entrada 2 8 12 2" xfId="18756"/>
    <cellStyle name="Entrada 2 8 12 2 2" xfId="18757"/>
    <cellStyle name="Entrada 2 8 12 2 3" xfId="18758"/>
    <cellStyle name="Entrada 2 8 12 3" xfId="18759"/>
    <cellStyle name="Entrada 2 8 12 4" xfId="18760"/>
    <cellStyle name="Entrada 2 8 13" xfId="18761"/>
    <cellStyle name="Entrada 2 8 13 2" xfId="18762"/>
    <cellStyle name="Entrada 2 8 13 2 2" xfId="18763"/>
    <cellStyle name="Entrada 2 8 13 2 3" xfId="18764"/>
    <cellStyle name="Entrada 2 8 13 3" xfId="18765"/>
    <cellStyle name="Entrada 2 8 13 4" xfId="18766"/>
    <cellStyle name="Entrada 2 8 14" xfId="18767"/>
    <cellStyle name="Entrada 2 8 14 2" xfId="18768"/>
    <cellStyle name="Entrada 2 8 14 2 2" xfId="18769"/>
    <cellStyle name="Entrada 2 8 14 2 3" xfId="18770"/>
    <cellStyle name="Entrada 2 8 14 3" xfId="18771"/>
    <cellStyle name="Entrada 2 8 14 4" xfId="18772"/>
    <cellStyle name="Entrada 2 8 15" xfId="18773"/>
    <cellStyle name="Entrada 2 8 15 2" xfId="18774"/>
    <cellStyle name="Entrada 2 8 15 2 2" xfId="18775"/>
    <cellStyle name="Entrada 2 8 15 2 3" xfId="18776"/>
    <cellStyle name="Entrada 2 8 15 3" xfId="18777"/>
    <cellStyle name="Entrada 2 8 15 4" xfId="18778"/>
    <cellStyle name="Entrada 2 8 16" xfId="18779"/>
    <cellStyle name="Entrada 2 8 16 2" xfId="18780"/>
    <cellStyle name="Entrada 2 8 16 2 2" xfId="18781"/>
    <cellStyle name="Entrada 2 8 16 2 3" xfId="18782"/>
    <cellStyle name="Entrada 2 8 16 3" xfId="18783"/>
    <cellStyle name="Entrada 2 8 16 4" xfId="18784"/>
    <cellStyle name="Entrada 2 8 17" xfId="18785"/>
    <cellStyle name="Entrada 2 8 17 2" xfId="18786"/>
    <cellStyle name="Entrada 2 8 17 2 2" xfId="18787"/>
    <cellStyle name="Entrada 2 8 17 2 3" xfId="18788"/>
    <cellStyle name="Entrada 2 8 17 3" xfId="18789"/>
    <cellStyle name="Entrada 2 8 17 4" xfId="18790"/>
    <cellStyle name="Entrada 2 8 18" xfId="18791"/>
    <cellStyle name="Entrada 2 8 18 2" xfId="18792"/>
    <cellStyle name="Entrada 2 8 18 2 2" xfId="18793"/>
    <cellStyle name="Entrada 2 8 18 2 3" xfId="18794"/>
    <cellStyle name="Entrada 2 8 18 3" xfId="18795"/>
    <cellStyle name="Entrada 2 8 18 4" xfId="18796"/>
    <cellStyle name="Entrada 2 8 19" xfId="18797"/>
    <cellStyle name="Entrada 2 8 19 2" xfId="18798"/>
    <cellStyle name="Entrada 2 8 19 2 2" xfId="18799"/>
    <cellStyle name="Entrada 2 8 19 2 3" xfId="18800"/>
    <cellStyle name="Entrada 2 8 19 3" xfId="18801"/>
    <cellStyle name="Entrada 2 8 19 4" xfId="18802"/>
    <cellStyle name="Entrada 2 8 2" xfId="18803"/>
    <cellStyle name="Entrada 2 8 2 2" xfId="18804"/>
    <cellStyle name="Entrada 2 8 2 2 2" xfId="18805"/>
    <cellStyle name="Entrada 2 8 2 2 3" xfId="18806"/>
    <cellStyle name="Entrada 2 8 2 3" xfId="18807"/>
    <cellStyle name="Entrada 2 8 2 4" xfId="18808"/>
    <cellStyle name="Entrada 2 8 20" xfId="18809"/>
    <cellStyle name="Entrada 2 8 20 2" xfId="18810"/>
    <cellStyle name="Entrada 2 8 20 2 2" xfId="18811"/>
    <cellStyle name="Entrada 2 8 20 2 3" xfId="18812"/>
    <cellStyle name="Entrada 2 8 20 3" xfId="18813"/>
    <cellStyle name="Entrada 2 8 20 4" xfId="18814"/>
    <cellStyle name="Entrada 2 8 21" xfId="18815"/>
    <cellStyle name="Entrada 2 8 21 2" xfId="18816"/>
    <cellStyle name="Entrada 2 8 21 2 2" xfId="18817"/>
    <cellStyle name="Entrada 2 8 21 2 3" xfId="18818"/>
    <cellStyle name="Entrada 2 8 21 3" xfId="18819"/>
    <cellStyle name="Entrada 2 8 21 4" xfId="18820"/>
    <cellStyle name="Entrada 2 8 22" xfId="18821"/>
    <cellStyle name="Entrada 2 8 22 2" xfId="18822"/>
    <cellStyle name="Entrada 2 8 22 2 2" xfId="18823"/>
    <cellStyle name="Entrada 2 8 22 2 3" xfId="18824"/>
    <cellStyle name="Entrada 2 8 22 3" xfId="18825"/>
    <cellStyle name="Entrada 2 8 22 4" xfId="18826"/>
    <cellStyle name="Entrada 2 8 23" xfId="18827"/>
    <cellStyle name="Entrada 2 8 23 2" xfId="18828"/>
    <cellStyle name="Entrada 2 8 23 2 2" xfId="18829"/>
    <cellStyle name="Entrada 2 8 23 2 3" xfId="18830"/>
    <cellStyle name="Entrada 2 8 23 3" xfId="18831"/>
    <cellStyle name="Entrada 2 8 23 4" xfId="18832"/>
    <cellStyle name="Entrada 2 8 24" xfId="18833"/>
    <cellStyle name="Entrada 2 8 24 2" xfId="18834"/>
    <cellStyle name="Entrada 2 8 24 2 2" xfId="18835"/>
    <cellStyle name="Entrada 2 8 24 2 3" xfId="18836"/>
    <cellStyle name="Entrada 2 8 24 3" xfId="18837"/>
    <cellStyle name="Entrada 2 8 24 4" xfId="18838"/>
    <cellStyle name="Entrada 2 8 25" xfId="18839"/>
    <cellStyle name="Entrada 2 8 25 2" xfId="18840"/>
    <cellStyle name="Entrada 2 8 25 2 2" xfId="18841"/>
    <cellStyle name="Entrada 2 8 25 2 3" xfId="18842"/>
    <cellStyle name="Entrada 2 8 25 3" xfId="18843"/>
    <cellStyle name="Entrada 2 8 25 4" xfId="18844"/>
    <cellStyle name="Entrada 2 8 26" xfId="18845"/>
    <cellStyle name="Entrada 2 8 26 2" xfId="18846"/>
    <cellStyle name="Entrada 2 8 26 3" xfId="18847"/>
    <cellStyle name="Entrada 2 8 27" xfId="18848"/>
    <cellStyle name="Entrada 2 8 28" xfId="18849"/>
    <cellStyle name="Entrada 2 8 3" xfId="18850"/>
    <cellStyle name="Entrada 2 8 3 2" xfId="18851"/>
    <cellStyle name="Entrada 2 8 3 2 2" xfId="18852"/>
    <cellStyle name="Entrada 2 8 3 2 3" xfId="18853"/>
    <cellStyle name="Entrada 2 8 3 3" xfId="18854"/>
    <cellStyle name="Entrada 2 8 3 4" xfId="18855"/>
    <cellStyle name="Entrada 2 8 4" xfId="18856"/>
    <cellStyle name="Entrada 2 8 4 2" xfId="18857"/>
    <cellStyle name="Entrada 2 8 4 2 2" xfId="18858"/>
    <cellStyle name="Entrada 2 8 4 2 3" xfId="18859"/>
    <cellStyle name="Entrada 2 8 4 3" xfId="18860"/>
    <cellStyle name="Entrada 2 8 4 4" xfId="18861"/>
    <cellStyle name="Entrada 2 8 5" xfId="18862"/>
    <cellStyle name="Entrada 2 8 5 2" xfId="18863"/>
    <cellStyle name="Entrada 2 8 5 2 2" xfId="18864"/>
    <cellStyle name="Entrada 2 8 5 2 3" xfId="18865"/>
    <cellStyle name="Entrada 2 8 5 3" xfId="18866"/>
    <cellStyle name="Entrada 2 8 5 4" xfId="18867"/>
    <cellStyle name="Entrada 2 8 6" xfId="18868"/>
    <cellStyle name="Entrada 2 8 6 2" xfId="18869"/>
    <cellStyle name="Entrada 2 8 6 2 2" xfId="18870"/>
    <cellStyle name="Entrada 2 8 6 2 3" xfId="18871"/>
    <cellStyle name="Entrada 2 8 6 3" xfId="18872"/>
    <cellStyle name="Entrada 2 8 6 4" xfId="18873"/>
    <cellStyle name="Entrada 2 8 7" xfId="18874"/>
    <cellStyle name="Entrada 2 8 7 2" xfId="18875"/>
    <cellStyle name="Entrada 2 8 7 2 2" xfId="18876"/>
    <cellStyle name="Entrada 2 8 7 2 3" xfId="18877"/>
    <cellStyle name="Entrada 2 8 7 3" xfId="18878"/>
    <cellStyle name="Entrada 2 8 7 4" xfId="18879"/>
    <cellStyle name="Entrada 2 8 8" xfId="18880"/>
    <cellStyle name="Entrada 2 8 8 2" xfId="18881"/>
    <cellStyle name="Entrada 2 8 8 2 2" xfId="18882"/>
    <cellStyle name="Entrada 2 8 8 2 3" xfId="18883"/>
    <cellStyle name="Entrada 2 8 8 3" xfId="18884"/>
    <cellStyle name="Entrada 2 8 8 4" xfId="18885"/>
    <cellStyle name="Entrada 2 8 9" xfId="18886"/>
    <cellStyle name="Entrada 2 8 9 2" xfId="18887"/>
    <cellStyle name="Entrada 2 8 9 2 2" xfId="18888"/>
    <cellStyle name="Entrada 2 8 9 2 3" xfId="18889"/>
    <cellStyle name="Entrada 2 8 9 3" xfId="18890"/>
    <cellStyle name="Entrada 2 8 9 4" xfId="18891"/>
    <cellStyle name="Entrada 2 9" xfId="18892"/>
    <cellStyle name="Entrada 2 9 10" xfId="18893"/>
    <cellStyle name="Entrada 2 9 10 2" xfId="18894"/>
    <cellStyle name="Entrada 2 9 10 2 2" xfId="18895"/>
    <cellStyle name="Entrada 2 9 10 2 3" xfId="18896"/>
    <cellStyle name="Entrada 2 9 10 3" xfId="18897"/>
    <cellStyle name="Entrada 2 9 10 4" xfId="18898"/>
    <cellStyle name="Entrada 2 9 11" xfId="18899"/>
    <cellStyle name="Entrada 2 9 11 2" xfId="18900"/>
    <cellStyle name="Entrada 2 9 11 2 2" xfId="18901"/>
    <cellStyle name="Entrada 2 9 11 2 3" xfId="18902"/>
    <cellStyle name="Entrada 2 9 11 3" xfId="18903"/>
    <cellStyle name="Entrada 2 9 11 4" xfId="18904"/>
    <cellStyle name="Entrada 2 9 12" xfId="18905"/>
    <cellStyle name="Entrada 2 9 12 2" xfId="18906"/>
    <cellStyle name="Entrada 2 9 12 2 2" xfId="18907"/>
    <cellStyle name="Entrada 2 9 12 2 3" xfId="18908"/>
    <cellStyle name="Entrada 2 9 12 3" xfId="18909"/>
    <cellStyle name="Entrada 2 9 12 4" xfId="18910"/>
    <cellStyle name="Entrada 2 9 13" xfId="18911"/>
    <cellStyle name="Entrada 2 9 13 2" xfId="18912"/>
    <cellStyle name="Entrada 2 9 13 2 2" xfId="18913"/>
    <cellStyle name="Entrada 2 9 13 2 3" xfId="18914"/>
    <cellStyle name="Entrada 2 9 13 3" xfId="18915"/>
    <cellStyle name="Entrada 2 9 13 4" xfId="18916"/>
    <cellStyle name="Entrada 2 9 14" xfId="18917"/>
    <cellStyle name="Entrada 2 9 14 2" xfId="18918"/>
    <cellStyle name="Entrada 2 9 14 2 2" xfId="18919"/>
    <cellStyle name="Entrada 2 9 14 2 3" xfId="18920"/>
    <cellStyle name="Entrada 2 9 14 3" xfId="18921"/>
    <cellStyle name="Entrada 2 9 14 4" xfId="18922"/>
    <cellStyle name="Entrada 2 9 15" xfId="18923"/>
    <cellStyle name="Entrada 2 9 15 2" xfId="18924"/>
    <cellStyle name="Entrada 2 9 15 2 2" xfId="18925"/>
    <cellStyle name="Entrada 2 9 15 2 3" xfId="18926"/>
    <cellStyle name="Entrada 2 9 15 3" xfId="18927"/>
    <cellStyle name="Entrada 2 9 15 4" xfId="18928"/>
    <cellStyle name="Entrada 2 9 16" xfId="18929"/>
    <cellStyle name="Entrada 2 9 16 2" xfId="18930"/>
    <cellStyle name="Entrada 2 9 16 2 2" xfId="18931"/>
    <cellStyle name="Entrada 2 9 16 2 3" xfId="18932"/>
    <cellStyle name="Entrada 2 9 16 3" xfId="18933"/>
    <cellStyle name="Entrada 2 9 16 4" xfId="18934"/>
    <cellStyle name="Entrada 2 9 17" xfId="18935"/>
    <cellStyle name="Entrada 2 9 17 2" xfId="18936"/>
    <cellStyle name="Entrada 2 9 17 2 2" xfId="18937"/>
    <cellStyle name="Entrada 2 9 17 2 3" xfId="18938"/>
    <cellStyle name="Entrada 2 9 17 3" xfId="18939"/>
    <cellStyle name="Entrada 2 9 17 4" xfId="18940"/>
    <cellStyle name="Entrada 2 9 18" xfId="18941"/>
    <cellStyle name="Entrada 2 9 18 2" xfId="18942"/>
    <cellStyle name="Entrada 2 9 18 2 2" xfId="18943"/>
    <cellStyle name="Entrada 2 9 18 2 3" xfId="18944"/>
    <cellStyle name="Entrada 2 9 18 3" xfId="18945"/>
    <cellStyle name="Entrada 2 9 18 4" xfId="18946"/>
    <cellStyle name="Entrada 2 9 19" xfId="18947"/>
    <cellStyle name="Entrada 2 9 19 2" xfId="18948"/>
    <cellStyle name="Entrada 2 9 19 2 2" xfId="18949"/>
    <cellStyle name="Entrada 2 9 19 2 3" xfId="18950"/>
    <cellStyle name="Entrada 2 9 19 3" xfId="18951"/>
    <cellStyle name="Entrada 2 9 19 4" xfId="18952"/>
    <cellStyle name="Entrada 2 9 2" xfId="18953"/>
    <cellStyle name="Entrada 2 9 2 2" xfId="18954"/>
    <cellStyle name="Entrada 2 9 2 2 2" xfId="18955"/>
    <cellStyle name="Entrada 2 9 2 2 3" xfId="18956"/>
    <cellStyle name="Entrada 2 9 2 3" xfId="18957"/>
    <cellStyle name="Entrada 2 9 2 4" xfId="18958"/>
    <cellStyle name="Entrada 2 9 20" xfId="18959"/>
    <cellStyle name="Entrada 2 9 20 2" xfId="18960"/>
    <cellStyle name="Entrada 2 9 20 2 2" xfId="18961"/>
    <cellStyle name="Entrada 2 9 20 2 3" xfId="18962"/>
    <cellStyle name="Entrada 2 9 20 3" xfId="18963"/>
    <cellStyle name="Entrada 2 9 20 4" xfId="18964"/>
    <cellStyle name="Entrada 2 9 21" xfId="18965"/>
    <cellStyle name="Entrada 2 9 21 2" xfId="18966"/>
    <cellStyle name="Entrada 2 9 21 2 2" xfId="18967"/>
    <cellStyle name="Entrada 2 9 21 2 3" xfId="18968"/>
    <cellStyle name="Entrada 2 9 21 3" xfId="18969"/>
    <cellStyle name="Entrada 2 9 21 4" xfId="18970"/>
    <cellStyle name="Entrada 2 9 22" xfId="18971"/>
    <cellStyle name="Entrada 2 9 22 2" xfId="18972"/>
    <cellStyle name="Entrada 2 9 22 2 2" xfId="18973"/>
    <cellStyle name="Entrada 2 9 22 2 3" xfId="18974"/>
    <cellStyle name="Entrada 2 9 22 3" xfId="18975"/>
    <cellStyle name="Entrada 2 9 22 4" xfId="18976"/>
    <cellStyle name="Entrada 2 9 23" xfId="18977"/>
    <cellStyle name="Entrada 2 9 23 2" xfId="18978"/>
    <cellStyle name="Entrada 2 9 23 2 2" xfId="18979"/>
    <cellStyle name="Entrada 2 9 23 2 3" xfId="18980"/>
    <cellStyle name="Entrada 2 9 23 3" xfId="18981"/>
    <cellStyle name="Entrada 2 9 23 4" xfId="18982"/>
    <cellStyle name="Entrada 2 9 24" xfId="18983"/>
    <cellStyle name="Entrada 2 9 24 2" xfId="18984"/>
    <cellStyle name="Entrada 2 9 24 2 2" xfId="18985"/>
    <cellStyle name="Entrada 2 9 24 2 3" xfId="18986"/>
    <cellStyle name="Entrada 2 9 24 3" xfId="18987"/>
    <cellStyle name="Entrada 2 9 24 4" xfId="18988"/>
    <cellStyle name="Entrada 2 9 25" xfId="18989"/>
    <cellStyle name="Entrada 2 9 25 2" xfId="18990"/>
    <cellStyle name="Entrada 2 9 25 2 2" xfId="18991"/>
    <cellStyle name="Entrada 2 9 25 2 3" xfId="18992"/>
    <cellStyle name="Entrada 2 9 25 3" xfId="18993"/>
    <cellStyle name="Entrada 2 9 25 4" xfId="18994"/>
    <cellStyle name="Entrada 2 9 26" xfId="18995"/>
    <cellStyle name="Entrada 2 9 26 2" xfId="18996"/>
    <cellStyle name="Entrada 2 9 26 3" xfId="18997"/>
    <cellStyle name="Entrada 2 9 27" xfId="18998"/>
    <cellStyle name="Entrada 2 9 28" xfId="18999"/>
    <cellStyle name="Entrada 2 9 3" xfId="19000"/>
    <cellStyle name="Entrada 2 9 3 2" xfId="19001"/>
    <cellStyle name="Entrada 2 9 3 2 2" xfId="19002"/>
    <cellStyle name="Entrada 2 9 3 2 3" xfId="19003"/>
    <cellStyle name="Entrada 2 9 3 3" xfId="19004"/>
    <cellStyle name="Entrada 2 9 3 4" xfId="19005"/>
    <cellStyle name="Entrada 2 9 4" xfId="19006"/>
    <cellStyle name="Entrada 2 9 4 2" xfId="19007"/>
    <cellStyle name="Entrada 2 9 4 2 2" xfId="19008"/>
    <cellStyle name="Entrada 2 9 4 2 3" xfId="19009"/>
    <cellStyle name="Entrada 2 9 4 3" xfId="19010"/>
    <cellStyle name="Entrada 2 9 4 4" xfId="19011"/>
    <cellStyle name="Entrada 2 9 5" xfId="19012"/>
    <cellStyle name="Entrada 2 9 5 2" xfId="19013"/>
    <cellStyle name="Entrada 2 9 5 2 2" xfId="19014"/>
    <cellStyle name="Entrada 2 9 5 2 3" xfId="19015"/>
    <cellStyle name="Entrada 2 9 5 3" xfId="19016"/>
    <cellStyle name="Entrada 2 9 5 4" xfId="19017"/>
    <cellStyle name="Entrada 2 9 6" xfId="19018"/>
    <cellStyle name="Entrada 2 9 6 2" xfId="19019"/>
    <cellStyle name="Entrada 2 9 6 2 2" xfId="19020"/>
    <cellStyle name="Entrada 2 9 6 2 3" xfId="19021"/>
    <cellStyle name="Entrada 2 9 6 3" xfId="19022"/>
    <cellStyle name="Entrada 2 9 6 4" xfId="19023"/>
    <cellStyle name="Entrada 2 9 7" xfId="19024"/>
    <cellStyle name="Entrada 2 9 7 2" xfId="19025"/>
    <cellStyle name="Entrada 2 9 7 2 2" xfId="19026"/>
    <cellStyle name="Entrada 2 9 7 2 3" xfId="19027"/>
    <cellStyle name="Entrada 2 9 7 3" xfId="19028"/>
    <cellStyle name="Entrada 2 9 7 4" xfId="19029"/>
    <cellStyle name="Entrada 2 9 8" xfId="19030"/>
    <cellStyle name="Entrada 2 9 8 2" xfId="19031"/>
    <cellStyle name="Entrada 2 9 8 2 2" xfId="19032"/>
    <cellStyle name="Entrada 2 9 8 2 3" xfId="19033"/>
    <cellStyle name="Entrada 2 9 8 3" xfId="19034"/>
    <cellStyle name="Entrada 2 9 8 4" xfId="19035"/>
    <cellStyle name="Entrada 2 9 9" xfId="19036"/>
    <cellStyle name="Entrada 2 9 9 2" xfId="19037"/>
    <cellStyle name="Entrada 2 9 9 2 2" xfId="19038"/>
    <cellStyle name="Entrada 2 9 9 2 3" xfId="19039"/>
    <cellStyle name="Entrada 2 9 9 3" xfId="19040"/>
    <cellStyle name="Entrada 2 9 9 4" xfId="19041"/>
    <cellStyle name="Excel Built-in Excel Built-in Normal" xfId="19042"/>
    <cellStyle name="Excel Built-in Normal" xfId="19043"/>
    <cellStyle name="Incorreto 2" xfId="19044"/>
    <cellStyle name="Moeda" xfId="1" builtinId="4"/>
    <cellStyle name="Moeda 2" xfId="2"/>
    <cellStyle name="Moeda 2 2" xfId="19045"/>
    <cellStyle name="Moeda 3" xfId="19046"/>
    <cellStyle name="Moeda 4" xfId="19047"/>
    <cellStyle name="Moeda 4 2" xfId="19048"/>
    <cellStyle name="Moeda 4 3" xfId="19049"/>
    <cellStyle name="Moeda 5" xfId="19050"/>
    <cellStyle name="Moeda 5 2" xfId="19051"/>
    <cellStyle name="Moeda 5 3" xfId="19052"/>
    <cellStyle name="Neutra 2" xfId="19053"/>
    <cellStyle name="Normal" xfId="0" builtinId="0"/>
    <cellStyle name="Normal 10" xfId="19054"/>
    <cellStyle name="Normal 10 2" xfId="19055"/>
    <cellStyle name="Normal 10 3" xfId="19056"/>
    <cellStyle name="Normal 11" xfId="19057"/>
    <cellStyle name="Normal 11 2" xfId="19058"/>
    <cellStyle name="Normal 12" xfId="19059"/>
    <cellStyle name="Normal 13" xfId="19060"/>
    <cellStyle name="Normal 13 2" xfId="19061"/>
    <cellStyle name="Normal 14" xfId="19062"/>
    <cellStyle name="Normal 14 10" xfId="19063"/>
    <cellStyle name="Normal 14 10 2" xfId="19064"/>
    <cellStyle name="Normal 14 10 2 2" xfId="19065"/>
    <cellStyle name="Normal 14 10 2 3" xfId="19066"/>
    <cellStyle name="Normal 14 10 3" xfId="19067"/>
    <cellStyle name="Normal 14 10 3 2" xfId="19068"/>
    <cellStyle name="Normal 14 10 4" xfId="19069"/>
    <cellStyle name="Normal 14 10 4 2" xfId="19070"/>
    <cellStyle name="Normal 14 10 5" xfId="19071"/>
    <cellStyle name="Normal 14 10 5 2" xfId="19072"/>
    <cellStyle name="Normal 14 10 6" xfId="19073"/>
    <cellStyle name="Normal 14 10 7" xfId="19074"/>
    <cellStyle name="Normal 14 10 8" xfId="19075"/>
    <cellStyle name="Normal 14 11" xfId="19076"/>
    <cellStyle name="Normal 14 11 2" xfId="19077"/>
    <cellStyle name="Normal 14 11 2 2" xfId="19078"/>
    <cellStyle name="Normal 14 11 2 3" xfId="19079"/>
    <cellStyle name="Normal 14 11 3" xfId="19080"/>
    <cellStyle name="Normal 14 11 3 2" xfId="19081"/>
    <cellStyle name="Normal 14 11 4" xfId="19082"/>
    <cellStyle name="Normal 14 11 4 2" xfId="19083"/>
    <cellStyle name="Normal 14 11 5" xfId="19084"/>
    <cellStyle name="Normal 14 11 5 2" xfId="19085"/>
    <cellStyle name="Normal 14 11 6" xfId="19086"/>
    <cellStyle name="Normal 14 11 7" xfId="19087"/>
    <cellStyle name="Normal 14 11 8" xfId="19088"/>
    <cellStyle name="Normal 14 12" xfId="19089"/>
    <cellStyle name="Normal 14 12 2" xfId="19090"/>
    <cellStyle name="Normal 14 12 2 2" xfId="19091"/>
    <cellStyle name="Normal 14 12 3" xfId="19092"/>
    <cellStyle name="Normal 14 12 3 2" xfId="19093"/>
    <cellStyle name="Normal 14 12 4" xfId="19094"/>
    <cellStyle name="Normal 14 12 4 2" xfId="19095"/>
    <cellStyle name="Normal 14 12 5" xfId="19096"/>
    <cellStyle name="Normal 14 12 5 2" xfId="19097"/>
    <cellStyle name="Normal 14 12 6" xfId="19098"/>
    <cellStyle name="Normal 14 12 7" xfId="19099"/>
    <cellStyle name="Normal 14 12 8" xfId="19100"/>
    <cellStyle name="Normal 14 13" xfId="19101"/>
    <cellStyle name="Normal 14 13 2" xfId="19102"/>
    <cellStyle name="Normal 14 14" xfId="19103"/>
    <cellStyle name="Normal 14 14 2" xfId="19104"/>
    <cellStyle name="Normal 14 15" xfId="19105"/>
    <cellStyle name="Normal 14 15 2" xfId="19106"/>
    <cellStyle name="Normal 14 16" xfId="19107"/>
    <cellStyle name="Normal 14 16 2" xfId="19108"/>
    <cellStyle name="Normal 14 17" xfId="19109"/>
    <cellStyle name="Normal 14 17 2" xfId="19110"/>
    <cellStyle name="Normal 14 18" xfId="19111"/>
    <cellStyle name="Normal 14 18 2" xfId="19112"/>
    <cellStyle name="Normal 14 19" xfId="19113"/>
    <cellStyle name="Normal 14 19 2" xfId="19114"/>
    <cellStyle name="Normal 14 19 2 2" xfId="19115"/>
    <cellStyle name="Normal 14 19 2 3" xfId="19116"/>
    <cellStyle name="Normal 14 19 3" xfId="19117"/>
    <cellStyle name="Normal 14 19 4" xfId="19118"/>
    <cellStyle name="Normal 14 19 5" xfId="19119"/>
    <cellStyle name="Normal 14 19 6" xfId="19120"/>
    <cellStyle name="Normal 14 2" xfId="19121"/>
    <cellStyle name="Normal 14 2 10" xfId="19122"/>
    <cellStyle name="Normal 14 2 10 2" xfId="19123"/>
    <cellStyle name="Normal 14 2 11" xfId="19124"/>
    <cellStyle name="Normal 14 2 11 2" xfId="19125"/>
    <cellStyle name="Normal 14 2 12" xfId="19126"/>
    <cellStyle name="Normal 14 2 12 2" xfId="19127"/>
    <cellStyle name="Normal 14 2 13" xfId="19128"/>
    <cellStyle name="Normal 14 2 14" xfId="19129"/>
    <cellStyle name="Normal 14 2 15" xfId="19130"/>
    <cellStyle name="Normal 14 2 16" xfId="19131"/>
    <cellStyle name="Normal 14 2 2" xfId="19132"/>
    <cellStyle name="Normal 14 2 2 10" xfId="19133"/>
    <cellStyle name="Normal 14 2 2 11" xfId="19134"/>
    <cellStyle name="Normal 14 2 2 2" xfId="19135"/>
    <cellStyle name="Normal 14 2 2 2 2" xfId="19136"/>
    <cellStyle name="Normal 14 2 2 2 2 2" xfId="19137"/>
    <cellStyle name="Normal 14 2 2 2 2 3" xfId="19138"/>
    <cellStyle name="Normal 14 2 2 2 3" xfId="19139"/>
    <cellStyle name="Normal 14 2 2 2 3 2" xfId="19140"/>
    <cellStyle name="Normal 14 2 2 2 4" xfId="19141"/>
    <cellStyle name="Normal 14 2 2 2 4 2" xfId="19142"/>
    <cellStyle name="Normal 14 2 2 2 5" xfId="19143"/>
    <cellStyle name="Normal 14 2 2 2 5 2" xfId="19144"/>
    <cellStyle name="Normal 14 2 2 2 6" xfId="19145"/>
    <cellStyle name="Normal 14 2 2 2 7" xfId="19146"/>
    <cellStyle name="Normal 14 2 2 2 8" xfId="19147"/>
    <cellStyle name="Normal 14 2 2 3" xfId="19148"/>
    <cellStyle name="Normal 14 2 2 3 2" xfId="19149"/>
    <cellStyle name="Normal 14 2 2 3 3" xfId="19150"/>
    <cellStyle name="Normal 14 2 2 4" xfId="19151"/>
    <cellStyle name="Normal 14 2 2 4 2" xfId="19152"/>
    <cellStyle name="Normal 14 2 2 5" xfId="19153"/>
    <cellStyle name="Normal 14 2 2 5 2" xfId="19154"/>
    <cellStyle name="Normal 14 2 2 6" xfId="19155"/>
    <cellStyle name="Normal 14 2 2 6 2" xfId="19156"/>
    <cellStyle name="Normal 14 2 2 7" xfId="19157"/>
    <cellStyle name="Normal 14 2 2 7 2" xfId="19158"/>
    <cellStyle name="Normal 14 2 2 8" xfId="19159"/>
    <cellStyle name="Normal 14 2 2 8 2" xfId="19160"/>
    <cellStyle name="Normal 14 2 2 9" xfId="19161"/>
    <cellStyle name="Normal 14 2 3" xfId="19162"/>
    <cellStyle name="Normal 14 2 3 2" xfId="19163"/>
    <cellStyle name="Normal 14 2 3 2 2" xfId="19164"/>
    <cellStyle name="Normal 14 2 3 2 2 2" xfId="19165"/>
    <cellStyle name="Normal 14 2 3 2 2 3" xfId="19166"/>
    <cellStyle name="Normal 14 2 3 2 3" xfId="19167"/>
    <cellStyle name="Normal 14 2 3 2 3 2" xfId="19168"/>
    <cellStyle name="Normal 14 2 3 2 4" xfId="19169"/>
    <cellStyle name="Normal 14 2 3 2 4 2" xfId="19170"/>
    <cellStyle name="Normal 14 2 3 2 5" xfId="19171"/>
    <cellStyle name="Normal 14 2 3 2 5 2" xfId="19172"/>
    <cellStyle name="Normal 14 2 3 2 6" xfId="19173"/>
    <cellStyle name="Normal 14 2 3 2 7" xfId="19174"/>
    <cellStyle name="Normal 14 2 3 2 8" xfId="19175"/>
    <cellStyle name="Normal 14 2 3 3" xfId="19176"/>
    <cellStyle name="Normal 14 2 3 3 2" xfId="19177"/>
    <cellStyle name="Normal 14 2 3 3 3" xfId="19178"/>
    <cellStyle name="Normal 14 2 3 4" xfId="19179"/>
    <cellStyle name="Normal 14 2 3 4 2" xfId="19180"/>
    <cellStyle name="Normal 14 2 3 5" xfId="19181"/>
    <cellStyle name="Normal 14 2 3 5 2" xfId="19182"/>
    <cellStyle name="Normal 14 2 3 6" xfId="19183"/>
    <cellStyle name="Normal 14 2 3 6 2" xfId="19184"/>
    <cellStyle name="Normal 14 2 3 7" xfId="19185"/>
    <cellStyle name="Normal 14 2 3 8" xfId="19186"/>
    <cellStyle name="Normal 14 2 3 9" xfId="19187"/>
    <cellStyle name="Normal 14 2 4" xfId="19188"/>
    <cellStyle name="Normal 14 2 4 2" xfId="19189"/>
    <cellStyle name="Normal 14 2 4 2 2" xfId="19190"/>
    <cellStyle name="Normal 14 2 4 2 2 2" xfId="19191"/>
    <cellStyle name="Normal 14 2 4 2 2 3" xfId="19192"/>
    <cellStyle name="Normal 14 2 4 2 3" xfId="19193"/>
    <cellStyle name="Normal 14 2 4 2 3 2" xfId="19194"/>
    <cellStyle name="Normal 14 2 4 2 4" xfId="19195"/>
    <cellStyle name="Normal 14 2 4 2 4 2" xfId="19196"/>
    <cellStyle name="Normal 14 2 4 2 5" xfId="19197"/>
    <cellStyle name="Normal 14 2 4 2 5 2" xfId="19198"/>
    <cellStyle name="Normal 14 2 4 2 6" xfId="19199"/>
    <cellStyle name="Normal 14 2 4 2 7" xfId="19200"/>
    <cellStyle name="Normal 14 2 4 2 8" xfId="19201"/>
    <cellStyle name="Normal 14 2 4 3" xfId="19202"/>
    <cellStyle name="Normal 14 2 4 3 2" xfId="19203"/>
    <cellStyle name="Normal 14 2 4 3 3" xfId="19204"/>
    <cellStyle name="Normal 14 2 4 4" xfId="19205"/>
    <cellStyle name="Normal 14 2 4 4 2" xfId="19206"/>
    <cellStyle name="Normal 14 2 4 5" xfId="19207"/>
    <cellStyle name="Normal 14 2 4 5 2" xfId="19208"/>
    <cellStyle name="Normal 14 2 4 6" xfId="19209"/>
    <cellStyle name="Normal 14 2 4 6 2" xfId="19210"/>
    <cellStyle name="Normal 14 2 4 7" xfId="19211"/>
    <cellStyle name="Normal 14 2 4 8" xfId="19212"/>
    <cellStyle name="Normal 14 2 4 9" xfId="19213"/>
    <cellStyle name="Normal 14 2 5" xfId="19214"/>
    <cellStyle name="Normal 14 2 5 2" xfId="19215"/>
    <cellStyle name="Normal 14 2 5 2 2" xfId="19216"/>
    <cellStyle name="Normal 14 2 5 2 3" xfId="19217"/>
    <cellStyle name="Normal 14 2 5 3" xfId="19218"/>
    <cellStyle name="Normal 14 2 5 3 2" xfId="19219"/>
    <cellStyle name="Normal 14 2 5 4" xfId="19220"/>
    <cellStyle name="Normal 14 2 5 4 2" xfId="19221"/>
    <cellStyle name="Normal 14 2 5 5" xfId="19222"/>
    <cellStyle name="Normal 14 2 5 5 2" xfId="19223"/>
    <cellStyle name="Normal 14 2 5 6" xfId="19224"/>
    <cellStyle name="Normal 14 2 5 7" xfId="19225"/>
    <cellStyle name="Normal 14 2 5 8" xfId="19226"/>
    <cellStyle name="Normal 14 2 6" xfId="19227"/>
    <cellStyle name="Normal 14 2 6 2" xfId="19228"/>
    <cellStyle name="Normal 14 2 6 2 2" xfId="19229"/>
    <cellStyle name="Normal 14 2 6 2 3" xfId="19230"/>
    <cellStyle name="Normal 14 2 6 3" xfId="19231"/>
    <cellStyle name="Normal 14 2 6 3 2" xfId="19232"/>
    <cellStyle name="Normal 14 2 6 4" xfId="19233"/>
    <cellStyle name="Normal 14 2 6 4 2" xfId="19234"/>
    <cellStyle name="Normal 14 2 6 5" xfId="19235"/>
    <cellStyle name="Normal 14 2 6 5 2" xfId="19236"/>
    <cellStyle name="Normal 14 2 6 6" xfId="19237"/>
    <cellStyle name="Normal 14 2 6 7" xfId="19238"/>
    <cellStyle name="Normal 14 2 6 8" xfId="19239"/>
    <cellStyle name="Normal 14 2 7" xfId="19240"/>
    <cellStyle name="Normal 14 2 7 2" xfId="19241"/>
    <cellStyle name="Normal 14 2 7 3" xfId="19242"/>
    <cellStyle name="Normal 14 2 8" xfId="19243"/>
    <cellStyle name="Normal 14 2 8 2" xfId="19244"/>
    <cellStyle name="Normal 14 2 9" xfId="19245"/>
    <cellStyle name="Normal 14 2 9 2" xfId="19246"/>
    <cellStyle name="Normal 14 20" xfId="19247"/>
    <cellStyle name="Normal 14 20 2" xfId="19248"/>
    <cellStyle name="Normal 14 21" xfId="19249"/>
    <cellStyle name="Normal 14 22" xfId="19250"/>
    <cellStyle name="Normal 14 23" xfId="19251"/>
    <cellStyle name="Normal 14 24" xfId="19252"/>
    <cellStyle name="Normal 14 3" xfId="19253"/>
    <cellStyle name="Normal 14 3 10" xfId="19254"/>
    <cellStyle name="Normal 14 3 11" xfId="19255"/>
    <cellStyle name="Normal 14 3 2" xfId="19256"/>
    <cellStyle name="Normal 14 3 2 2" xfId="19257"/>
    <cellStyle name="Normal 14 3 2 2 2" xfId="19258"/>
    <cellStyle name="Normal 14 3 2 2 3" xfId="19259"/>
    <cellStyle name="Normal 14 3 2 3" xfId="19260"/>
    <cellStyle name="Normal 14 3 2 3 2" xfId="19261"/>
    <cellStyle name="Normal 14 3 2 4" xfId="19262"/>
    <cellStyle name="Normal 14 3 2 4 2" xfId="19263"/>
    <cellStyle name="Normal 14 3 2 5" xfId="19264"/>
    <cellStyle name="Normal 14 3 2 5 2" xfId="19265"/>
    <cellStyle name="Normal 14 3 2 6" xfId="19266"/>
    <cellStyle name="Normal 14 3 2 7" xfId="19267"/>
    <cellStyle name="Normal 14 3 2 8" xfId="19268"/>
    <cellStyle name="Normal 14 3 3" xfId="19269"/>
    <cellStyle name="Normal 14 3 3 2" xfId="19270"/>
    <cellStyle name="Normal 14 3 3 3" xfId="19271"/>
    <cellStyle name="Normal 14 3 4" xfId="19272"/>
    <cellStyle name="Normal 14 3 4 2" xfId="19273"/>
    <cellStyle name="Normal 14 3 5" xfId="19274"/>
    <cellStyle name="Normal 14 3 5 2" xfId="19275"/>
    <cellStyle name="Normal 14 3 6" xfId="19276"/>
    <cellStyle name="Normal 14 3 6 2" xfId="19277"/>
    <cellStyle name="Normal 14 3 7" xfId="19278"/>
    <cellStyle name="Normal 14 3 7 2" xfId="19279"/>
    <cellStyle name="Normal 14 3 8" xfId="19280"/>
    <cellStyle name="Normal 14 3 8 2" xfId="19281"/>
    <cellStyle name="Normal 14 3 9" xfId="19282"/>
    <cellStyle name="Normal 14 4" xfId="19283"/>
    <cellStyle name="Normal 14 4 10" xfId="19284"/>
    <cellStyle name="Normal 14 4 11" xfId="19285"/>
    <cellStyle name="Normal 14 4 2" xfId="19286"/>
    <cellStyle name="Normal 14 4 2 2" xfId="19287"/>
    <cellStyle name="Normal 14 4 2 2 2" xfId="19288"/>
    <cellStyle name="Normal 14 4 2 2 3" xfId="19289"/>
    <cellStyle name="Normal 14 4 2 3" xfId="19290"/>
    <cellStyle name="Normal 14 4 2 3 2" xfId="19291"/>
    <cellStyle name="Normal 14 4 2 4" xfId="19292"/>
    <cellStyle name="Normal 14 4 2 4 2" xfId="19293"/>
    <cellStyle name="Normal 14 4 2 5" xfId="19294"/>
    <cellStyle name="Normal 14 4 2 5 2" xfId="19295"/>
    <cellStyle name="Normal 14 4 2 6" xfId="19296"/>
    <cellStyle name="Normal 14 4 2 7" xfId="19297"/>
    <cellStyle name="Normal 14 4 2 8" xfId="19298"/>
    <cellStyle name="Normal 14 4 3" xfId="19299"/>
    <cellStyle name="Normal 14 4 3 2" xfId="19300"/>
    <cellStyle name="Normal 14 4 3 3" xfId="19301"/>
    <cellStyle name="Normal 14 4 4" xfId="19302"/>
    <cellStyle name="Normal 14 4 4 2" xfId="19303"/>
    <cellStyle name="Normal 14 4 5" xfId="19304"/>
    <cellStyle name="Normal 14 4 5 2" xfId="19305"/>
    <cellStyle name="Normal 14 4 6" xfId="19306"/>
    <cellStyle name="Normal 14 4 6 2" xfId="19307"/>
    <cellStyle name="Normal 14 4 7" xfId="19308"/>
    <cellStyle name="Normal 14 4 7 2" xfId="19309"/>
    <cellStyle name="Normal 14 4 8" xfId="19310"/>
    <cellStyle name="Normal 14 4 8 2" xfId="19311"/>
    <cellStyle name="Normal 14 4 9" xfId="19312"/>
    <cellStyle name="Normal 14 5" xfId="19313"/>
    <cellStyle name="Normal 14 5 2" xfId="19314"/>
    <cellStyle name="Normal 14 5 2 2" xfId="19315"/>
    <cellStyle name="Normal 14 5 2 2 2" xfId="19316"/>
    <cellStyle name="Normal 14 5 2 2 3" xfId="19317"/>
    <cellStyle name="Normal 14 5 2 3" xfId="19318"/>
    <cellStyle name="Normal 14 5 2 3 2" xfId="19319"/>
    <cellStyle name="Normal 14 5 2 4" xfId="19320"/>
    <cellStyle name="Normal 14 5 2 4 2" xfId="19321"/>
    <cellStyle name="Normal 14 5 2 5" xfId="19322"/>
    <cellStyle name="Normal 14 5 2 5 2" xfId="19323"/>
    <cellStyle name="Normal 14 5 2 6" xfId="19324"/>
    <cellStyle name="Normal 14 5 2 7" xfId="19325"/>
    <cellStyle name="Normal 14 5 2 8" xfId="19326"/>
    <cellStyle name="Normal 14 5 3" xfId="19327"/>
    <cellStyle name="Normal 14 5 3 2" xfId="19328"/>
    <cellStyle name="Normal 14 5 3 3" xfId="19329"/>
    <cellStyle name="Normal 14 5 4" xfId="19330"/>
    <cellStyle name="Normal 14 5 4 2" xfId="19331"/>
    <cellStyle name="Normal 14 5 5" xfId="19332"/>
    <cellStyle name="Normal 14 5 5 2" xfId="19333"/>
    <cellStyle name="Normal 14 5 6" xfId="19334"/>
    <cellStyle name="Normal 14 5 6 2" xfId="19335"/>
    <cellStyle name="Normal 14 5 7" xfId="19336"/>
    <cellStyle name="Normal 14 5 8" xfId="19337"/>
    <cellStyle name="Normal 14 5 9" xfId="19338"/>
    <cellStyle name="Normal 14 6" xfId="19339"/>
    <cellStyle name="Normal 14 6 2" xfId="19340"/>
    <cellStyle name="Normal 14 6 2 2" xfId="19341"/>
    <cellStyle name="Normal 14 6 2 2 2" xfId="19342"/>
    <cellStyle name="Normal 14 6 2 2 3" xfId="19343"/>
    <cellStyle name="Normal 14 6 2 3" xfId="19344"/>
    <cellStyle name="Normal 14 6 2 3 2" xfId="19345"/>
    <cellStyle name="Normal 14 6 2 4" xfId="19346"/>
    <cellStyle name="Normal 14 6 2 4 2" xfId="19347"/>
    <cellStyle name="Normal 14 6 2 5" xfId="19348"/>
    <cellStyle name="Normal 14 6 2 5 2" xfId="19349"/>
    <cellStyle name="Normal 14 6 2 6" xfId="19350"/>
    <cellStyle name="Normal 14 6 2 7" xfId="19351"/>
    <cellStyle name="Normal 14 6 2 8" xfId="19352"/>
    <cellStyle name="Normal 14 6 3" xfId="19353"/>
    <cellStyle name="Normal 14 6 3 2" xfId="19354"/>
    <cellStyle name="Normal 14 6 3 3" xfId="19355"/>
    <cellStyle name="Normal 14 6 4" xfId="19356"/>
    <cellStyle name="Normal 14 6 4 2" xfId="19357"/>
    <cellStyle name="Normal 14 6 5" xfId="19358"/>
    <cellStyle name="Normal 14 6 5 2" xfId="19359"/>
    <cellStyle name="Normal 14 6 6" xfId="19360"/>
    <cellStyle name="Normal 14 6 6 2" xfId="19361"/>
    <cellStyle name="Normal 14 6 7" xfId="19362"/>
    <cellStyle name="Normal 14 6 8" xfId="19363"/>
    <cellStyle name="Normal 14 6 9" xfId="19364"/>
    <cellStyle name="Normal 14 7" xfId="19365"/>
    <cellStyle name="Normal 14 7 2" xfId="19366"/>
    <cellStyle name="Normal 14 7 2 2" xfId="19367"/>
    <cellStyle name="Normal 14 7 2 2 2" xfId="19368"/>
    <cellStyle name="Normal 14 7 2 2 3" xfId="19369"/>
    <cellStyle name="Normal 14 7 2 3" xfId="19370"/>
    <cellStyle name="Normal 14 7 2 3 2" xfId="19371"/>
    <cellStyle name="Normal 14 7 2 4" xfId="19372"/>
    <cellStyle name="Normal 14 7 2 4 2" xfId="19373"/>
    <cellStyle name="Normal 14 7 2 5" xfId="19374"/>
    <cellStyle name="Normal 14 7 2 5 2" xfId="19375"/>
    <cellStyle name="Normal 14 7 2 6" xfId="19376"/>
    <cellStyle name="Normal 14 7 2 7" xfId="19377"/>
    <cellStyle name="Normal 14 7 2 8" xfId="19378"/>
    <cellStyle name="Normal 14 7 3" xfId="19379"/>
    <cellStyle name="Normal 14 7 3 2" xfId="19380"/>
    <cellStyle name="Normal 14 7 3 3" xfId="19381"/>
    <cellStyle name="Normal 14 7 4" xfId="19382"/>
    <cellStyle name="Normal 14 7 4 2" xfId="19383"/>
    <cellStyle name="Normal 14 7 5" xfId="19384"/>
    <cellStyle name="Normal 14 7 5 2" xfId="19385"/>
    <cellStyle name="Normal 14 7 6" xfId="19386"/>
    <cellStyle name="Normal 14 7 6 2" xfId="19387"/>
    <cellStyle name="Normal 14 7 7" xfId="19388"/>
    <cellStyle name="Normal 14 7 8" xfId="19389"/>
    <cellStyle name="Normal 14 7 9" xfId="19390"/>
    <cellStyle name="Normal 14 8" xfId="19391"/>
    <cellStyle name="Normal 14 8 2" xfId="19392"/>
    <cellStyle name="Normal 14 8 2 2" xfId="19393"/>
    <cellStyle name="Normal 14 8 2 3" xfId="19394"/>
    <cellStyle name="Normal 14 8 3" xfId="19395"/>
    <cellStyle name="Normal 14 8 3 2" xfId="19396"/>
    <cellStyle name="Normal 14 8 4" xfId="19397"/>
    <cellStyle name="Normal 14 8 4 2" xfId="19398"/>
    <cellStyle name="Normal 14 8 5" xfId="19399"/>
    <cellStyle name="Normal 14 8 5 2" xfId="19400"/>
    <cellStyle name="Normal 14 8 6" xfId="19401"/>
    <cellStyle name="Normal 14 8 7" xfId="19402"/>
    <cellStyle name="Normal 14 8 8" xfId="19403"/>
    <cellStyle name="Normal 14 9" xfId="19404"/>
    <cellStyle name="Normal 14 9 2" xfId="19405"/>
    <cellStyle name="Normal 14 9 2 2" xfId="19406"/>
    <cellStyle name="Normal 14 9 2 3" xfId="19407"/>
    <cellStyle name="Normal 14 9 3" xfId="19408"/>
    <cellStyle name="Normal 14 9 3 2" xfId="19409"/>
    <cellStyle name="Normal 14 9 4" xfId="19410"/>
    <cellStyle name="Normal 14 9 4 2" xfId="19411"/>
    <cellStyle name="Normal 14 9 5" xfId="19412"/>
    <cellStyle name="Normal 14 9 5 2" xfId="19413"/>
    <cellStyle name="Normal 14 9 6" xfId="19414"/>
    <cellStyle name="Normal 14 9 7" xfId="19415"/>
    <cellStyle name="Normal 14 9 8" xfId="19416"/>
    <cellStyle name="Normal 15" xfId="19417"/>
    <cellStyle name="Normal 15 10" xfId="19418"/>
    <cellStyle name="Normal 15 10 2" xfId="19419"/>
    <cellStyle name="Normal 15 10 2 2" xfId="19420"/>
    <cellStyle name="Normal 15 10 3" xfId="19421"/>
    <cellStyle name="Normal 15 10 3 2" xfId="19422"/>
    <cellStyle name="Normal 15 10 4" xfId="19423"/>
    <cellStyle name="Normal 15 10 4 2" xfId="19424"/>
    <cellStyle name="Normal 15 10 5" xfId="19425"/>
    <cellStyle name="Normal 15 10 5 2" xfId="19426"/>
    <cellStyle name="Normal 15 10 6" xfId="19427"/>
    <cellStyle name="Normal 15 10 7" xfId="19428"/>
    <cellStyle name="Normal 15 10 8" xfId="19429"/>
    <cellStyle name="Normal 15 11" xfId="19430"/>
    <cellStyle name="Normal 15 11 2" xfId="19431"/>
    <cellStyle name="Normal 15 12" xfId="19432"/>
    <cellStyle name="Normal 15 12 2" xfId="19433"/>
    <cellStyle name="Normal 15 13" xfId="19434"/>
    <cellStyle name="Normal 15 13 2" xfId="19435"/>
    <cellStyle name="Normal 15 14" xfId="19436"/>
    <cellStyle name="Normal 15 14 2" xfId="19437"/>
    <cellStyle name="Normal 15 15" xfId="19438"/>
    <cellStyle name="Normal 15 15 2" xfId="19439"/>
    <cellStyle name="Normal 15 16" xfId="19440"/>
    <cellStyle name="Normal 15 16 2" xfId="19441"/>
    <cellStyle name="Normal 15 17" xfId="19442"/>
    <cellStyle name="Normal 15 17 2" xfId="19443"/>
    <cellStyle name="Normal 15 18" xfId="19444"/>
    <cellStyle name="Normal 15 18 2" xfId="19445"/>
    <cellStyle name="Normal 15 19" xfId="19446"/>
    <cellStyle name="Normal 15 2" xfId="19447"/>
    <cellStyle name="Normal 15 2 10" xfId="19448"/>
    <cellStyle name="Normal 15 2 11" xfId="19449"/>
    <cellStyle name="Normal 15 2 12" xfId="19450"/>
    <cellStyle name="Normal 15 2 2" xfId="19451"/>
    <cellStyle name="Normal 15 2 2 2" xfId="19452"/>
    <cellStyle name="Normal 15 2 2 2 2" xfId="19453"/>
    <cellStyle name="Normal 15 2 2 2 3" xfId="19454"/>
    <cellStyle name="Normal 15 2 2 3" xfId="19455"/>
    <cellStyle name="Normal 15 2 2 3 2" xfId="19456"/>
    <cellStyle name="Normal 15 2 2 4" xfId="19457"/>
    <cellStyle name="Normal 15 2 2 4 2" xfId="19458"/>
    <cellStyle name="Normal 15 2 2 5" xfId="19459"/>
    <cellStyle name="Normal 15 2 2 5 2" xfId="19460"/>
    <cellStyle name="Normal 15 2 2 6" xfId="19461"/>
    <cellStyle name="Normal 15 2 2 7" xfId="19462"/>
    <cellStyle name="Normal 15 2 2 8" xfId="19463"/>
    <cellStyle name="Normal 15 2 3" xfId="19464"/>
    <cellStyle name="Normal 15 2 3 2" xfId="19465"/>
    <cellStyle name="Normal 15 2 3 3" xfId="19466"/>
    <cellStyle name="Normal 15 2 4" xfId="19467"/>
    <cellStyle name="Normal 15 2 4 2" xfId="19468"/>
    <cellStyle name="Normal 15 2 5" xfId="19469"/>
    <cellStyle name="Normal 15 2 5 2" xfId="19470"/>
    <cellStyle name="Normal 15 2 6" xfId="19471"/>
    <cellStyle name="Normal 15 2 6 2" xfId="19472"/>
    <cellStyle name="Normal 15 2 7" xfId="19473"/>
    <cellStyle name="Normal 15 2 7 2" xfId="19474"/>
    <cellStyle name="Normal 15 2 8" xfId="19475"/>
    <cellStyle name="Normal 15 2 8 2" xfId="19476"/>
    <cellStyle name="Normal 15 2 9" xfId="19477"/>
    <cellStyle name="Normal 15 20" xfId="19478"/>
    <cellStyle name="Normal 15 21" xfId="19479"/>
    <cellStyle name="Normal 15 22" xfId="19480"/>
    <cellStyle name="Normal 15 3" xfId="19481"/>
    <cellStyle name="Normal 15 3 10" xfId="19482"/>
    <cellStyle name="Normal 15 3 11" xfId="19483"/>
    <cellStyle name="Normal 15 3 2" xfId="19484"/>
    <cellStyle name="Normal 15 3 2 2" xfId="19485"/>
    <cellStyle name="Normal 15 3 2 2 2" xfId="19486"/>
    <cellStyle name="Normal 15 3 2 2 3" xfId="19487"/>
    <cellStyle name="Normal 15 3 2 3" xfId="19488"/>
    <cellStyle name="Normal 15 3 2 3 2" xfId="19489"/>
    <cellStyle name="Normal 15 3 2 4" xfId="19490"/>
    <cellStyle name="Normal 15 3 2 4 2" xfId="19491"/>
    <cellStyle name="Normal 15 3 2 5" xfId="19492"/>
    <cellStyle name="Normal 15 3 2 5 2" xfId="19493"/>
    <cellStyle name="Normal 15 3 2 6" xfId="19494"/>
    <cellStyle name="Normal 15 3 2 7" xfId="19495"/>
    <cellStyle name="Normal 15 3 2 8" xfId="19496"/>
    <cellStyle name="Normal 15 3 3" xfId="19497"/>
    <cellStyle name="Normal 15 3 3 2" xfId="19498"/>
    <cellStyle name="Normal 15 3 3 3" xfId="19499"/>
    <cellStyle name="Normal 15 3 4" xfId="19500"/>
    <cellStyle name="Normal 15 3 4 2" xfId="19501"/>
    <cellStyle name="Normal 15 3 5" xfId="19502"/>
    <cellStyle name="Normal 15 3 5 2" xfId="19503"/>
    <cellStyle name="Normal 15 3 6" xfId="19504"/>
    <cellStyle name="Normal 15 3 6 2" xfId="19505"/>
    <cellStyle name="Normal 15 3 7" xfId="19506"/>
    <cellStyle name="Normal 15 3 7 2" xfId="19507"/>
    <cellStyle name="Normal 15 3 8" xfId="19508"/>
    <cellStyle name="Normal 15 3 8 2" xfId="19509"/>
    <cellStyle name="Normal 15 3 9" xfId="19510"/>
    <cellStyle name="Normal 15 4" xfId="19511"/>
    <cellStyle name="Normal 15 4 2" xfId="19512"/>
    <cellStyle name="Normal 15 4 2 2" xfId="19513"/>
    <cellStyle name="Normal 15 4 2 2 2" xfId="19514"/>
    <cellStyle name="Normal 15 4 2 2 3" xfId="19515"/>
    <cellStyle name="Normal 15 4 2 3" xfId="19516"/>
    <cellStyle name="Normal 15 4 2 3 2" xfId="19517"/>
    <cellStyle name="Normal 15 4 2 4" xfId="19518"/>
    <cellStyle name="Normal 15 4 2 4 2" xfId="19519"/>
    <cellStyle name="Normal 15 4 2 5" xfId="19520"/>
    <cellStyle name="Normal 15 4 2 5 2" xfId="19521"/>
    <cellStyle name="Normal 15 4 2 6" xfId="19522"/>
    <cellStyle name="Normal 15 4 2 7" xfId="19523"/>
    <cellStyle name="Normal 15 4 2 8" xfId="19524"/>
    <cellStyle name="Normal 15 4 3" xfId="19525"/>
    <cellStyle name="Normal 15 4 3 2" xfId="19526"/>
    <cellStyle name="Normal 15 4 3 3" xfId="19527"/>
    <cellStyle name="Normal 15 4 4" xfId="19528"/>
    <cellStyle name="Normal 15 4 4 2" xfId="19529"/>
    <cellStyle name="Normal 15 4 5" xfId="19530"/>
    <cellStyle name="Normal 15 4 5 2" xfId="19531"/>
    <cellStyle name="Normal 15 4 6" xfId="19532"/>
    <cellStyle name="Normal 15 4 6 2" xfId="19533"/>
    <cellStyle name="Normal 15 4 7" xfId="19534"/>
    <cellStyle name="Normal 15 4 8" xfId="19535"/>
    <cellStyle name="Normal 15 4 9" xfId="19536"/>
    <cellStyle name="Normal 15 5" xfId="19537"/>
    <cellStyle name="Normal 15 5 2" xfId="19538"/>
    <cellStyle name="Normal 15 5 2 2" xfId="19539"/>
    <cellStyle name="Normal 15 5 2 2 2" xfId="19540"/>
    <cellStyle name="Normal 15 5 2 2 3" xfId="19541"/>
    <cellStyle name="Normal 15 5 2 3" xfId="19542"/>
    <cellStyle name="Normal 15 5 2 3 2" xfId="19543"/>
    <cellStyle name="Normal 15 5 2 4" xfId="19544"/>
    <cellStyle name="Normal 15 5 2 4 2" xfId="19545"/>
    <cellStyle name="Normal 15 5 2 5" xfId="19546"/>
    <cellStyle name="Normal 15 5 2 5 2" xfId="19547"/>
    <cellStyle name="Normal 15 5 2 6" xfId="19548"/>
    <cellStyle name="Normal 15 5 2 7" xfId="19549"/>
    <cellStyle name="Normal 15 5 2 8" xfId="19550"/>
    <cellStyle name="Normal 15 5 3" xfId="19551"/>
    <cellStyle name="Normal 15 5 3 2" xfId="19552"/>
    <cellStyle name="Normal 15 5 3 3" xfId="19553"/>
    <cellStyle name="Normal 15 5 4" xfId="19554"/>
    <cellStyle name="Normal 15 5 4 2" xfId="19555"/>
    <cellStyle name="Normal 15 5 5" xfId="19556"/>
    <cellStyle name="Normal 15 5 5 2" xfId="19557"/>
    <cellStyle name="Normal 15 5 6" xfId="19558"/>
    <cellStyle name="Normal 15 5 6 2" xfId="19559"/>
    <cellStyle name="Normal 15 5 7" xfId="19560"/>
    <cellStyle name="Normal 15 5 8" xfId="19561"/>
    <cellStyle name="Normal 15 5 9" xfId="19562"/>
    <cellStyle name="Normal 15 6" xfId="19563"/>
    <cellStyle name="Normal 15 6 2" xfId="19564"/>
    <cellStyle name="Normal 15 6 2 2" xfId="19565"/>
    <cellStyle name="Normal 15 6 2 3" xfId="19566"/>
    <cellStyle name="Normal 15 6 3" xfId="19567"/>
    <cellStyle name="Normal 15 6 3 2" xfId="19568"/>
    <cellStyle name="Normal 15 6 4" xfId="19569"/>
    <cellStyle name="Normal 15 6 4 2" xfId="19570"/>
    <cellStyle name="Normal 15 6 5" xfId="19571"/>
    <cellStyle name="Normal 15 6 5 2" xfId="19572"/>
    <cellStyle name="Normal 15 6 6" xfId="19573"/>
    <cellStyle name="Normal 15 6 7" xfId="19574"/>
    <cellStyle name="Normal 15 6 8" xfId="19575"/>
    <cellStyle name="Normal 15 7" xfId="19576"/>
    <cellStyle name="Normal 15 7 2" xfId="19577"/>
    <cellStyle name="Normal 15 7 2 2" xfId="19578"/>
    <cellStyle name="Normal 15 7 2 3" xfId="19579"/>
    <cellStyle name="Normal 15 7 3" xfId="19580"/>
    <cellStyle name="Normal 15 7 3 2" xfId="19581"/>
    <cellStyle name="Normal 15 7 4" xfId="19582"/>
    <cellStyle name="Normal 15 7 4 2" xfId="19583"/>
    <cellStyle name="Normal 15 7 5" xfId="19584"/>
    <cellStyle name="Normal 15 7 5 2" xfId="19585"/>
    <cellStyle name="Normal 15 7 6" xfId="19586"/>
    <cellStyle name="Normal 15 7 7" xfId="19587"/>
    <cellStyle name="Normal 15 7 8" xfId="19588"/>
    <cellStyle name="Normal 15 8" xfId="19589"/>
    <cellStyle name="Normal 15 8 2" xfId="19590"/>
    <cellStyle name="Normal 15 8 2 2" xfId="19591"/>
    <cellStyle name="Normal 15 8 2 3" xfId="19592"/>
    <cellStyle name="Normal 15 8 3" xfId="19593"/>
    <cellStyle name="Normal 15 8 3 2" xfId="19594"/>
    <cellStyle name="Normal 15 8 4" xfId="19595"/>
    <cellStyle name="Normal 15 8 4 2" xfId="19596"/>
    <cellStyle name="Normal 15 8 5" xfId="19597"/>
    <cellStyle name="Normal 15 8 5 2" xfId="19598"/>
    <cellStyle name="Normal 15 8 6" xfId="19599"/>
    <cellStyle name="Normal 15 8 7" xfId="19600"/>
    <cellStyle name="Normal 15 8 8" xfId="19601"/>
    <cellStyle name="Normal 15 9" xfId="19602"/>
    <cellStyle name="Normal 15 9 2" xfId="19603"/>
    <cellStyle name="Normal 15 9 2 2" xfId="19604"/>
    <cellStyle name="Normal 15 9 2 3" xfId="19605"/>
    <cellStyle name="Normal 15 9 3" xfId="19606"/>
    <cellStyle name="Normal 15 9 3 2" xfId="19607"/>
    <cellStyle name="Normal 15 9 4" xfId="19608"/>
    <cellStyle name="Normal 15 9 4 2" xfId="19609"/>
    <cellStyle name="Normal 15 9 5" xfId="19610"/>
    <cellStyle name="Normal 15 9 5 2" xfId="19611"/>
    <cellStyle name="Normal 15 9 6" xfId="19612"/>
    <cellStyle name="Normal 15 9 7" xfId="19613"/>
    <cellStyle name="Normal 15 9 8" xfId="19614"/>
    <cellStyle name="Normal 16" xfId="19615"/>
    <cellStyle name="Normal 16 10" xfId="19616"/>
    <cellStyle name="Normal 16 10 2" xfId="19617"/>
    <cellStyle name="Normal 16 10 2 2" xfId="19618"/>
    <cellStyle name="Normal 16 10 3" xfId="19619"/>
    <cellStyle name="Normal 16 10 3 2" xfId="19620"/>
    <cellStyle name="Normal 16 10 4" xfId="19621"/>
    <cellStyle name="Normal 16 10 4 2" xfId="19622"/>
    <cellStyle name="Normal 16 10 5" xfId="19623"/>
    <cellStyle name="Normal 16 10 5 2" xfId="19624"/>
    <cellStyle name="Normal 16 10 6" xfId="19625"/>
    <cellStyle name="Normal 16 10 7" xfId="19626"/>
    <cellStyle name="Normal 16 10 8" xfId="19627"/>
    <cellStyle name="Normal 16 11" xfId="19628"/>
    <cellStyle name="Normal 16 11 2" xfId="19629"/>
    <cellStyle name="Normal 16 12" xfId="19630"/>
    <cellStyle name="Normal 16 12 2" xfId="19631"/>
    <cellStyle name="Normal 16 13" xfId="19632"/>
    <cellStyle name="Normal 16 13 2" xfId="19633"/>
    <cellStyle name="Normal 16 14" xfId="19634"/>
    <cellStyle name="Normal 16 14 2" xfId="19635"/>
    <cellStyle name="Normal 16 15" xfId="19636"/>
    <cellStyle name="Normal 16 15 2" xfId="19637"/>
    <cellStyle name="Normal 16 16" xfId="19638"/>
    <cellStyle name="Normal 16 16 2" xfId="19639"/>
    <cellStyle name="Normal 16 17" xfId="19640"/>
    <cellStyle name="Normal 16 17 2" xfId="19641"/>
    <cellStyle name="Normal 16 18" xfId="19642"/>
    <cellStyle name="Normal 16 18 2" xfId="19643"/>
    <cellStyle name="Normal 16 19" xfId="19644"/>
    <cellStyle name="Normal 16 2" xfId="19645"/>
    <cellStyle name="Normal 16 2 10" xfId="19646"/>
    <cellStyle name="Normal 16 2 11" xfId="19647"/>
    <cellStyle name="Normal 16 2 12" xfId="19648"/>
    <cellStyle name="Normal 16 2 2" xfId="19649"/>
    <cellStyle name="Normal 16 2 2 2" xfId="19650"/>
    <cellStyle name="Normal 16 2 2 2 2" xfId="19651"/>
    <cellStyle name="Normal 16 2 2 2 3" xfId="19652"/>
    <cellStyle name="Normal 16 2 2 3" xfId="19653"/>
    <cellStyle name="Normal 16 2 2 3 2" xfId="19654"/>
    <cellStyle name="Normal 16 2 2 4" xfId="19655"/>
    <cellStyle name="Normal 16 2 2 4 2" xfId="19656"/>
    <cellStyle name="Normal 16 2 2 5" xfId="19657"/>
    <cellStyle name="Normal 16 2 2 5 2" xfId="19658"/>
    <cellStyle name="Normal 16 2 2 6" xfId="19659"/>
    <cellStyle name="Normal 16 2 2 7" xfId="19660"/>
    <cellStyle name="Normal 16 2 2 8" xfId="19661"/>
    <cellStyle name="Normal 16 2 3" xfId="19662"/>
    <cellStyle name="Normal 16 2 3 2" xfId="19663"/>
    <cellStyle name="Normal 16 2 3 3" xfId="19664"/>
    <cellStyle name="Normal 16 2 4" xfId="19665"/>
    <cellStyle name="Normal 16 2 4 2" xfId="19666"/>
    <cellStyle name="Normal 16 2 5" xfId="19667"/>
    <cellStyle name="Normal 16 2 5 2" xfId="19668"/>
    <cellStyle name="Normal 16 2 6" xfId="19669"/>
    <cellStyle name="Normal 16 2 6 2" xfId="19670"/>
    <cellStyle name="Normal 16 2 7" xfId="19671"/>
    <cellStyle name="Normal 16 2 7 2" xfId="19672"/>
    <cellStyle name="Normal 16 2 8" xfId="19673"/>
    <cellStyle name="Normal 16 2 8 2" xfId="19674"/>
    <cellStyle name="Normal 16 2 9" xfId="19675"/>
    <cellStyle name="Normal 16 20" xfId="19676"/>
    <cellStyle name="Normal 16 21" xfId="19677"/>
    <cellStyle name="Normal 16 22" xfId="19678"/>
    <cellStyle name="Normal 16 3" xfId="19679"/>
    <cellStyle name="Normal 16 3 10" xfId="19680"/>
    <cellStyle name="Normal 16 3 11" xfId="19681"/>
    <cellStyle name="Normal 16 3 2" xfId="19682"/>
    <cellStyle name="Normal 16 3 2 2" xfId="19683"/>
    <cellStyle name="Normal 16 3 2 2 2" xfId="19684"/>
    <cellStyle name="Normal 16 3 2 2 3" xfId="19685"/>
    <cellStyle name="Normal 16 3 2 3" xfId="19686"/>
    <cellStyle name="Normal 16 3 2 3 2" xfId="19687"/>
    <cellStyle name="Normal 16 3 2 4" xfId="19688"/>
    <cellStyle name="Normal 16 3 2 4 2" xfId="19689"/>
    <cellStyle name="Normal 16 3 2 5" xfId="19690"/>
    <cellStyle name="Normal 16 3 2 5 2" xfId="19691"/>
    <cellStyle name="Normal 16 3 2 6" xfId="19692"/>
    <cellStyle name="Normal 16 3 2 7" xfId="19693"/>
    <cellStyle name="Normal 16 3 2 8" xfId="19694"/>
    <cellStyle name="Normal 16 3 3" xfId="19695"/>
    <cellStyle name="Normal 16 3 3 2" xfId="19696"/>
    <cellStyle name="Normal 16 3 3 3" xfId="19697"/>
    <cellStyle name="Normal 16 3 4" xfId="19698"/>
    <cellStyle name="Normal 16 3 4 2" xfId="19699"/>
    <cellStyle name="Normal 16 3 5" xfId="19700"/>
    <cellStyle name="Normal 16 3 5 2" xfId="19701"/>
    <cellStyle name="Normal 16 3 6" xfId="19702"/>
    <cellStyle name="Normal 16 3 6 2" xfId="19703"/>
    <cellStyle name="Normal 16 3 7" xfId="19704"/>
    <cellStyle name="Normal 16 3 7 2" xfId="19705"/>
    <cellStyle name="Normal 16 3 8" xfId="19706"/>
    <cellStyle name="Normal 16 3 8 2" xfId="19707"/>
    <cellStyle name="Normal 16 3 9" xfId="19708"/>
    <cellStyle name="Normal 16 4" xfId="19709"/>
    <cellStyle name="Normal 16 4 2" xfId="19710"/>
    <cellStyle name="Normal 16 4 2 2" xfId="19711"/>
    <cellStyle name="Normal 16 4 2 2 2" xfId="19712"/>
    <cellStyle name="Normal 16 4 2 2 3" xfId="19713"/>
    <cellStyle name="Normal 16 4 2 3" xfId="19714"/>
    <cellStyle name="Normal 16 4 2 3 2" xfId="19715"/>
    <cellStyle name="Normal 16 4 2 4" xfId="19716"/>
    <cellStyle name="Normal 16 4 2 4 2" xfId="19717"/>
    <cellStyle name="Normal 16 4 2 5" xfId="19718"/>
    <cellStyle name="Normal 16 4 2 5 2" xfId="19719"/>
    <cellStyle name="Normal 16 4 2 6" xfId="19720"/>
    <cellStyle name="Normal 16 4 2 7" xfId="19721"/>
    <cellStyle name="Normal 16 4 2 8" xfId="19722"/>
    <cellStyle name="Normal 16 4 3" xfId="19723"/>
    <cellStyle name="Normal 16 4 3 2" xfId="19724"/>
    <cellStyle name="Normal 16 4 3 3" xfId="19725"/>
    <cellStyle name="Normal 16 4 4" xfId="19726"/>
    <cellStyle name="Normal 16 4 4 2" xfId="19727"/>
    <cellStyle name="Normal 16 4 5" xfId="19728"/>
    <cellStyle name="Normal 16 4 5 2" xfId="19729"/>
    <cellStyle name="Normal 16 4 6" xfId="19730"/>
    <cellStyle name="Normal 16 4 6 2" xfId="19731"/>
    <cellStyle name="Normal 16 4 7" xfId="19732"/>
    <cellStyle name="Normal 16 4 8" xfId="19733"/>
    <cellStyle name="Normal 16 4 9" xfId="19734"/>
    <cellStyle name="Normal 16 5" xfId="19735"/>
    <cellStyle name="Normal 16 5 2" xfId="19736"/>
    <cellStyle name="Normal 16 5 2 2" xfId="19737"/>
    <cellStyle name="Normal 16 5 2 2 2" xfId="19738"/>
    <cellStyle name="Normal 16 5 2 2 3" xfId="19739"/>
    <cellStyle name="Normal 16 5 2 3" xfId="19740"/>
    <cellStyle name="Normal 16 5 2 3 2" xfId="19741"/>
    <cellStyle name="Normal 16 5 2 4" xfId="19742"/>
    <cellStyle name="Normal 16 5 2 4 2" xfId="19743"/>
    <cellStyle name="Normal 16 5 2 5" xfId="19744"/>
    <cellStyle name="Normal 16 5 2 5 2" xfId="19745"/>
    <cellStyle name="Normal 16 5 2 6" xfId="19746"/>
    <cellStyle name="Normal 16 5 2 7" xfId="19747"/>
    <cellStyle name="Normal 16 5 2 8" xfId="19748"/>
    <cellStyle name="Normal 16 5 3" xfId="19749"/>
    <cellStyle name="Normal 16 5 3 2" xfId="19750"/>
    <cellStyle name="Normal 16 5 3 3" xfId="19751"/>
    <cellStyle name="Normal 16 5 4" xfId="19752"/>
    <cellStyle name="Normal 16 5 4 2" xfId="19753"/>
    <cellStyle name="Normal 16 5 5" xfId="19754"/>
    <cellStyle name="Normal 16 5 5 2" xfId="19755"/>
    <cellStyle name="Normal 16 5 6" xfId="19756"/>
    <cellStyle name="Normal 16 5 6 2" xfId="19757"/>
    <cellStyle name="Normal 16 5 7" xfId="19758"/>
    <cellStyle name="Normal 16 5 8" xfId="19759"/>
    <cellStyle name="Normal 16 5 9" xfId="19760"/>
    <cellStyle name="Normal 16 6" xfId="19761"/>
    <cellStyle name="Normal 16 6 2" xfId="19762"/>
    <cellStyle name="Normal 16 6 2 2" xfId="19763"/>
    <cellStyle name="Normal 16 6 2 3" xfId="19764"/>
    <cellStyle name="Normal 16 6 3" xfId="19765"/>
    <cellStyle name="Normal 16 6 3 2" xfId="19766"/>
    <cellStyle name="Normal 16 6 4" xfId="19767"/>
    <cellStyle name="Normal 16 6 4 2" xfId="19768"/>
    <cellStyle name="Normal 16 6 5" xfId="19769"/>
    <cellStyle name="Normal 16 6 5 2" xfId="19770"/>
    <cellStyle name="Normal 16 6 6" xfId="19771"/>
    <cellStyle name="Normal 16 6 7" xfId="19772"/>
    <cellStyle name="Normal 16 6 8" xfId="19773"/>
    <cellStyle name="Normal 16 7" xfId="19774"/>
    <cellStyle name="Normal 16 7 2" xfId="19775"/>
    <cellStyle name="Normal 16 7 2 2" xfId="19776"/>
    <cellStyle name="Normal 16 7 2 3" xfId="19777"/>
    <cellStyle name="Normal 16 7 3" xfId="19778"/>
    <cellStyle name="Normal 16 7 3 2" xfId="19779"/>
    <cellStyle name="Normal 16 7 4" xfId="19780"/>
    <cellStyle name="Normal 16 7 4 2" xfId="19781"/>
    <cellStyle name="Normal 16 7 5" xfId="19782"/>
    <cellStyle name="Normal 16 7 5 2" xfId="19783"/>
    <cellStyle name="Normal 16 7 6" xfId="19784"/>
    <cellStyle name="Normal 16 7 7" xfId="19785"/>
    <cellStyle name="Normal 16 7 8" xfId="19786"/>
    <cellStyle name="Normal 16 8" xfId="19787"/>
    <cellStyle name="Normal 16 8 2" xfId="19788"/>
    <cellStyle name="Normal 16 8 2 2" xfId="19789"/>
    <cellStyle name="Normal 16 8 2 3" xfId="19790"/>
    <cellStyle name="Normal 16 8 3" xfId="19791"/>
    <cellStyle name="Normal 16 8 3 2" xfId="19792"/>
    <cellStyle name="Normal 16 8 4" xfId="19793"/>
    <cellStyle name="Normal 16 8 4 2" xfId="19794"/>
    <cellStyle name="Normal 16 8 5" xfId="19795"/>
    <cellStyle name="Normal 16 8 5 2" xfId="19796"/>
    <cellStyle name="Normal 16 8 6" xfId="19797"/>
    <cellStyle name="Normal 16 8 7" xfId="19798"/>
    <cellStyle name="Normal 16 8 8" xfId="19799"/>
    <cellStyle name="Normal 16 9" xfId="19800"/>
    <cellStyle name="Normal 16 9 2" xfId="19801"/>
    <cellStyle name="Normal 16 9 2 2" xfId="19802"/>
    <cellStyle name="Normal 16 9 2 3" xfId="19803"/>
    <cellStyle name="Normal 16 9 3" xfId="19804"/>
    <cellStyle name="Normal 16 9 3 2" xfId="19805"/>
    <cellStyle name="Normal 16 9 4" xfId="19806"/>
    <cellStyle name="Normal 16 9 4 2" xfId="19807"/>
    <cellStyle name="Normal 16 9 5" xfId="19808"/>
    <cellStyle name="Normal 16 9 5 2" xfId="19809"/>
    <cellStyle name="Normal 16 9 6" xfId="19810"/>
    <cellStyle name="Normal 16 9 7" xfId="19811"/>
    <cellStyle name="Normal 16 9 8" xfId="19812"/>
    <cellStyle name="Normal 17" xfId="19813"/>
    <cellStyle name="Normal 17 10" xfId="19814"/>
    <cellStyle name="Normal 17 10 2" xfId="19815"/>
    <cellStyle name="Normal 17 11" xfId="19816"/>
    <cellStyle name="Normal 17 11 2" xfId="19817"/>
    <cellStyle name="Normal 17 12" xfId="19818"/>
    <cellStyle name="Normal 17 12 2" xfId="19819"/>
    <cellStyle name="Normal 17 13" xfId="19820"/>
    <cellStyle name="Normal 17 14" xfId="19821"/>
    <cellStyle name="Normal 17 15" xfId="19822"/>
    <cellStyle name="Normal 17 16" xfId="19823"/>
    <cellStyle name="Normal 17 2" xfId="19824"/>
    <cellStyle name="Normal 17 2 2" xfId="19825"/>
    <cellStyle name="Normal 17 2 2 2" xfId="19826"/>
    <cellStyle name="Normal 17 2 3" xfId="19827"/>
    <cellStyle name="Normal 17 2 3 2" xfId="19828"/>
    <cellStyle name="Normal 17 3" xfId="19829"/>
    <cellStyle name="Normal 17 3 2" xfId="19830"/>
    <cellStyle name="Normal 17 3 2 2" xfId="19831"/>
    <cellStyle name="Normal 17 3 3" xfId="19832"/>
    <cellStyle name="Normal 17 3 3 2" xfId="19833"/>
    <cellStyle name="Normal 17 4" xfId="19834"/>
    <cellStyle name="Normal 17 5" xfId="19835"/>
    <cellStyle name="Normal 17 5 2" xfId="19836"/>
    <cellStyle name="Normal 17 6" xfId="19837"/>
    <cellStyle name="Normal 17 6 2" xfId="19838"/>
    <cellStyle name="Normal 17 7" xfId="19839"/>
    <cellStyle name="Normal 17 7 2" xfId="19840"/>
    <cellStyle name="Normal 17 8" xfId="19841"/>
    <cellStyle name="Normal 17 8 2" xfId="19842"/>
    <cellStyle name="Normal 17 9" xfId="19843"/>
    <cellStyle name="Normal 17 9 2" xfId="19844"/>
    <cellStyle name="Normal 18" xfId="19845"/>
    <cellStyle name="Normal 18 10" xfId="19846"/>
    <cellStyle name="Normal 18 10 2" xfId="19847"/>
    <cellStyle name="Normal 18 11" xfId="19848"/>
    <cellStyle name="Normal 18 12" xfId="19849"/>
    <cellStyle name="Normal 18 13" xfId="19850"/>
    <cellStyle name="Normal 18 14" xfId="19851"/>
    <cellStyle name="Normal 18 2" xfId="19852"/>
    <cellStyle name="Normal 18 2 2" xfId="19853"/>
    <cellStyle name="Normal 18 2 2 2" xfId="19854"/>
    <cellStyle name="Normal 18 2 2 2 2" xfId="19855"/>
    <cellStyle name="Normal 18 2 2 2 3" xfId="19856"/>
    <cellStyle name="Normal 18 2 2 3" xfId="19857"/>
    <cellStyle name="Normal 18 2 2 3 2" xfId="19858"/>
    <cellStyle name="Normal 18 2 2 4" xfId="19859"/>
    <cellStyle name="Normal 18 2 2 4 2" xfId="19860"/>
    <cellStyle name="Normal 18 2 2 5" xfId="19861"/>
    <cellStyle name="Normal 18 2 2 5 2" xfId="19862"/>
    <cellStyle name="Normal 18 2 2 6" xfId="19863"/>
    <cellStyle name="Normal 18 2 2 7" xfId="19864"/>
    <cellStyle name="Normal 18 2 2 8" xfId="19865"/>
    <cellStyle name="Normal 18 2 3" xfId="19866"/>
    <cellStyle name="Normal 18 2 3 2" xfId="19867"/>
    <cellStyle name="Normal 18 2 3 3" xfId="19868"/>
    <cellStyle name="Normal 18 2 4" xfId="19869"/>
    <cellStyle name="Normal 18 2 4 2" xfId="19870"/>
    <cellStyle name="Normal 18 2 5" xfId="19871"/>
    <cellStyle name="Normal 18 2 5 2" xfId="19872"/>
    <cellStyle name="Normal 18 2 6" xfId="19873"/>
    <cellStyle name="Normal 18 2 6 2" xfId="19874"/>
    <cellStyle name="Normal 18 2 7" xfId="19875"/>
    <cellStyle name="Normal 18 2 8" xfId="19876"/>
    <cellStyle name="Normal 18 2 9" xfId="19877"/>
    <cellStyle name="Normal 18 3" xfId="19878"/>
    <cellStyle name="Normal 18 3 2" xfId="19879"/>
    <cellStyle name="Normal 18 3 2 2" xfId="19880"/>
    <cellStyle name="Normal 18 3 2 2 2" xfId="19881"/>
    <cellStyle name="Normal 18 3 2 2 3" xfId="19882"/>
    <cellStyle name="Normal 18 3 2 3" xfId="19883"/>
    <cellStyle name="Normal 18 3 2 3 2" xfId="19884"/>
    <cellStyle name="Normal 18 3 2 4" xfId="19885"/>
    <cellStyle name="Normal 18 3 2 4 2" xfId="19886"/>
    <cellStyle name="Normal 18 3 2 5" xfId="19887"/>
    <cellStyle name="Normal 18 3 2 5 2" xfId="19888"/>
    <cellStyle name="Normal 18 3 2 6" xfId="19889"/>
    <cellStyle name="Normal 18 3 2 7" xfId="19890"/>
    <cellStyle name="Normal 18 3 2 8" xfId="19891"/>
    <cellStyle name="Normal 18 3 3" xfId="19892"/>
    <cellStyle name="Normal 18 3 3 2" xfId="19893"/>
    <cellStyle name="Normal 18 3 3 3" xfId="19894"/>
    <cellStyle name="Normal 18 3 4" xfId="19895"/>
    <cellStyle name="Normal 18 3 4 2" xfId="19896"/>
    <cellStyle name="Normal 18 3 5" xfId="19897"/>
    <cellStyle name="Normal 18 3 5 2" xfId="19898"/>
    <cellStyle name="Normal 18 3 6" xfId="19899"/>
    <cellStyle name="Normal 18 3 6 2" xfId="19900"/>
    <cellStyle name="Normal 18 3 7" xfId="19901"/>
    <cellStyle name="Normal 18 3 8" xfId="19902"/>
    <cellStyle name="Normal 18 3 9" xfId="19903"/>
    <cellStyle name="Normal 18 4" xfId="19904"/>
    <cellStyle name="Normal 18 4 2" xfId="19905"/>
    <cellStyle name="Normal 18 4 2 2" xfId="19906"/>
    <cellStyle name="Normal 18 4 2 2 2" xfId="19907"/>
    <cellStyle name="Normal 18 4 2 2 3" xfId="19908"/>
    <cellStyle name="Normal 18 4 2 3" xfId="19909"/>
    <cellStyle name="Normal 18 4 2 3 2" xfId="19910"/>
    <cellStyle name="Normal 18 4 2 4" xfId="19911"/>
    <cellStyle name="Normal 18 4 2 4 2" xfId="19912"/>
    <cellStyle name="Normal 18 4 2 5" xfId="19913"/>
    <cellStyle name="Normal 18 4 2 5 2" xfId="19914"/>
    <cellStyle name="Normal 18 4 2 6" xfId="19915"/>
    <cellStyle name="Normal 18 4 2 7" xfId="19916"/>
    <cellStyle name="Normal 18 4 2 8" xfId="19917"/>
    <cellStyle name="Normal 18 4 3" xfId="19918"/>
    <cellStyle name="Normal 18 4 3 2" xfId="19919"/>
    <cellStyle name="Normal 18 4 3 3" xfId="19920"/>
    <cellStyle name="Normal 18 4 4" xfId="19921"/>
    <cellStyle name="Normal 18 4 4 2" xfId="19922"/>
    <cellStyle name="Normal 18 4 5" xfId="19923"/>
    <cellStyle name="Normal 18 4 5 2" xfId="19924"/>
    <cellStyle name="Normal 18 4 6" xfId="19925"/>
    <cellStyle name="Normal 18 4 6 2" xfId="19926"/>
    <cellStyle name="Normal 18 4 7" xfId="19927"/>
    <cellStyle name="Normal 18 4 8" xfId="19928"/>
    <cellStyle name="Normal 18 4 9" xfId="19929"/>
    <cellStyle name="Normal 18 5" xfId="19930"/>
    <cellStyle name="Normal 18 5 2" xfId="19931"/>
    <cellStyle name="Normal 18 5 2 2" xfId="19932"/>
    <cellStyle name="Normal 18 5 2 3" xfId="19933"/>
    <cellStyle name="Normal 18 5 3" xfId="19934"/>
    <cellStyle name="Normal 18 5 3 2" xfId="19935"/>
    <cellStyle name="Normal 18 5 4" xfId="19936"/>
    <cellStyle name="Normal 18 5 4 2" xfId="19937"/>
    <cellStyle name="Normal 18 5 5" xfId="19938"/>
    <cellStyle name="Normal 18 5 5 2" xfId="19939"/>
    <cellStyle name="Normal 18 5 6" xfId="19940"/>
    <cellStyle name="Normal 18 5 7" xfId="19941"/>
    <cellStyle name="Normal 18 5 8" xfId="19942"/>
    <cellStyle name="Normal 18 6" xfId="19943"/>
    <cellStyle name="Normal 18 6 2" xfId="19944"/>
    <cellStyle name="Normal 18 6 2 2" xfId="19945"/>
    <cellStyle name="Normal 18 6 2 3" xfId="19946"/>
    <cellStyle name="Normal 18 6 3" xfId="19947"/>
    <cellStyle name="Normal 18 6 3 2" xfId="19948"/>
    <cellStyle name="Normal 18 6 4" xfId="19949"/>
    <cellStyle name="Normal 18 6 4 2" xfId="19950"/>
    <cellStyle name="Normal 18 6 5" xfId="19951"/>
    <cellStyle name="Normal 18 6 5 2" xfId="19952"/>
    <cellStyle name="Normal 18 6 6" xfId="19953"/>
    <cellStyle name="Normal 18 6 7" xfId="19954"/>
    <cellStyle name="Normal 18 6 8" xfId="19955"/>
    <cellStyle name="Normal 18 7" xfId="19956"/>
    <cellStyle name="Normal 18 7 2" xfId="19957"/>
    <cellStyle name="Normal 18 7 3" xfId="19958"/>
    <cellStyle name="Normal 18 8" xfId="19959"/>
    <cellStyle name="Normal 18 8 2" xfId="19960"/>
    <cellStyle name="Normal 18 9" xfId="19961"/>
    <cellStyle name="Normal 18 9 2" xfId="19962"/>
    <cellStyle name="Normal 19" xfId="19963"/>
    <cellStyle name="Normal 19 10" xfId="19964"/>
    <cellStyle name="Normal 19 10 2" xfId="19965"/>
    <cellStyle name="Normal 19 11" xfId="19966"/>
    <cellStyle name="Normal 19 12" xfId="19967"/>
    <cellStyle name="Normal 19 13" xfId="19968"/>
    <cellStyle name="Normal 19 2" xfId="19969"/>
    <cellStyle name="Normal 19 2 2" xfId="19970"/>
    <cellStyle name="Normal 19 2 2 2" xfId="19971"/>
    <cellStyle name="Normal 19 2 2 2 2" xfId="19972"/>
    <cellStyle name="Normal 19 2 2 2 3" xfId="19973"/>
    <cellStyle name="Normal 19 2 2 3" xfId="19974"/>
    <cellStyle name="Normal 19 2 2 3 2" xfId="19975"/>
    <cellStyle name="Normal 19 2 2 4" xfId="19976"/>
    <cellStyle name="Normal 19 2 2 4 2" xfId="19977"/>
    <cellStyle name="Normal 19 2 2 5" xfId="19978"/>
    <cellStyle name="Normal 19 2 2 5 2" xfId="19979"/>
    <cellStyle name="Normal 19 2 2 6" xfId="19980"/>
    <cellStyle name="Normal 19 2 2 7" xfId="19981"/>
    <cellStyle name="Normal 19 2 2 8" xfId="19982"/>
    <cellStyle name="Normal 19 2 3" xfId="19983"/>
    <cellStyle name="Normal 19 2 3 2" xfId="19984"/>
    <cellStyle name="Normal 19 2 3 3" xfId="19985"/>
    <cellStyle name="Normal 19 2 4" xfId="19986"/>
    <cellStyle name="Normal 19 2 4 2" xfId="19987"/>
    <cellStyle name="Normal 19 2 5" xfId="19988"/>
    <cellStyle name="Normal 19 2 5 2" xfId="19989"/>
    <cellStyle name="Normal 19 2 6" xfId="19990"/>
    <cellStyle name="Normal 19 2 6 2" xfId="19991"/>
    <cellStyle name="Normal 19 2 7" xfId="19992"/>
    <cellStyle name="Normal 19 2 8" xfId="19993"/>
    <cellStyle name="Normal 19 2 9" xfId="19994"/>
    <cellStyle name="Normal 19 3" xfId="19995"/>
    <cellStyle name="Normal 19 3 2" xfId="19996"/>
    <cellStyle name="Normal 19 3 2 2" xfId="19997"/>
    <cellStyle name="Normal 19 3 2 2 2" xfId="19998"/>
    <cellStyle name="Normal 19 3 2 2 3" xfId="19999"/>
    <cellStyle name="Normal 19 3 2 3" xfId="20000"/>
    <cellStyle name="Normal 19 3 2 3 2" xfId="20001"/>
    <cellStyle name="Normal 19 3 2 4" xfId="20002"/>
    <cellStyle name="Normal 19 3 2 4 2" xfId="20003"/>
    <cellStyle name="Normal 19 3 2 5" xfId="20004"/>
    <cellStyle name="Normal 19 3 2 5 2" xfId="20005"/>
    <cellStyle name="Normal 19 3 2 6" xfId="20006"/>
    <cellStyle name="Normal 19 3 2 7" xfId="20007"/>
    <cellStyle name="Normal 19 3 2 8" xfId="20008"/>
    <cellStyle name="Normal 19 3 3" xfId="20009"/>
    <cellStyle name="Normal 19 3 3 2" xfId="20010"/>
    <cellStyle name="Normal 19 3 3 3" xfId="20011"/>
    <cellStyle name="Normal 19 3 4" xfId="20012"/>
    <cellStyle name="Normal 19 3 4 2" xfId="20013"/>
    <cellStyle name="Normal 19 3 5" xfId="20014"/>
    <cellStyle name="Normal 19 3 5 2" xfId="20015"/>
    <cellStyle name="Normal 19 3 6" xfId="20016"/>
    <cellStyle name="Normal 19 3 6 2" xfId="20017"/>
    <cellStyle name="Normal 19 3 7" xfId="20018"/>
    <cellStyle name="Normal 19 3 8" xfId="20019"/>
    <cellStyle name="Normal 19 3 9" xfId="20020"/>
    <cellStyle name="Normal 19 4" xfId="20021"/>
    <cellStyle name="Normal 19 4 2" xfId="20022"/>
    <cellStyle name="Normal 19 4 2 2" xfId="20023"/>
    <cellStyle name="Normal 19 4 2 2 2" xfId="20024"/>
    <cellStyle name="Normal 19 4 2 2 3" xfId="20025"/>
    <cellStyle name="Normal 19 4 2 3" xfId="20026"/>
    <cellStyle name="Normal 19 4 2 3 2" xfId="20027"/>
    <cellStyle name="Normal 19 4 2 4" xfId="20028"/>
    <cellStyle name="Normal 19 4 2 4 2" xfId="20029"/>
    <cellStyle name="Normal 19 4 2 5" xfId="20030"/>
    <cellStyle name="Normal 19 4 2 5 2" xfId="20031"/>
    <cellStyle name="Normal 19 4 2 6" xfId="20032"/>
    <cellStyle name="Normal 19 4 2 7" xfId="20033"/>
    <cellStyle name="Normal 19 4 2 8" xfId="20034"/>
    <cellStyle name="Normal 19 4 3" xfId="20035"/>
    <cellStyle name="Normal 19 4 3 2" xfId="20036"/>
    <cellStyle name="Normal 19 4 3 3" xfId="20037"/>
    <cellStyle name="Normal 19 4 4" xfId="20038"/>
    <cellStyle name="Normal 19 4 4 2" xfId="20039"/>
    <cellStyle name="Normal 19 4 5" xfId="20040"/>
    <cellStyle name="Normal 19 4 5 2" xfId="20041"/>
    <cellStyle name="Normal 19 4 6" xfId="20042"/>
    <cellStyle name="Normal 19 4 6 2" xfId="20043"/>
    <cellStyle name="Normal 19 4 7" xfId="20044"/>
    <cellStyle name="Normal 19 4 8" xfId="20045"/>
    <cellStyle name="Normal 19 4 9" xfId="20046"/>
    <cellStyle name="Normal 19 5" xfId="20047"/>
    <cellStyle name="Normal 19 5 2" xfId="20048"/>
    <cellStyle name="Normal 19 5 2 2" xfId="20049"/>
    <cellStyle name="Normal 19 5 2 3" xfId="20050"/>
    <cellStyle name="Normal 19 5 3" xfId="20051"/>
    <cellStyle name="Normal 19 5 3 2" xfId="20052"/>
    <cellStyle name="Normal 19 5 4" xfId="20053"/>
    <cellStyle name="Normal 19 5 4 2" xfId="20054"/>
    <cellStyle name="Normal 19 5 5" xfId="20055"/>
    <cellStyle name="Normal 19 5 5 2" xfId="20056"/>
    <cellStyle name="Normal 19 5 6" xfId="20057"/>
    <cellStyle name="Normal 19 5 7" xfId="20058"/>
    <cellStyle name="Normal 19 5 8" xfId="20059"/>
    <cellStyle name="Normal 19 6" xfId="20060"/>
    <cellStyle name="Normal 19 6 2" xfId="20061"/>
    <cellStyle name="Normal 19 6 2 2" xfId="20062"/>
    <cellStyle name="Normal 19 6 2 3" xfId="20063"/>
    <cellStyle name="Normal 19 6 3" xfId="20064"/>
    <cellStyle name="Normal 19 6 3 2" xfId="20065"/>
    <cellStyle name="Normal 19 6 4" xfId="20066"/>
    <cellStyle name="Normal 19 6 4 2" xfId="20067"/>
    <cellStyle name="Normal 19 6 5" xfId="20068"/>
    <cellStyle name="Normal 19 6 5 2" xfId="20069"/>
    <cellStyle name="Normal 19 6 6" xfId="20070"/>
    <cellStyle name="Normal 19 6 7" xfId="20071"/>
    <cellStyle name="Normal 19 6 8" xfId="20072"/>
    <cellStyle name="Normal 19 7" xfId="20073"/>
    <cellStyle name="Normal 19 7 2" xfId="20074"/>
    <cellStyle name="Normal 19 7 3" xfId="20075"/>
    <cellStyle name="Normal 19 8" xfId="20076"/>
    <cellStyle name="Normal 19 8 2" xfId="20077"/>
    <cellStyle name="Normal 19 9" xfId="20078"/>
    <cellStyle name="Normal 19 9 2" xfId="20079"/>
    <cellStyle name="Normal 2" xfId="20080"/>
    <cellStyle name="Normal 20" xfId="20081"/>
    <cellStyle name="Normal 20 2" xfId="20082"/>
    <cellStyle name="Normal 20 3" xfId="20083"/>
    <cellStyle name="Normal 21" xfId="20084"/>
    <cellStyle name="Normal 21 2" xfId="20085"/>
    <cellStyle name="Normal 22" xfId="20086"/>
    <cellStyle name="Normal 23" xfId="20087"/>
    <cellStyle name="Normal 24" xfId="20088"/>
    <cellStyle name="Normal 25" xfId="20089"/>
    <cellStyle name="Normal 26" xfId="20090"/>
    <cellStyle name="Normal 27" xfId="20091"/>
    <cellStyle name="Normal 28" xfId="20092"/>
    <cellStyle name="Normal 3" xfId="20093"/>
    <cellStyle name="Normal 3 10" xfId="20094"/>
    <cellStyle name="Normal 3 11" xfId="20095"/>
    <cellStyle name="Normal 3 11 2" xfId="20096"/>
    <cellStyle name="Normal 3 11 2 2" xfId="20097"/>
    <cellStyle name="Normal 3 11 2 2 2" xfId="20098"/>
    <cellStyle name="Normal 3 11 2 3" xfId="20099"/>
    <cellStyle name="Normal 3 11 3" xfId="20100"/>
    <cellStyle name="Normal 3 11 3 2" xfId="20101"/>
    <cellStyle name="Normal 3 11 4" xfId="20102"/>
    <cellStyle name="Normal 3 11 4 2" xfId="20103"/>
    <cellStyle name="Normal 3 11 5" xfId="20104"/>
    <cellStyle name="Normal 3 12" xfId="20105"/>
    <cellStyle name="Normal 3 12 2" xfId="20106"/>
    <cellStyle name="Normal 3 12 2 2" xfId="20107"/>
    <cellStyle name="Normal 3 12 3" xfId="20108"/>
    <cellStyle name="Normal 3 13" xfId="20109"/>
    <cellStyle name="Normal 3 2" xfId="20110"/>
    <cellStyle name="Normal 3 3" xfId="20111"/>
    <cellStyle name="Normal 3 4" xfId="20112"/>
    <cellStyle name="Normal 3 5" xfId="20113"/>
    <cellStyle name="Normal 3 6" xfId="20114"/>
    <cellStyle name="Normal 3 7" xfId="20115"/>
    <cellStyle name="Normal 3 8" xfId="20116"/>
    <cellStyle name="Normal 3 9" xfId="20117"/>
    <cellStyle name="Normal 4" xfId="20118"/>
    <cellStyle name="Normal 4 2" xfId="20119"/>
    <cellStyle name="Normal 4 3" xfId="20120"/>
    <cellStyle name="Normal 4 4" xfId="20121"/>
    <cellStyle name="Normal 4 5" xfId="20122"/>
    <cellStyle name="Normal 4 6" xfId="20123"/>
    <cellStyle name="Normal 4 7" xfId="20124"/>
    <cellStyle name="Normal 4 8" xfId="20125"/>
    <cellStyle name="Normal 4 9" xfId="20126"/>
    <cellStyle name="Normal 5" xfId="20127"/>
    <cellStyle name="Normal 5 10" xfId="20128"/>
    <cellStyle name="Normal 5 10 10" xfId="20129"/>
    <cellStyle name="Normal 5 10 10 2" xfId="20130"/>
    <cellStyle name="Normal 5 10 11" xfId="20131"/>
    <cellStyle name="Normal 5 10 11 2" xfId="20132"/>
    <cellStyle name="Normal 5 10 12" xfId="20133"/>
    <cellStyle name="Normal 5 10 12 2" xfId="20134"/>
    <cellStyle name="Normal 5 10 13" xfId="20135"/>
    <cellStyle name="Normal 5 10 13 2" xfId="20136"/>
    <cellStyle name="Normal 5 10 14" xfId="20137"/>
    <cellStyle name="Normal 5 10 14 2" xfId="20138"/>
    <cellStyle name="Normal 5 10 15" xfId="20139"/>
    <cellStyle name="Normal 5 10 15 2" xfId="20140"/>
    <cellStyle name="Normal 5 10 16" xfId="20141"/>
    <cellStyle name="Normal 5 10 17" xfId="20142"/>
    <cellStyle name="Normal 5 10 18" xfId="20143"/>
    <cellStyle name="Normal 5 10 19" xfId="20144"/>
    <cellStyle name="Normal 5 10 2" xfId="20145"/>
    <cellStyle name="Normal 5 10 2 10" xfId="20146"/>
    <cellStyle name="Normal 5 10 2 11" xfId="20147"/>
    <cellStyle name="Normal 5 10 2 12" xfId="20148"/>
    <cellStyle name="Normal 5 10 2 2" xfId="20149"/>
    <cellStyle name="Normal 5 10 2 2 2" xfId="20150"/>
    <cellStyle name="Normal 5 10 2 2 2 2" xfId="20151"/>
    <cellStyle name="Normal 5 10 2 2 2 3" xfId="20152"/>
    <cellStyle name="Normal 5 10 2 2 3" xfId="20153"/>
    <cellStyle name="Normal 5 10 2 2 3 2" xfId="20154"/>
    <cellStyle name="Normal 5 10 2 2 4" xfId="20155"/>
    <cellStyle name="Normal 5 10 2 2 4 2" xfId="20156"/>
    <cellStyle name="Normal 5 10 2 2 5" xfId="20157"/>
    <cellStyle name="Normal 5 10 2 2 5 2" xfId="20158"/>
    <cellStyle name="Normal 5 10 2 2 6" xfId="20159"/>
    <cellStyle name="Normal 5 10 2 2 7" xfId="20160"/>
    <cellStyle name="Normal 5 10 2 2 8" xfId="20161"/>
    <cellStyle name="Normal 5 10 2 3" xfId="20162"/>
    <cellStyle name="Normal 5 10 2 3 2" xfId="20163"/>
    <cellStyle name="Normal 5 10 2 3 3" xfId="20164"/>
    <cellStyle name="Normal 5 10 2 4" xfId="20165"/>
    <cellStyle name="Normal 5 10 2 4 2" xfId="20166"/>
    <cellStyle name="Normal 5 10 2 5" xfId="20167"/>
    <cellStyle name="Normal 5 10 2 5 2" xfId="20168"/>
    <cellStyle name="Normal 5 10 2 6" xfId="20169"/>
    <cellStyle name="Normal 5 10 2 6 2" xfId="20170"/>
    <cellStyle name="Normal 5 10 2 7" xfId="20171"/>
    <cellStyle name="Normal 5 10 2 7 2" xfId="20172"/>
    <cellStyle name="Normal 5 10 2 8" xfId="20173"/>
    <cellStyle name="Normal 5 10 2 8 2" xfId="20174"/>
    <cellStyle name="Normal 5 10 2 9" xfId="20175"/>
    <cellStyle name="Normal 5 10 3" xfId="20176"/>
    <cellStyle name="Normal 5 10 3 10" xfId="20177"/>
    <cellStyle name="Normal 5 10 3 11" xfId="20178"/>
    <cellStyle name="Normal 5 10 3 2" xfId="20179"/>
    <cellStyle name="Normal 5 10 3 2 2" xfId="20180"/>
    <cellStyle name="Normal 5 10 3 2 2 2" xfId="20181"/>
    <cellStyle name="Normal 5 10 3 2 2 3" xfId="20182"/>
    <cellStyle name="Normal 5 10 3 2 3" xfId="20183"/>
    <cellStyle name="Normal 5 10 3 2 3 2" xfId="20184"/>
    <cellStyle name="Normal 5 10 3 2 4" xfId="20185"/>
    <cellStyle name="Normal 5 10 3 2 4 2" xfId="20186"/>
    <cellStyle name="Normal 5 10 3 2 5" xfId="20187"/>
    <cellStyle name="Normal 5 10 3 2 5 2" xfId="20188"/>
    <cellStyle name="Normal 5 10 3 2 6" xfId="20189"/>
    <cellStyle name="Normal 5 10 3 2 7" xfId="20190"/>
    <cellStyle name="Normal 5 10 3 2 8" xfId="20191"/>
    <cellStyle name="Normal 5 10 3 3" xfId="20192"/>
    <cellStyle name="Normal 5 10 3 3 2" xfId="20193"/>
    <cellStyle name="Normal 5 10 3 3 3" xfId="20194"/>
    <cellStyle name="Normal 5 10 3 4" xfId="20195"/>
    <cellStyle name="Normal 5 10 3 4 2" xfId="20196"/>
    <cellStyle name="Normal 5 10 3 5" xfId="20197"/>
    <cellStyle name="Normal 5 10 3 5 2" xfId="20198"/>
    <cellStyle name="Normal 5 10 3 6" xfId="20199"/>
    <cellStyle name="Normal 5 10 3 6 2" xfId="20200"/>
    <cellStyle name="Normal 5 10 3 7" xfId="20201"/>
    <cellStyle name="Normal 5 10 3 7 2" xfId="20202"/>
    <cellStyle name="Normal 5 10 3 8" xfId="20203"/>
    <cellStyle name="Normal 5 10 3 8 2" xfId="20204"/>
    <cellStyle name="Normal 5 10 3 9" xfId="20205"/>
    <cellStyle name="Normal 5 10 4" xfId="20206"/>
    <cellStyle name="Normal 5 10 4 2" xfId="20207"/>
    <cellStyle name="Normal 5 10 4 2 2" xfId="20208"/>
    <cellStyle name="Normal 5 10 4 2 2 2" xfId="20209"/>
    <cellStyle name="Normal 5 10 4 2 2 3" xfId="20210"/>
    <cellStyle name="Normal 5 10 4 2 3" xfId="20211"/>
    <cellStyle name="Normal 5 10 4 2 3 2" xfId="20212"/>
    <cellStyle name="Normal 5 10 4 2 4" xfId="20213"/>
    <cellStyle name="Normal 5 10 4 2 4 2" xfId="20214"/>
    <cellStyle name="Normal 5 10 4 2 5" xfId="20215"/>
    <cellStyle name="Normal 5 10 4 2 5 2" xfId="20216"/>
    <cellStyle name="Normal 5 10 4 2 6" xfId="20217"/>
    <cellStyle name="Normal 5 10 4 2 7" xfId="20218"/>
    <cellStyle name="Normal 5 10 4 2 8" xfId="20219"/>
    <cellStyle name="Normal 5 10 4 3" xfId="20220"/>
    <cellStyle name="Normal 5 10 4 3 2" xfId="20221"/>
    <cellStyle name="Normal 5 10 4 3 3" xfId="20222"/>
    <cellStyle name="Normal 5 10 4 4" xfId="20223"/>
    <cellStyle name="Normal 5 10 4 4 2" xfId="20224"/>
    <cellStyle name="Normal 5 10 4 5" xfId="20225"/>
    <cellStyle name="Normal 5 10 4 5 2" xfId="20226"/>
    <cellStyle name="Normal 5 10 4 6" xfId="20227"/>
    <cellStyle name="Normal 5 10 4 6 2" xfId="20228"/>
    <cellStyle name="Normal 5 10 4 7" xfId="20229"/>
    <cellStyle name="Normal 5 10 4 8" xfId="20230"/>
    <cellStyle name="Normal 5 10 4 9" xfId="20231"/>
    <cellStyle name="Normal 5 10 5" xfId="20232"/>
    <cellStyle name="Normal 5 10 5 2" xfId="20233"/>
    <cellStyle name="Normal 5 10 5 2 2" xfId="20234"/>
    <cellStyle name="Normal 5 10 5 2 2 2" xfId="20235"/>
    <cellStyle name="Normal 5 10 5 2 2 3" xfId="20236"/>
    <cellStyle name="Normal 5 10 5 2 3" xfId="20237"/>
    <cellStyle name="Normal 5 10 5 2 3 2" xfId="20238"/>
    <cellStyle name="Normal 5 10 5 2 4" xfId="20239"/>
    <cellStyle name="Normal 5 10 5 2 4 2" xfId="20240"/>
    <cellStyle name="Normal 5 10 5 2 5" xfId="20241"/>
    <cellStyle name="Normal 5 10 5 2 5 2" xfId="20242"/>
    <cellStyle name="Normal 5 10 5 2 6" xfId="20243"/>
    <cellStyle name="Normal 5 10 5 2 7" xfId="20244"/>
    <cellStyle name="Normal 5 10 5 2 8" xfId="20245"/>
    <cellStyle name="Normal 5 10 5 3" xfId="20246"/>
    <cellStyle name="Normal 5 10 5 3 2" xfId="20247"/>
    <cellStyle name="Normal 5 10 5 3 3" xfId="20248"/>
    <cellStyle name="Normal 5 10 5 4" xfId="20249"/>
    <cellStyle name="Normal 5 10 5 4 2" xfId="20250"/>
    <cellStyle name="Normal 5 10 5 5" xfId="20251"/>
    <cellStyle name="Normal 5 10 5 5 2" xfId="20252"/>
    <cellStyle name="Normal 5 10 5 6" xfId="20253"/>
    <cellStyle name="Normal 5 10 5 6 2" xfId="20254"/>
    <cellStyle name="Normal 5 10 5 7" xfId="20255"/>
    <cellStyle name="Normal 5 10 5 8" xfId="20256"/>
    <cellStyle name="Normal 5 10 5 9" xfId="20257"/>
    <cellStyle name="Normal 5 10 6" xfId="20258"/>
    <cellStyle name="Normal 5 10 6 2" xfId="20259"/>
    <cellStyle name="Normal 5 10 6 2 2" xfId="20260"/>
    <cellStyle name="Normal 5 10 6 2 3" xfId="20261"/>
    <cellStyle name="Normal 5 10 6 3" xfId="20262"/>
    <cellStyle name="Normal 5 10 6 3 2" xfId="20263"/>
    <cellStyle name="Normal 5 10 6 4" xfId="20264"/>
    <cellStyle name="Normal 5 10 6 4 2" xfId="20265"/>
    <cellStyle name="Normal 5 10 6 5" xfId="20266"/>
    <cellStyle name="Normal 5 10 6 5 2" xfId="20267"/>
    <cellStyle name="Normal 5 10 6 6" xfId="20268"/>
    <cellStyle name="Normal 5 10 6 7" xfId="20269"/>
    <cellStyle name="Normal 5 10 6 8" xfId="20270"/>
    <cellStyle name="Normal 5 10 7" xfId="20271"/>
    <cellStyle name="Normal 5 10 7 2" xfId="20272"/>
    <cellStyle name="Normal 5 10 7 2 2" xfId="20273"/>
    <cellStyle name="Normal 5 10 7 2 3" xfId="20274"/>
    <cellStyle name="Normal 5 10 7 3" xfId="20275"/>
    <cellStyle name="Normal 5 10 7 3 2" xfId="20276"/>
    <cellStyle name="Normal 5 10 7 4" xfId="20277"/>
    <cellStyle name="Normal 5 10 7 4 2" xfId="20278"/>
    <cellStyle name="Normal 5 10 7 5" xfId="20279"/>
    <cellStyle name="Normal 5 10 7 5 2" xfId="20280"/>
    <cellStyle name="Normal 5 10 7 6" xfId="20281"/>
    <cellStyle name="Normal 5 10 7 7" xfId="20282"/>
    <cellStyle name="Normal 5 10 7 8" xfId="20283"/>
    <cellStyle name="Normal 5 10 8" xfId="20284"/>
    <cellStyle name="Normal 5 10 8 2" xfId="20285"/>
    <cellStyle name="Normal 5 10 8 3" xfId="20286"/>
    <cellStyle name="Normal 5 10 9" xfId="20287"/>
    <cellStyle name="Normal 5 10 9 2" xfId="20288"/>
    <cellStyle name="Normal 5 11" xfId="20289"/>
    <cellStyle name="Normal 5 11 10" xfId="20290"/>
    <cellStyle name="Normal 5 11 10 2" xfId="20291"/>
    <cellStyle name="Normal 5 11 11" xfId="20292"/>
    <cellStyle name="Normal 5 11 11 2" xfId="20293"/>
    <cellStyle name="Normal 5 11 12" xfId="20294"/>
    <cellStyle name="Normal 5 11 12 2" xfId="20295"/>
    <cellStyle name="Normal 5 11 13" xfId="20296"/>
    <cellStyle name="Normal 5 11 14" xfId="20297"/>
    <cellStyle name="Normal 5 11 15" xfId="20298"/>
    <cellStyle name="Normal 5 11 2" xfId="20299"/>
    <cellStyle name="Normal 5 11 2 10" xfId="20300"/>
    <cellStyle name="Normal 5 11 2 11" xfId="20301"/>
    <cellStyle name="Normal 5 11 2 2" xfId="20302"/>
    <cellStyle name="Normal 5 11 2 2 2" xfId="20303"/>
    <cellStyle name="Normal 5 11 2 2 2 2" xfId="20304"/>
    <cellStyle name="Normal 5 11 2 2 2 3" xfId="20305"/>
    <cellStyle name="Normal 5 11 2 2 3" xfId="20306"/>
    <cellStyle name="Normal 5 11 2 2 3 2" xfId="20307"/>
    <cellStyle name="Normal 5 11 2 2 4" xfId="20308"/>
    <cellStyle name="Normal 5 11 2 2 4 2" xfId="20309"/>
    <cellStyle name="Normal 5 11 2 2 5" xfId="20310"/>
    <cellStyle name="Normal 5 11 2 2 5 2" xfId="20311"/>
    <cellStyle name="Normal 5 11 2 2 6" xfId="20312"/>
    <cellStyle name="Normal 5 11 2 2 7" xfId="20313"/>
    <cellStyle name="Normal 5 11 2 2 8" xfId="20314"/>
    <cellStyle name="Normal 5 11 2 3" xfId="20315"/>
    <cellStyle name="Normal 5 11 2 3 2" xfId="20316"/>
    <cellStyle name="Normal 5 11 2 3 3" xfId="20317"/>
    <cellStyle name="Normal 5 11 2 4" xfId="20318"/>
    <cellStyle name="Normal 5 11 2 4 2" xfId="20319"/>
    <cellStyle name="Normal 5 11 2 5" xfId="20320"/>
    <cellStyle name="Normal 5 11 2 5 2" xfId="20321"/>
    <cellStyle name="Normal 5 11 2 6" xfId="20322"/>
    <cellStyle name="Normal 5 11 2 6 2" xfId="20323"/>
    <cellStyle name="Normal 5 11 2 7" xfId="20324"/>
    <cellStyle name="Normal 5 11 2 7 2" xfId="20325"/>
    <cellStyle name="Normal 5 11 2 8" xfId="20326"/>
    <cellStyle name="Normal 5 11 2 8 2" xfId="20327"/>
    <cellStyle name="Normal 5 11 2 9" xfId="20328"/>
    <cellStyle name="Normal 5 11 3" xfId="20329"/>
    <cellStyle name="Normal 5 11 3 2" xfId="20330"/>
    <cellStyle name="Normal 5 11 3 2 2" xfId="20331"/>
    <cellStyle name="Normal 5 11 3 2 2 2" xfId="20332"/>
    <cellStyle name="Normal 5 11 3 2 2 3" xfId="20333"/>
    <cellStyle name="Normal 5 11 3 2 3" xfId="20334"/>
    <cellStyle name="Normal 5 11 3 2 3 2" xfId="20335"/>
    <cellStyle name="Normal 5 11 3 2 4" xfId="20336"/>
    <cellStyle name="Normal 5 11 3 2 4 2" xfId="20337"/>
    <cellStyle name="Normal 5 11 3 2 5" xfId="20338"/>
    <cellStyle name="Normal 5 11 3 2 5 2" xfId="20339"/>
    <cellStyle name="Normal 5 11 3 2 6" xfId="20340"/>
    <cellStyle name="Normal 5 11 3 2 7" xfId="20341"/>
    <cellStyle name="Normal 5 11 3 2 8" xfId="20342"/>
    <cellStyle name="Normal 5 11 3 3" xfId="20343"/>
    <cellStyle name="Normal 5 11 3 3 2" xfId="20344"/>
    <cellStyle name="Normal 5 11 3 3 3" xfId="20345"/>
    <cellStyle name="Normal 5 11 3 4" xfId="20346"/>
    <cellStyle name="Normal 5 11 3 4 2" xfId="20347"/>
    <cellStyle name="Normal 5 11 3 5" xfId="20348"/>
    <cellStyle name="Normal 5 11 3 5 2" xfId="20349"/>
    <cellStyle name="Normal 5 11 3 6" xfId="20350"/>
    <cellStyle name="Normal 5 11 3 6 2" xfId="20351"/>
    <cellStyle name="Normal 5 11 3 7" xfId="20352"/>
    <cellStyle name="Normal 5 11 3 8" xfId="20353"/>
    <cellStyle name="Normal 5 11 3 9" xfId="20354"/>
    <cellStyle name="Normal 5 11 4" xfId="20355"/>
    <cellStyle name="Normal 5 11 4 2" xfId="20356"/>
    <cellStyle name="Normal 5 11 4 2 2" xfId="20357"/>
    <cellStyle name="Normal 5 11 4 2 2 2" xfId="20358"/>
    <cellStyle name="Normal 5 11 4 2 2 3" xfId="20359"/>
    <cellStyle name="Normal 5 11 4 2 3" xfId="20360"/>
    <cellStyle name="Normal 5 11 4 2 3 2" xfId="20361"/>
    <cellStyle name="Normal 5 11 4 2 4" xfId="20362"/>
    <cellStyle name="Normal 5 11 4 2 4 2" xfId="20363"/>
    <cellStyle name="Normal 5 11 4 2 5" xfId="20364"/>
    <cellStyle name="Normal 5 11 4 2 5 2" xfId="20365"/>
    <cellStyle name="Normal 5 11 4 2 6" xfId="20366"/>
    <cellStyle name="Normal 5 11 4 2 7" xfId="20367"/>
    <cellStyle name="Normal 5 11 4 2 8" xfId="20368"/>
    <cellStyle name="Normal 5 11 4 3" xfId="20369"/>
    <cellStyle name="Normal 5 11 4 3 2" xfId="20370"/>
    <cellStyle name="Normal 5 11 4 3 3" xfId="20371"/>
    <cellStyle name="Normal 5 11 4 4" xfId="20372"/>
    <cellStyle name="Normal 5 11 4 4 2" xfId="20373"/>
    <cellStyle name="Normal 5 11 4 5" xfId="20374"/>
    <cellStyle name="Normal 5 11 4 5 2" xfId="20375"/>
    <cellStyle name="Normal 5 11 4 6" xfId="20376"/>
    <cellStyle name="Normal 5 11 4 6 2" xfId="20377"/>
    <cellStyle name="Normal 5 11 4 7" xfId="20378"/>
    <cellStyle name="Normal 5 11 4 8" xfId="20379"/>
    <cellStyle name="Normal 5 11 4 9" xfId="20380"/>
    <cellStyle name="Normal 5 11 5" xfId="20381"/>
    <cellStyle name="Normal 5 11 5 2" xfId="20382"/>
    <cellStyle name="Normal 5 11 5 2 2" xfId="20383"/>
    <cellStyle name="Normal 5 11 5 2 3" xfId="20384"/>
    <cellStyle name="Normal 5 11 5 3" xfId="20385"/>
    <cellStyle name="Normal 5 11 5 3 2" xfId="20386"/>
    <cellStyle name="Normal 5 11 5 4" xfId="20387"/>
    <cellStyle name="Normal 5 11 5 4 2" xfId="20388"/>
    <cellStyle name="Normal 5 11 5 5" xfId="20389"/>
    <cellStyle name="Normal 5 11 5 5 2" xfId="20390"/>
    <cellStyle name="Normal 5 11 5 6" xfId="20391"/>
    <cellStyle name="Normal 5 11 5 7" xfId="20392"/>
    <cellStyle name="Normal 5 11 5 8" xfId="20393"/>
    <cellStyle name="Normal 5 11 6" xfId="20394"/>
    <cellStyle name="Normal 5 11 6 2" xfId="20395"/>
    <cellStyle name="Normal 5 11 6 2 2" xfId="20396"/>
    <cellStyle name="Normal 5 11 6 2 3" xfId="20397"/>
    <cellStyle name="Normal 5 11 6 3" xfId="20398"/>
    <cellStyle name="Normal 5 11 6 3 2" xfId="20399"/>
    <cellStyle name="Normal 5 11 6 4" xfId="20400"/>
    <cellStyle name="Normal 5 11 6 4 2" xfId="20401"/>
    <cellStyle name="Normal 5 11 6 5" xfId="20402"/>
    <cellStyle name="Normal 5 11 6 5 2" xfId="20403"/>
    <cellStyle name="Normal 5 11 6 6" xfId="20404"/>
    <cellStyle name="Normal 5 11 6 7" xfId="20405"/>
    <cellStyle name="Normal 5 11 6 8" xfId="20406"/>
    <cellStyle name="Normal 5 11 7" xfId="20407"/>
    <cellStyle name="Normal 5 11 7 2" xfId="20408"/>
    <cellStyle name="Normal 5 11 7 3" xfId="20409"/>
    <cellStyle name="Normal 5 11 8" xfId="20410"/>
    <cellStyle name="Normal 5 11 8 2" xfId="20411"/>
    <cellStyle name="Normal 5 11 9" xfId="20412"/>
    <cellStyle name="Normal 5 11 9 2" xfId="20413"/>
    <cellStyle name="Normal 5 12" xfId="20414"/>
    <cellStyle name="Normal 5 12 2" xfId="20415"/>
    <cellStyle name="Normal 5 12 2 2" xfId="20416"/>
    <cellStyle name="Normal 5 12 3" xfId="20417"/>
    <cellStyle name="Normal 5 12 3 2" xfId="20418"/>
    <cellStyle name="Normal 5 12 4" xfId="20419"/>
    <cellStyle name="Normal 5 13" xfId="20420"/>
    <cellStyle name="Normal 5 14" xfId="20421"/>
    <cellStyle name="Normal 5 15" xfId="20422"/>
    <cellStyle name="Normal 5 16" xfId="20423"/>
    <cellStyle name="Normal 5 2" xfId="20424"/>
    <cellStyle name="Normal 5 3" xfId="20425"/>
    <cellStyle name="Normal 5 4" xfId="20426"/>
    <cellStyle name="Normal 5 5" xfId="20427"/>
    <cellStyle name="Normal 5 6" xfId="20428"/>
    <cellStyle name="Normal 5 7" xfId="20429"/>
    <cellStyle name="Normal 5 8" xfId="20430"/>
    <cellStyle name="Normal 5 9" xfId="20431"/>
    <cellStyle name="Normal 5 9 10" xfId="20432"/>
    <cellStyle name="Normal 5 9 10 2" xfId="20433"/>
    <cellStyle name="Normal 5 9 10 2 2" xfId="20434"/>
    <cellStyle name="Normal 5 9 10 2 3" xfId="20435"/>
    <cellStyle name="Normal 5 9 10 3" xfId="20436"/>
    <cellStyle name="Normal 5 9 10 3 2" xfId="20437"/>
    <cellStyle name="Normal 5 9 10 4" xfId="20438"/>
    <cellStyle name="Normal 5 9 10 4 2" xfId="20439"/>
    <cellStyle name="Normal 5 9 10 5" xfId="20440"/>
    <cellStyle name="Normal 5 9 10 5 2" xfId="20441"/>
    <cellStyle name="Normal 5 9 10 6" xfId="20442"/>
    <cellStyle name="Normal 5 9 10 7" xfId="20443"/>
    <cellStyle name="Normal 5 9 10 8" xfId="20444"/>
    <cellStyle name="Normal 5 9 11" xfId="20445"/>
    <cellStyle name="Normal 5 9 11 2" xfId="20446"/>
    <cellStyle name="Normal 5 9 11 2 2" xfId="20447"/>
    <cellStyle name="Normal 5 9 11 2 3" xfId="20448"/>
    <cellStyle name="Normal 5 9 11 3" xfId="20449"/>
    <cellStyle name="Normal 5 9 11 3 2" xfId="20450"/>
    <cellStyle name="Normal 5 9 11 4" xfId="20451"/>
    <cellStyle name="Normal 5 9 11 4 2" xfId="20452"/>
    <cellStyle name="Normal 5 9 11 5" xfId="20453"/>
    <cellStyle name="Normal 5 9 11 5 2" xfId="20454"/>
    <cellStyle name="Normal 5 9 11 6" xfId="20455"/>
    <cellStyle name="Normal 5 9 11 7" xfId="20456"/>
    <cellStyle name="Normal 5 9 11 8" xfId="20457"/>
    <cellStyle name="Normal 5 9 12" xfId="20458"/>
    <cellStyle name="Normal 5 9 12 2" xfId="20459"/>
    <cellStyle name="Normal 5 9 12 2 2" xfId="20460"/>
    <cellStyle name="Normal 5 9 12 2 3" xfId="20461"/>
    <cellStyle name="Normal 5 9 12 3" xfId="20462"/>
    <cellStyle name="Normal 5 9 12 3 2" xfId="20463"/>
    <cellStyle name="Normal 5 9 12 4" xfId="20464"/>
    <cellStyle name="Normal 5 9 12 4 2" xfId="20465"/>
    <cellStyle name="Normal 5 9 12 5" xfId="20466"/>
    <cellStyle name="Normal 5 9 12 5 2" xfId="20467"/>
    <cellStyle name="Normal 5 9 12 6" xfId="20468"/>
    <cellStyle name="Normal 5 9 12 7" xfId="20469"/>
    <cellStyle name="Normal 5 9 12 8" xfId="20470"/>
    <cellStyle name="Normal 5 9 13" xfId="20471"/>
    <cellStyle name="Normal 5 9 13 2" xfId="20472"/>
    <cellStyle name="Normal 5 9 13 2 2" xfId="20473"/>
    <cellStyle name="Normal 5 9 13 2 3" xfId="20474"/>
    <cellStyle name="Normal 5 9 13 3" xfId="20475"/>
    <cellStyle name="Normal 5 9 13 3 2" xfId="20476"/>
    <cellStyle name="Normal 5 9 13 4" xfId="20477"/>
    <cellStyle name="Normal 5 9 13 4 2" xfId="20478"/>
    <cellStyle name="Normal 5 9 13 5" xfId="20479"/>
    <cellStyle name="Normal 5 9 13 5 2" xfId="20480"/>
    <cellStyle name="Normal 5 9 13 6" xfId="20481"/>
    <cellStyle name="Normal 5 9 13 7" xfId="20482"/>
    <cellStyle name="Normal 5 9 13 8" xfId="20483"/>
    <cellStyle name="Normal 5 9 14" xfId="20484"/>
    <cellStyle name="Normal 5 9 14 2" xfId="20485"/>
    <cellStyle name="Normal 5 9 14 2 2" xfId="20486"/>
    <cellStyle name="Normal 5 9 14 2 3" xfId="20487"/>
    <cellStyle name="Normal 5 9 14 3" xfId="20488"/>
    <cellStyle name="Normal 5 9 14 3 2" xfId="20489"/>
    <cellStyle name="Normal 5 9 14 4" xfId="20490"/>
    <cellStyle name="Normal 5 9 14 4 2" xfId="20491"/>
    <cellStyle name="Normal 5 9 14 5" xfId="20492"/>
    <cellStyle name="Normal 5 9 14 5 2" xfId="20493"/>
    <cellStyle name="Normal 5 9 14 6" xfId="20494"/>
    <cellStyle name="Normal 5 9 14 7" xfId="20495"/>
    <cellStyle name="Normal 5 9 14 8" xfId="20496"/>
    <cellStyle name="Normal 5 9 15" xfId="20497"/>
    <cellStyle name="Normal 5 9 15 2" xfId="20498"/>
    <cellStyle name="Normal 5 9 15 3" xfId="20499"/>
    <cellStyle name="Normal 5 9 16" xfId="20500"/>
    <cellStyle name="Normal 5 9 16 2" xfId="20501"/>
    <cellStyle name="Normal 5 9 16 3" xfId="20502"/>
    <cellStyle name="Normal 5 9 17" xfId="20503"/>
    <cellStyle name="Normal 5 9 17 2" xfId="20504"/>
    <cellStyle name="Normal 5 9 18" xfId="20505"/>
    <cellStyle name="Normal 5 9 18 2" xfId="20506"/>
    <cellStyle name="Normal 5 9 19" xfId="20507"/>
    <cellStyle name="Normal 5 9 19 2" xfId="20508"/>
    <cellStyle name="Normal 5 9 2" xfId="20509"/>
    <cellStyle name="Normal 5 9 2 10" xfId="20510"/>
    <cellStyle name="Normal 5 9 2 10 2" xfId="20511"/>
    <cellStyle name="Normal 5 9 2 11" xfId="20512"/>
    <cellStyle name="Normal 5 9 2 11 2" xfId="20513"/>
    <cellStyle name="Normal 5 9 2 12" xfId="20514"/>
    <cellStyle name="Normal 5 9 2 12 2" xfId="20515"/>
    <cellStyle name="Normal 5 9 2 13" xfId="20516"/>
    <cellStyle name="Normal 5 9 2 14" xfId="20517"/>
    <cellStyle name="Normal 5 9 2 15" xfId="20518"/>
    <cellStyle name="Normal 5 9 2 16" xfId="20519"/>
    <cellStyle name="Normal 5 9 2 2" xfId="20520"/>
    <cellStyle name="Normal 5 9 2 2 10" xfId="20521"/>
    <cellStyle name="Normal 5 9 2 2 11" xfId="20522"/>
    <cellStyle name="Normal 5 9 2 2 2" xfId="20523"/>
    <cellStyle name="Normal 5 9 2 2 2 2" xfId="20524"/>
    <cellStyle name="Normal 5 9 2 2 2 2 2" xfId="20525"/>
    <cellStyle name="Normal 5 9 2 2 2 2 3" xfId="20526"/>
    <cellStyle name="Normal 5 9 2 2 2 3" xfId="20527"/>
    <cellStyle name="Normal 5 9 2 2 2 3 2" xfId="20528"/>
    <cellStyle name="Normal 5 9 2 2 2 4" xfId="20529"/>
    <cellStyle name="Normal 5 9 2 2 2 4 2" xfId="20530"/>
    <cellStyle name="Normal 5 9 2 2 2 5" xfId="20531"/>
    <cellStyle name="Normal 5 9 2 2 2 5 2" xfId="20532"/>
    <cellStyle name="Normal 5 9 2 2 2 6" xfId="20533"/>
    <cellStyle name="Normal 5 9 2 2 2 7" xfId="20534"/>
    <cellStyle name="Normal 5 9 2 2 2 8" xfId="20535"/>
    <cellStyle name="Normal 5 9 2 2 3" xfId="20536"/>
    <cellStyle name="Normal 5 9 2 2 3 2" xfId="20537"/>
    <cellStyle name="Normal 5 9 2 2 3 3" xfId="20538"/>
    <cellStyle name="Normal 5 9 2 2 4" xfId="20539"/>
    <cellStyle name="Normal 5 9 2 2 4 2" xfId="20540"/>
    <cellStyle name="Normal 5 9 2 2 5" xfId="20541"/>
    <cellStyle name="Normal 5 9 2 2 5 2" xfId="20542"/>
    <cellStyle name="Normal 5 9 2 2 6" xfId="20543"/>
    <cellStyle name="Normal 5 9 2 2 6 2" xfId="20544"/>
    <cellStyle name="Normal 5 9 2 2 7" xfId="20545"/>
    <cellStyle name="Normal 5 9 2 2 7 2" xfId="20546"/>
    <cellStyle name="Normal 5 9 2 2 8" xfId="20547"/>
    <cellStyle name="Normal 5 9 2 2 8 2" xfId="20548"/>
    <cellStyle name="Normal 5 9 2 2 9" xfId="20549"/>
    <cellStyle name="Normal 5 9 2 3" xfId="20550"/>
    <cellStyle name="Normal 5 9 2 3 2" xfId="20551"/>
    <cellStyle name="Normal 5 9 2 3 2 2" xfId="20552"/>
    <cellStyle name="Normal 5 9 2 3 2 2 2" xfId="20553"/>
    <cellStyle name="Normal 5 9 2 3 2 2 3" xfId="20554"/>
    <cellStyle name="Normal 5 9 2 3 2 3" xfId="20555"/>
    <cellStyle name="Normal 5 9 2 3 2 3 2" xfId="20556"/>
    <cellStyle name="Normal 5 9 2 3 2 4" xfId="20557"/>
    <cellStyle name="Normal 5 9 2 3 2 4 2" xfId="20558"/>
    <cellStyle name="Normal 5 9 2 3 2 5" xfId="20559"/>
    <cellStyle name="Normal 5 9 2 3 2 5 2" xfId="20560"/>
    <cellStyle name="Normal 5 9 2 3 2 6" xfId="20561"/>
    <cellStyle name="Normal 5 9 2 3 2 7" xfId="20562"/>
    <cellStyle name="Normal 5 9 2 3 2 8" xfId="20563"/>
    <cellStyle name="Normal 5 9 2 3 3" xfId="20564"/>
    <cellStyle name="Normal 5 9 2 3 3 2" xfId="20565"/>
    <cellStyle name="Normal 5 9 2 3 3 3" xfId="20566"/>
    <cellStyle name="Normal 5 9 2 3 4" xfId="20567"/>
    <cellStyle name="Normal 5 9 2 3 4 2" xfId="20568"/>
    <cellStyle name="Normal 5 9 2 3 5" xfId="20569"/>
    <cellStyle name="Normal 5 9 2 3 5 2" xfId="20570"/>
    <cellStyle name="Normal 5 9 2 3 6" xfId="20571"/>
    <cellStyle name="Normal 5 9 2 3 6 2" xfId="20572"/>
    <cellStyle name="Normal 5 9 2 3 7" xfId="20573"/>
    <cellStyle name="Normal 5 9 2 3 8" xfId="20574"/>
    <cellStyle name="Normal 5 9 2 3 9" xfId="20575"/>
    <cellStyle name="Normal 5 9 2 4" xfId="20576"/>
    <cellStyle name="Normal 5 9 2 4 2" xfId="20577"/>
    <cellStyle name="Normal 5 9 2 4 2 2" xfId="20578"/>
    <cellStyle name="Normal 5 9 2 4 2 2 2" xfId="20579"/>
    <cellStyle name="Normal 5 9 2 4 2 2 3" xfId="20580"/>
    <cellStyle name="Normal 5 9 2 4 2 3" xfId="20581"/>
    <cellStyle name="Normal 5 9 2 4 2 3 2" xfId="20582"/>
    <cellStyle name="Normal 5 9 2 4 2 4" xfId="20583"/>
    <cellStyle name="Normal 5 9 2 4 2 4 2" xfId="20584"/>
    <cellStyle name="Normal 5 9 2 4 2 5" xfId="20585"/>
    <cellStyle name="Normal 5 9 2 4 2 5 2" xfId="20586"/>
    <cellStyle name="Normal 5 9 2 4 2 6" xfId="20587"/>
    <cellStyle name="Normal 5 9 2 4 2 7" xfId="20588"/>
    <cellStyle name="Normal 5 9 2 4 2 8" xfId="20589"/>
    <cellStyle name="Normal 5 9 2 4 3" xfId="20590"/>
    <cellStyle name="Normal 5 9 2 4 3 2" xfId="20591"/>
    <cellStyle name="Normal 5 9 2 4 3 3" xfId="20592"/>
    <cellStyle name="Normal 5 9 2 4 4" xfId="20593"/>
    <cellStyle name="Normal 5 9 2 4 4 2" xfId="20594"/>
    <cellStyle name="Normal 5 9 2 4 5" xfId="20595"/>
    <cellStyle name="Normal 5 9 2 4 5 2" xfId="20596"/>
    <cellStyle name="Normal 5 9 2 4 6" xfId="20597"/>
    <cellStyle name="Normal 5 9 2 4 6 2" xfId="20598"/>
    <cellStyle name="Normal 5 9 2 4 7" xfId="20599"/>
    <cellStyle name="Normal 5 9 2 4 8" xfId="20600"/>
    <cellStyle name="Normal 5 9 2 4 9" xfId="20601"/>
    <cellStyle name="Normal 5 9 2 5" xfId="20602"/>
    <cellStyle name="Normal 5 9 2 5 2" xfId="20603"/>
    <cellStyle name="Normal 5 9 2 5 2 2" xfId="20604"/>
    <cellStyle name="Normal 5 9 2 5 2 3" xfId="20605"/>
    <cellStyle name="Normal 5 9 2 5 3" xfId="20606"/>
    <cellStyle name="Normal 5 9 2 5 3 2" xfId="20607"/>
    <cellStyle name="Normal 5 9 2 5 4" xfId="20608"/>
    <cellStyle name="Normal 5 9 2 5 4 2" xfId="20609"/>
    <cellStyle name="Normal 5 9 2 5 5" xfId="20610"/>
    <cellStyle name="Normal 5 9 2 5 5 2" xfId="20611"/>
    <cellStyle name="Normal 5 9 2 5 6" xfId="20612"/>
    <cellStyle name="Normal 5 9 2 5 7" xfId="20613"/>
    <cellStyle name="Normal 5 9 2 5 8" xfId="20614"/>
    <cellStyle name="Normal 5 9 2 6" xfId="20615"/>
    <cellStyle name="Normal 5 9 2 6 2" xfId="20616"/>
    <cellStyle name="Normal 5 9 2 6 2 2" xfId="20617"/>
    <cellStyle name="Normal 5 9 2 6 2 3" xfId="20618"/>
    <cellStyle name="Normal 5 9 2 6 3" xfId="20619"/>
    <cellStyle name="Normal 5 9 2 6 3 2" xfId="20620"/>
    <cellStyle name="Normal 5 9 2 6 4" xfId="20621"/>
    <cellStyle name="Normal 5 9 2 6 4 2" xfId="20622"/>
    <cellStyle name="Normal 5 9 2 6 5" xfId="20623"/>
    <cellStyle name="Normal 5 9 2 6 5 2" xfId="20624"/>
    <cellStyle name="Normal 5 9 2 6 6" xfId="20625"/>
    <cellStyle name="Normal 5 9 2 6 7" xfId="20626"/>
    <cellStyle name="Normal 5 9 2 6 8" xfId="20627"/>
    <cellStyle name="Normal 5 9 2 7" xfId="20628"/>
    <cellStyle name="Normal 5 9 2 7 2" xfId="20629"/>
    <cellStyle name="Normal 5 9 2 7 3" xfId="20630"/>
    <cellStyle name="Normal 5 9 2 8" xfId="20631"/>
    <cellStyle name="Normal 5 9 2 8 2" xfId="20632"/>
    <cellStyle name="Normal 5 9 2 9" xfId="20633"/>
    <cellStyle name="Normal 5 9 2 9 2" xfId="20634"/>
    <cellStyle name="Normal 5 9 20" xfId="20635"/>
    <cellStyle name="Normal 5 9 20 2" xfId="20636"/>
    <cellStyle name="Normal 5 9 21" xfId="20637"/>
    <cellStyle name="Normal 5 9 21 2" xfId="20638"/>
    <cellStyle name="Normal 5 9 22" xfId="20639"/>
    <cellStyle name="Normal 5 9 22 2" xfId="20640"/>
    <cellStyle name="Normal 5 9 23" xfId="20641"/>
    <cellStyle name="Normal 5 9 24" xfId="20642"/>
    <cellStyle name="Normal 5 9 25" xfId="20643"/>
    <cellStyle name="Normal 5 9 26" xfId="20644"/>
    <cellStyle name="Normal 5 9 27" xfId="20645"/>
    <cellStyle name="Normal 5 9 3" xfId="20646"/>
    <cellStyle name="Normal 5 9 3 10" xfId="20647"/>
    <cellStyle name="Normal 5 9 3 10 2" xfId="20648"/>
    <cellStyle name="Normal 5 9 3 11" xfId="20649"/>
    <cellStyle name="Normal 5 9 3 11 2" xfId="20650"/>
    <cellStyle name="Normal 5 9 3 12" xfId="20651"/>
    <cellStyle name="Normal 5 9 3 12 2" xfId="20652"/>
    <cellStyle name="Normal 5 9 3 13" xfId="20653"/>
    <cellStyle name="Normal 5 9 3 14" xfId="20654"/>
    <cellStyle name="Normal 5 9 3 15" xfId="20655"/>
    <cellStyle name="Normal 5 9 3 2" xfId="20656"/>
    <cellStyle name="Normal 5 9 3 2 2" xfId="20657"/>
    <cellStyle name="Normal 5 9 3 2 2 2" xfId="20658"/>
    <cellStyle name="Normal 5 9 3 2 2 2 2" xfId="20659"/>
    <cellStyle name="Normal 5 9 3 2 2 2 3" xfId="20660"/>
    <cellStyle name="Normal 5 9 3 2 2 3" xfId="20661"/>
    <cellStyle name="Normal 5 9 3 2 2 3 2" xfId="20662"/>
    <cellStyle name="Normal 5 9 3 2 2 4" xfId="20663"/>
    <cellStyle name="Normal 5 9 3 2 2 4 2" xfId="20664"/>
    <cellStyle name="Normal 5 9 3 2 2 5" xfId="20665"/>
    <cellStyle name="Normal 5 9 3 2 2 5 2" xfId="20666"/>
    <cellStyle name="Normal 5 9 3 2 2 6" xfId="20667"/>
    <cellStyle name="Normal 5 9 3 2 2 7" xfId="20668"/>
    <cellStyle name="Normal 5 9 3 2 2 8" xfId="20669"/>
    <cellStyle name="Normal 5 9 3 2 3" xfId="20670"/>
    <cellStyle name="Normal 5 9 3 2 3 2" xfId="20671"/>
    <cellStyle name="Normal 5 9 3 2 3 3" xfId="20672"/>
    <cellStyle name="Normal 5 9 3 2 4" xfId="20673"/>
    <cellStyle name="Normal 5 9 3 2 4 2" xfId="20674"/>
    <cellStyle name="Normal 5 9 3 2 5" xfId="20675"/>
    <cellStyle name="Normal 5 9 3 2 5 2" xfId="20676"/>
    <cellStyle name="Normal 5 9 3 2 6" xfId="20677"/>
    <cellStyle name="Normal 5 9 3 2 6 2" xfId="20678"/>
    <cellStyle name="Normal 5 9 3 2 7" xfId="20679"/>
    <cellStyle name="Normal 5 9 3 2 8" xfId="20680"/>
    <cellStyle name="Normal 5 9 3 2 9" xfId="20681"/>
    <cellStyle name="Normal 5 9 3 3" xfId="20682"/>
    <cellStyle name="Normal 5 9 3 3 2" xfId="20683"/>
    <cellStyle name="Normal 5 9 3 3 2 2" xfId="20684"/>
    <cellStyle name="Normal 5 9 3 3 2 2 2" xfId="20685"/>
    <cellStyle name="Normal 5 9 3 3 2 2 3" xfId="20686"/>
    <cellStyle name="Normal 5 9 3 3 2 3" xfId="20687"/>
    <cellStyle name="Normal 5 9 3 3 2 3 2" xfId="20688"/>
    <cellStyle name="Normal 5 9 3 3 2 4" xfId="20689"/>
    <cellStyle name="Normal 5 9 3 3 2 4 2" xfId="20690"/>
    <cellStyle name="Normal 5 9 3 3 2 5" xfId="20691"/>
    <cellStyle name="Normal 5 9 3 3 2 5 2" xfId="20692"/>
    <cellStyle name="Normal 5 9 3 3 2 6" xfId="20693"/>
    <cellStyle name="Normal 5 9 3 3 2 7" xfId="20694"/>
    <cellStyle name="Normal 5 9 3 3 2 8" xfId="20695"/>
    <cellStyle name="Normal 5 9 3 3 3" xfId="20696"/>
    <cellStyle name="Normal 5 9 3 3 3 2" xfId="20697"/>
    <cellStyle name="Normal 5 9 3 3 3 3" xfId="20698"/>
    <cellStyle name="Normal 5 9 3 3 4" xfId="20699"/>
    <cellStyle name="Normal 5 9 3 3 4 2" xfId="20700"/>
    <cellStyle name="Normal 5 9 3 3 5" xfId="20701"/>
    <cellStyle name="Normal 5 9 3 3 5 2" xfId="20702"/>
    <cellStyle name="Normal 5 9 3 3 6" xfId="20703"/>
    <cellStyle name="Normal 5 9 3 3 6 2" xfId="20704"/>
    <cellStyle name="Normal 5 9 3 3 7" xfId="20705"/>
    <cellStyle name="Normal 5 9 3 3 8" xfId="20706"/>
    <cellStyle name="Normal 5 9 3 3 9" xfId="20707"/>
    <cellStyle name="Normal 5 9 3 4" xfId="20708"/>
    <cellStyle name="Normal 5 9 3 4 2" xfId="20709"/>
    <cellStyle name="Normal 5 9 3 4 2 2" xfId="20710"/>
    <cellStyle name="Normal 5 9 3 4 2 2 2" xfId="20711"/>
    <cellStyle name="Normal 5 9 3 4 2 2 3" xfId="20712"/>
    <cellStyle name="Normal 5 9 3 4 2 3" xfId="20713"/>
    <cellStyle name="Normal 5 9 3 4 2 3 2" xfId="20714"/>
    <cellStyle name="Normal 5 9 3 4 2 4" xfId="20715"/>
    <cellStyle name="Normal 5 9 3 4 2 4 2" xfId="20716"/>
    <cellStyle name="Normal 5 9 3 4 2 5" xfId="20717"/>
    <cellStyle name="Normal 5 9 3 4 2 5 2" xfId="20718"/>
    <cellStyle name="Normal 5 9 3 4 2 6" xfId="20719"/>
    <cellStyle name="Normal 5 9 3 4 2 7" xfId="20720"/>
    <cellStyle name="Normal 5 9 3 4 2 8" xfId="20721"/>
    <cellStyle name="Normal 5 9 3 4 3" xfId="20722"/>
    <cellStyle name="Normal 5 9 3 4 3 2" xfId="20723"/>
    <cellStyle name="Normal 5 9 3 4 3 3" xfId="20724"/>
    <cellStyle name="Normal 5 9 3 4 4" xfId="20725"/>
    <cellStyle name="Normal 5 9 3 4 4 2" xfId="20726"/>
    <cellStyle name="Normal 5 9 3 4 5" xfId="20727"/>
    <cellStyle name="Normal 5 9 3 4 5 2" xfId="20728"/>
    <cellStyle name="Normal 5 9 3 4 6" xfId="20729"/>
    <cellStyle name="Normal 5 9 3 4 6 2" xfId="20730"/>
    <cellStyle name="Normal 5 9 3 4 7" xfId="20731"/>
    <cellStyle name="Normal 5 9 3 4 8" xfId="20732"/>
    <cellStyle name="Normal 5 9 3 4 9" xfId="20733"/>
    <cellStyle name="Normal 5 9 3 5" xfId="20734"/>
    <cellStyle name="Normal 5 9 3 5 2" xfId="20735"/>
    <cellStyle name="Normal 5 9 3 5 2 2" xfId="20736"/>
    <cellStyle name="Normal 5 9 3 5 2 3" xfId="20737"/>
    <cellStyle name="Normal 5 9 3 5 3" xfId="20738"/>
    <cellStyle name="Normal 5 9 3 5 3 2" xfId="20739"/>
    <cellStyle name="Normal 5 9 3 5 4" xfId="20740"/>
    <cellStyle name="Normal 5 9 3 5 4 2" xfId="20741"/>
    <cellStyle name="Normal 5 9 3 5 5" xfId="20742"/>
    <cellStyle name="Normal 5 9 3 5 5 2" xfId="20743"/>
    <cellStyle name="Normal 5 9 3 5 6" xfId="20744"/>
    <cellStyle name="Normal 5 9 3 5 7" xfId="20745"/>
    <cellStyle name="Normal 5 9 3 5 8" xfId="20746"/>
    <cellStyle name="Normal 5 9 3 6" xfId="20747"/>
    <cellStyle name="Normal 5 9 3 6 2" xfId="20748"/>
    <cellStyle name="Normal 5 9 3 6 2 2" xfId="20749"/>
    <cellStyle name="Normal 5 9 3 6 2 3" xfId="20750"/>
    <cellStyle name="Normal 5 9 3 6 3" xfId="20751"/>
    <cellStyle name="Normal 5 9 3 6 3 2" xfId="20752"/>
    <cellStyle name="Normal 5 9 3 6 4" xfId="20753"/>
    <cellStyle name="Normal 5 9 3 6 4 2" xfId="20754"/>
    <cellStyle name="Normal 5 9 3 6 5" xfId="20755"/>
    <cellStyle name="Normal 5 9 3 6 5 2" xfId="20756"/>
    <cellStyle name="Normal 5 9 3 6 6" xfId="20757"/>
    <cellStyle name="Normal 5 9 3 6 7" xfId="20758"/>
    <cellStyle name="Normal 5 9 3 6 8" xfId="20759"/>
    <cellStyle name="Normal 5 9 3 7" xfId="20760"/>
    <cellStyle name="Normal 5 9 3 7 2" xfId="20761"/>
    <cellStyle name="Normal 5 9 3 7 3" xfId="20762"/>
    <cellStyle name="Normal 5 9 3 8" xfId="20763"/>
    <cellStyle name="Normal 5 9 3 8 2" xfId="20764"/>
    <cellStyle name="Normal 5 9 3 9" xfId="20765"/>
    <cellStyle name="Normal 5 9 3 9 2" xfId="20766"/>
    <cellStyle name="Normal 5 9 4" xfId="20767"/>
    <cellStyle name="Normal 5 9 4 10" xfId="20768"/>
    <cellStyle name="Normal 5 9 4 10 2" xfId="20769"/>
    <cellStyle name="Normal 5 9 4 11" xfId="20770"/>
    <cellStyle name="Normal 5 9 4 11 2" xfId="20771"/>
    <cellStyle name="Normal 5 9 4 12" xfId="20772"/>
    <cellStyle name="Normal 5 9 4 12 2" xfId="20773"/>
    <cellStyle name="Normal 5 9 4 13" xfId="20774"/>
    <cellStyle name="Normal 5 9 4 14" xfId="20775"/>
    <cellStyle name="Normal 5 9 4 15" xfId="20776"/>
    <cellStyle name="Normal 5 9 4 2" xfId="20777"/>
    <cellStyle name="Normal 5 9 4 2 2" xfId="20778"/>
    <cellStyle name="Normal 5 9 4 2 2 2" xfId="20779"/>
    <cellStyle name="Normal 5 9 4 2 2 2 2" xfId="20780"/>
    <cellStyle name="Normal 5 9 4 2 2 2 3" xfId="20781"/>
    <cellStyle name="Normal 5 9 4 2 2 3" xfId="20782"/>
    <cellStyle name="Normal 5 9 4 2 2 3 2" xfId="20783"/>
    <cellStyle name="Normal 5 9 4 2 2 4" xfId="20784"/>
    <cellStyle name="Normal 5 9 4 2 2 4 2" xfId="20785"/>
    <cellStyle name="Normal 5 9 4 2 2 5" xfId="20786"/>
    <cellStyle name="Normal 5 9 4 2 2 5 2" xfId="20787"/>
    <cellStyle name="Normal 5 9 4 2 2 6" xfId="20788"/>
    <cellStyle name="Normal 5 9 4 2 2 7" xfId="20789"/>
    <cellStyle name="Normal 5 9 4 2 2 8" xfId="20790"/>
    <cellStyle name="Normal 5 9 4 2 3" xfId="20791"/>
    <cellStyle name="Normal 5 9 4 2 3 2" xfId="20792"/>
    <cellStyle name="Normal 5 9 4 2 3 3" xfId="20793"/>
    <cellStyle name="Normal 5 9 4 2 4" xfId="20794"/>
    <cellStyle name="Normal 5 9 4 2 4 2" xfId="20795"/>
    <cellStyle name="Normal 5 9 4 2 5" xfId="20796"/>
    <cellStyle name="Normal 5 9 4 2 5 2" xfId="20797"/>
    <cellStyle name="Normal 5 9 4 2 6" xfId="20798"/>
    <cellStyle name="Normal 5 9 4 2 6 2" xfId="20799"/>
    <cellStyle name="Normal 5 9 4 2 7" xfId="20800"/>
    <cellStyle name="Normal 5 9 4 2 8" xfId="20801"/>
    <cellStyle name="Normal 5 9 4 2 9" xfId="20802"/>
    <cellStyle name="Normal 5 9 4 3" xfId="20803"/>
    <cellStyle name="Normal 5 9 4 3 2" xfId="20804"/>
    <cellStyle name="Normal 5 9 4 3 2 2" xfId="20805"/>
    <cellStyle name="Normal 5 9 4 3 2 2 2" xfId="20806"/>
    <cellStyle name="Normal 5 9 4 3 2 2 3" xfId="20807"/>
    <cellStyle name="Normal 5 9 4 3 2 3" xfId="20808"/>
    <cellStyle name="Normal 5 9 4 3 2 3 2" xfId="20809"/>
    <cellStyle name="Normal 5 9 4 3 2 4" xfId="20810"/>
    <cellStyle name="Normal 5 9 4 3 2 4 2" xfId="20811"/>
    <cellStyle name="Normal 5 9 4 3 2 5" xfId="20812"/>
    <cellStyle name="Normal 5 9 4 3 2 5 2" xfId="20813"/>
    <cellStyle name="Normal 5 9 4 3 2 6" xfId="20814"/>
    <cellStyle name="Normal 5 9 4 3 2 7" xfId="20815"/>
    <cellStyle name="Normal 5 9 4 3 2 8" xfId="20816"/>
    <cellStyle name="Normal 5 9 4 3 3" xfId="20817"/>
    <cellStyle name="Normal 5 9 4 3 3 2" xfId="20818"/>
    <cellStyle name="Normal 5 9 4 3 3 3" xfId="20819"/>
    <cellStyle name="Normal 5 9 4 3 4" xfId="20820"/>
    <cellStyle name="Normal 5 9 4 3 4 2" xfId="20821"/>
    <cellStyle name="Normal 5 9 4 3 5" xfId="20822"/>
    <cellStyle name="Normal 5 9 4 3 5 2" xfId="20823"/>
    <cellStyle name="Normal 5 9 4 3 6" xfId="20824"/>
    <cellStyle name="Normal 5 9 4 3 6 2" xfId="20825"/>
    <cellStyle name="Normal 5 9 4 3 7" xfId="20826"/>
    <cellStyle name="Normal 5 9 4 3 8" xfId="20827"/>
    <cellStyle name="Normal 5 9 4 3 9" xfId="20828"/>
    <cellStyle name="Normal 5 9 4 4" xfId="20829"/>
    <cellStyle name="Normal 5 9 4 4 2" xfId="20830"/>
    <cellStyle name="Normal 5 9 4 4 2 2" xfId="20831"/>
    <cellStyle name="Normal 5 9 4 4 2 2 2" xfId="20832"/>
    <cellStyle name="Normal 5 9 4 4 2 2 3" xfId="20833"/>
    <cellStyle name="Normal 5 9 4 4 2 3" xfId="20834"/>
    <cellStyle name="Normal 5 9 4 4 2 3 2" xfId="20835"/>
    <cellStyle name="Normal 5 9 4 4 2 4" xfId="20836"/>
    <cellStyle name="Normal 5 9 4 4 2 4 2" xfId="20837"/>
    <cellStyle name="Normal 5 9 4 4 2 5" xfId="20838"/>
    <cellStyle name="Normal 5 9 4 4 2 5 2" xfId="20839"/>
    <cellStyle name="Normal 5 9 4 4 2 6" xfId="20840"/>
    <cellStyle name="Normal 5 9 4 4 2 7" xfId="20841"/>
    <cellStyle name="Normal 5 9 4 4 2 8" xfId="20842"/>
    <cellStyle name="Normal 5 9 4 4 3" xfId="20843"/>
    <cellStyle name="Normal 5 9 4 4 3 2" xfId="20844"/>
    <cellStyle name="Normal 5 9 4 4 3 3" xfId="20845"/>
    <cellStyle name="Normal 5 9 4 4 4" xfId="20846"/>
    <cellStyle name="Normal 5 9 4 4 4 2" xfId="20847"/>
    <cellStyle name="Normal 5 9 4 4 5" xfId="20848"/>
    <cellStyle name="Normal 5 9 4 4 5 2" xfId="20849"/>
    <cellStyle name="Normal 5 9 4 4 6" xfId="20850"/>
    <cellStyle name="Normal 5 9 4 4 6 2" xfId="20851"/>
    <cellStyle name="Normal 5 9 4 4 7" xfId="20852"/>
    <cellStyle name="Normal 5 9 4 4 8" xfId="20853"/>
    <cellStyle name="Normal 5 9 4 4 9" xfId="20854"/>
    <cellStyle name="Normal 5 9 4 5" xfId="20855"/>
    <cellStyle name="Normal 5 9 4 5 2" xfId="20856"/>
    <cellStyle name="Normal 5 9 4 5 2 2" xfId="20857"/>
    <cellStyle name="Normal 5 9 4 5 2 3" xfId="20858"/>
    <cellStyle name="Normal 5 9 4 5 3" xfId="20859"/>
    <cellStyle name="Normal 5 9 4 5 3 2" xfId="20860"/>
    <cellStyle name="Normal 5 9 4 5 4" xfId="20861"/>
    <cellStyle name="Normal 5 9 4 5 4 2" xfId="20862"/>
    <cellStyle name="Normal 5 9 4 5 5" xfId="20863"/>
    <cellStyle name="Normal 5 9 4 5 5 2" xfId="20864"/>
    <cellStyle name="Normal 5 9 4 5 6" xfId="20865"/>
    <cellStyle name="Normal 5 9 4 5 7" xfId="20866"/>
    <cellStyle name="Normal 5 9 4 5 8" xfId="20867"/>
    <cellStyle name="Normal 5 9 4 6" xfId="20868"/>
    <cellStyle name="Normal 5 9 4 6 2" xfId="20869"/>
    <cellStyle name="Normal 5 9 4 6 2 2" xfId="20870"/>
    <cellStyle name="Normal 5 9 4 6 2 3" xfId="20871"/>
    <cellStyle name="Normal 5 9 4 6 3" xfId="20872"/>
    <cellStyle name="Normal 5 9 4 6 3 2" xfId="20873"/>
    <cellStyle name="Normal 5 9 4 6 4" xfId="20874"/>
    <cellStyle name="Normal 5 9 4 6 4 2" xfId="20875"/>
    <cellStyle name="Normal 5 9 4 6 5" xfId="20876"/>
    <cellStyle name="Normal 5 9 4 6 5 2" xfId="20877"/>
    <cellStyle name="Normal 5 9 4 6 6" xfId="20878"/>
    <cellStyle name="Normal 5 9 4 6 7" xfId="20879"/>
    <cellStyle name="Normal 5 9 4 6 8" xfId="20880"/>
    <cellStyle name="Normal 5 9 4 7" xfId="20881"/>
    <cellStyle name="Normal 5 9 4 7 2" xfId="20882"/>
    <cellStyle name="Normal 5 9 4 7 3" xfId="20883"/>
    <cellStyle name="Normal 5 9 4 8" xfId="20884"/>
    <cellStyle name="Normal 5 9 4 8 2" xfId="20885"/>
    <cellStyle name="Normal 5 9 4 9" xfId="20886"/>
    <cellStyle name="Normal 5 9 4 9 2" xfId="20887"/>
    <cellStyle name="Normal 5 9 5" xfId="20888"/>
    <cellStyle name="Normal 5 9 5 10" xfId="20889"/>
    <cellStyle name="Normal 5 9 5 11" xfId="20890"/>
    <cellStyle name="Normal 5 9 5 2" xfId="20891"/>
    <cellStyle name="Normal 5 9 5 2 2" xfId="20892"/>
    <cellStyle name="Normal 5 9 5 2 2 2" xfId="20893"/>
    <cellStyle name="Normal 5 9 5 2 2 3" xfId="20894"/>
    <cellStyle name="Normal 5 9 5 2 3" xfId="20895"/>
    <cellStyle name="Normal 5 9 5 2 3 2" xfId="20896"/>
    <cellStyle name="Normal 5 9 5 2 4" xfId="20897"/>
    <cellStyle name="Normal 5 9 5 2 4 2" xfId="20898"/>
    <cellStyle name="Normal 5 9 5 2 5" xfId="20899"/>
    <cellStyle name="Normal 5 9 5 2 5 2" xfId="20900"/>
    <cellStyle name="Normal 5 9 5 2 6" xfId="20901"/>
    <cellStyle name="Normal 5 9 5 2 7" xfId="20902"/>
    <cellStyle name="Normal 5 9 5 2 8" xfId="20903"/>
    <cellStyle name="Normal 5 9 5 3" xfId="20904"/>
    <cellStyle name="Normal 5 9 5 3 2" xfId="20905"/>
    <cellStyle name="Normal 5 9 5 3 3" xfId="20906"/>
    <cellStyle name="Normal 5 9 5 4" xfId="20907"/>
    <cellStyle name="Normal 5 9 5 4 2" xfId="20908"/>
    <cellStyle name="Normal 5 9 5 5" xfId="20909"/>
    <cellStyle name="Normal 5 9 5 5 2" xfId="20910"/>
    <cellStyle name="Normal 5 9 5 6" xfId="20911"/>
    <cellStyle name="Normal 5 9 5 6 2" xfId="20912"/>
    <cellStyle name="Normal 5 9 5 7" xfId="20913"/>
    <cellStyle name="Normal 5 9 5 7 2" xfId="20914"/>
    <cellStyle name="Normal 5 9 5 8" xfId="20915"/>
    <cellStyle name="Normal 5 9 5 8 2" xfId="20916"/>
    <cellStyle name="Normal 5 9 5 9" xfId="20917"/>
    <cellStyle name="Normal 5 9 6" xfId="20918"/>
    <cellStyle name="Normal 5 9 6 2" xfId="20919"/>
    <cellStyle name="Normal 5 9 6 2 2" xfId="20920"/>
    <cellStyle name="Normal 5 9 6 2 2 2" xfId="20921"/>
    <cellStyle name="Normal 5 9 6 2 2 3" xfId="20922"/>
    <cellStyle name="Normal 5 9 6 2 3" xfId="20923"/>
    <cellStyle name="Normal 5 9 6 2 3 2" xfId="20924"/>
    <cellStyle name="Normal 5 9 6 2 4" xfId="20925"/>
    <cellStyle name="Normal 5 9 6 2 4 2" xfId="20926"/>
    <cellStyle name="Normal 5 9 6 2 5" xfId="20927"/>
    <cellStyle name="Normal 5 9 6 2 5 2" xfId="20928"/>
    <cellStyle name="Normal 5 9 6 2 6" xfId="20929"/>
    <cellStyle name="Normal 5 9 6 2 7" xfId="20930"/>
    <cellStyle name="Normal 5 9 6 2 8" xfId="20931"/>
    <cellStyle name="Normal 5 9 6 3" xfId="20932"/>
    <cellStyle name="Normal 5 9 6 3 2" xfId="20933"/>
    <cellStyle name="Normal 5 9 6 3 3" xfId="20934"/>
    <cellStyle name="Normal 5 9 6 4" xfId="20935"/>
    <cellStyle name="Normal 5 9 6 4 2" xfId="20936"/>
    <cellStyle name="Normal 5 9 6 5" xfId="20937"/>
    <cellStyle name="Normal 5 9 6 5 2" xfId="20938"/>
    <cellStyle name="Normal 5 9 6 6" xfId="20939"/>
    <cellStyle name="Normal 5 9 6 6 2" xfId="20940"/>
    <cellStyle name="Normal 5 9 6 7" xfId="20941"/>
    <cellStyle name="Normal 5 9 6 8" xfId="20942"/>
    <cellStyle name="Normal 5 9 6 9" xfId="20943"/>
    <cellStyle name="Normal 5 9 7" xfId="20944"/>
    <cellStyle name="Normal 5 9 7 2" xfId="20945"/>
    <cellStyle name="Normal 5 9 7 2 2" xfId="20946"/>
    <cellStyle name="Normal 5 9 7 2 2 2" xfId="20947"/>
    <cellStyle name="Normal 5 9 7 2 2 3" xfId="20948"/>
    <cellStyle name="Normal 5 9 7 2 3" xfId="20949"/>
    <cellStyle name="Normal 5 9 7 2 3 2" xfId="20950"/>
    <cellStyle name="Normal 5 9 7 2 4" xfId="20951"/>
    <cellStyle name="Normal 5 9 7 2 4 2" xfId="20952"/>
    <cellStyle name="Normal 5 9 7 2 5" xfId="20953"/>
    <cellStyle name="Normal 5 9 7 2 5 2" xfId="20954"/>
    <cellStyle name="Normal 5 9 7 2 6" xfId="20955"/>
    <cellStyle name="Normal 5 9 7 2 7" xfId="20956"/>
    <cellStyle name="Normal 5 9 7 2 8" xfId="20957"/>
    <cellStyle name="Normal 5 9 7 3" xfId="20958"/>
    <cellStyle name="Normal 5 9 7 3 2" xfId="20959"/>
    <cellStyle name="Normal 5 9 7 3 3" xfId="20960"/>
    <cellStyle name="Normal 5 9 7 4" xfId="20961"/>
    <cellStyle name="Normal 5 9 7 4 2" xfId="20962"/>
    <cellStyle name="Normal 5 9 7 5" xfId="20963"/>
    <cellStyle name="Normal 5 9 7 5 2" xfId="20964"/>
    <cellStyle name="Normal 5 9 7 6" xfId="20965"/>
    <cellStyle name="Normal 5 9 7 6 2" xfId="20966"/>
    <cellStyle name="Normal 5 9 7 7" xfId="20967"/>
    <cellStyle name="Normal 5 9 7 8" xfId="20968"/>
    <cellStyle name="Normal 5 9 7 9" xfId="20969"/>
    <cellStyle name="Normal 5 9 8" xfId="20970"/>
    <cellStyle name="Normal 5 9 8 2" xfId="20971"/>
    <cellStyle name="Normal 5 9 8 2 2" xfId="20972"/>
    <cellStyle name="Normal 5 9 8 2 2 2" xfId="20973"/>
    <cellStyle name="Normal 5 9 8 2 2 3" xfId="20974"/>
    <cellStyle name="Normal 5 9 8 2 3" xfId="20975"/>
    <cellStyle name="Normal 5 9 8 2 3 2" xfId="20976"/>
    <cellStyle name="Normal 5 9 8 2 4" xfId="20977"/>
    <cellStyle name="Normal 5 9 8 2 4 2" xfId="20978"/>
    <cellStyle name="Normal 5 9 8 2 5" xfId="20979"/>
    <cellStyle name="Normal 5 9 8 2 5 2" xfId="20980"/>
    <cellStyle name="Normal 5 9 8 2 6" xfId="20981"/>
    <cellStyle name="Normal 5 9 8 2 7" xfId="20982"/>
    <cellStyle name="Normal 5 9 8 2 8" xfId="20983"/>
    <cellStyle name="Normal 5 9 8 3" xfId="20984"/>
    <cellStyle name="Normal 5 9 8 3 2" xfId="20985"/>
    <cellStyle name="Normal 5 9 8 3 3" xfId="20986"/>
    <cellStyle name="Normal 5 9 8 4" xfId="20987"/>
    <cellStyle name="Normal 5 9 8 4 2" xfId="20988"/>
    <cellStyle name="Normal 5 9 8 5" xfId="20989"/>
    <cellStyle name="Normal 5 9 8 5 2" xfId="20990"/>
    <cellStyle name="Normal 5 9 8 6" xfId="20991"/>
    <cellStyle name="Normal 5 9 8 6 2" xfId="20992"/>
    <cellStyle name="Normal 5 9 8 7" xfId="20993"/>
    <cellStyle name="Normal 5 9 8 8" xfId="20994"/>
    <cellStyle name="Normal 5 9 8 9" xfId="20995"/>
    <cellStyle name="Normal 5 9 9" xfId="20996"/>
    <cellStyle name="Normal 5 9 9 2" xfId="20997"/>
    <cellStyle name="Normal 5 9 9 2 2" xfId="20998"/>
    <cellStyle name="Normal 5 9 9 2 2 2" xfId="20999"/>
    <cellStyle name="Normal 5 9 9 2 2 3" xfId="21000"/>
    <cellStyle name="Normal 5 9 9 2 3" xfId="21001"/>
    <cellStyle name="Normal 5 9 9 2 3 2" xfId="21002"/>
    <cellStyle name="Normal 5 9 9 2 4" xfId="21003"/>
    <cellStyle name="Normal 5 9 9 2 4 2" xfId="21004"/>
    <cellStyle name="Normal 5 9 9 2 5" xfId="21005"/>
    <cellStyle name="Normal 5 9 9 2 5 2" xfId="21006"/>
    <cellStyle name="Normal 5 9 9 2 6" xfId="21007"/>
    <cellStyle name="Normal 5 9 9 2 7" xfId="21008"/>
    <cellStyle name="Normal 5 9 9 2 8" xfId="21009"/>
    <cellStyle name="Normal 5 9 9 3" xfId="21010"/>
    <cellStyle name="Normal 5 9 9 3 2" xfId="21011"/>
    <cellStyle name="Normal 5 9 9 3 3" xfId="21012"/>
    <cellStyle name="Normal 5 9 9 4" xfId="21013"/>
    <cellStyle name="Normal 5 9 9 4 2" xfId="21014"/>
    <cellStyle name="Normal 5 9 9 5" xfId="21015"/>
    <cellStyle name="Normal 5 9 9 5 2" xfId="21016"/>
    <cellStyle name="Normal 5 9 9 6" xfId="21017"/>
    <cellStyle name="Normal 5 9 9 6 2" xfId="21018"/>
    <cellStyle name="Normal 5 9 9 7" xfId="21019"/>
    <cellStyle name="Normal 5 9 9 8" xfId="21020"/>
    <cellStyle name="Normal 5 9 9 9" xfId="21021"/>
    <cellStyle name="Normal 6" xfId="21022"/>
    <cellStyle name="Normal 6 2" xfId="21023"/>
    <cellStyle name="Normal 6 3" xfId="21024"/>
    <cellStyle name="Normal 6 4" xfId="21025"/>
    <cellStyle name="Normal 6 5" xfId="21026"/>
    <cellStyle name="Normal 6 6" xfId="21027"/>
    <cellStyle name="Normal 6 7" xfId="21028"/>
    <cellStyle name="Normal 7" xfId="21029"/>
    <cellStyle name="Normal 7 2" xfId="21030"/>
    <cellStyle name="Normal 7 3" xfId="21031"/>
    <cellStyle name="Normal 7 4" xfId="21032"/>
    <cellStyle name="Normal 7 5" xfId="21033"/>
    <cellStyle name="Normal 7 6" xfId="21034"/>
    <cellStyle name="Normal 8" xfId="21035"/>
    <cellStyle name="Normal 8 2" xfId="21036"/>
    <cellStyle name="Normal 8 3" xfId="21037"/>
    <cellStyle name="Normal 8 4" xfId="21038"/>
    <cellStyle name="Normal 8 5" xfId="21039"/>
    <cellStyle name="Normal 9" xfId="21040"/>
    <cellStyle name="Normal 9 2" xfId="21041"/>
    <cellStyle name="Normal 9 3" xfId="21042"/>
    <cellStyle name="Normal 9 4" xfId="21043"/>
    <cellStyle name="Nota 2" xfId="21044"/>
    <cellStyle name="Nota 2 10" xfId="21045"/>
    <cellStyle name="Nota 2 10 10" xfId="21046"/>
    <cellStyle name="Nota 2 10 10 2" xfId="21047"/>
    <cellStyle name="Nota 2 10 10 2 2" xfId="21048"/>
    <cellStyle name="Nota 2 10 10 2 3" xfId="21049"/>
    <cellStyle name="Nota 2 10 10 3" xfId="21050"/>
    <cellStyle name="Nota 2 10 10 4" xfId="21051"/>
    <cellStyle name="Nota 2 10 11" xfId="21052"/>
    <cellStyle name="Nota 2 10 11 2" xfId="21053"/>
    <cellStyle name="Nota 2 10 11 2 2" xfId="21054"/>
    <cellStyle name="Nota 2 10 11 2 3" xfId="21055"/>
    <cellStyle name="Nota 2 10 11 3" xfId="21056"/>
    <cellStyle name="Nota 2 10 11 4" xfId="21057"/>
    <cellStyle name="Nota 2 10 12" xfId="21058"/>
    <cellStyle name="Nota 2 10 12 2" xfId="21059"/>
    <cellStyle name="Nota 2 10 12 2 2" xfId="21060"/>
    <cellStyle name="Nota 2 10 12 2 3" xfId="21061"/>
    <cellStyle name="Nota 2 10 12 3" xfId="21062"/>
    <cellStyle name="Nota 2 10 12 4" xfId="21063"/>
    <cellStyle name="Nota 2 10 13" xfId="21064"/>
    <cellStyle name="Nota 2 10 13 2" xfId="21065"/>
    <cellStyle name="Nota 2 10 13 2 2" xfId="21066"/>
    <cellStyle name="Nota 2 10 13 2 3" xfId="21067"/>
    <cellStyle name="Nota 2 10 13 3" xfId="21068"/>
    <cellStyle name="Nota 2 10 13 4" xfId="21069"/>
    <cellStyle name="Nota 2 10 14" xfId="21070"/>
    <cellStyle name="Nota 2 10 14 2" xfId="21071"/>
    <cellStyle name="Nota 2 10 14 2 2" xfId="21072"/>
    <cellStyle name="Nota 2 10 14 2 3" xfId="21073"/>
    <cellStyle name="Nota 2 10 14 3" xfId="21074"/>
    <cellStyle name="Nota 2 10 14 4" xfId="21075"/>
    <cellStyle name="Nota 2 10 15" xfId="21076"/>
    <cellStyle name="Nota 2 10 15 2" xfId="21077"/>
    <cellStyle name="Nota 2 10 15 2 2" xfId="21078"/>
    <cellStyle name="Nota 2 10 15 2 3" xfId="21079"/>
    <cellStyle name="Nota 2 10 15 3" xfId="21080"/>
    <cellStyle name="Nota 2 10 15 4" xfId="21081"/>
    <cellStyle name="Nota 2 10 16" xfId="21082"/>
    <cellStyle name="Nota 2 10 16 2" xfId="21083"/>
    <cellStyle name="Nota 2 10 16 2 2" xfId="21084"/>
    <cellStyle name="Nota 2 10 16 2 3" xfId="21085"/>
    <cellStyle name="Nota 2 10 16 3" xfId="21086"/>
    <cellStyle name="Nota 2 10 16 4" xfId="21087"/>
    <cellStyle name="Nota 2 10 17" xfId="21088"/>
    <cellStyle name="Nota 2 10 17 2" xfId="21089"/>
    <cellStyle name="Nota 2 10 17 2 2" xfId="21090"/>
    <cellStyle name="Nota 2 10 17 2 3" xfId="21091"/>
    <cellStyle name="Nota 2 10 17 3" xfId="21092"/>
    <cellStyle name="Nota 2 10 17 4" xfId="21093"/>
    <cellStyle name="Nota 2 10 18" xfId="21094"/>
    <cellStyle name="Nota 2 10 18 2" xfId="21095"/>
    <cellStyle name="Nota 2 10 18 2 2" xfId="21096"/>
    <cellStyle name="Nota 2 10 18 2 3" xfId="21097"/>
    <cellStyle name="Nota 2 10 18 3" xfId="21098"/>
    <cellStyle name="Nota 2 10 18 4" xfId="21099"/>
    <cellStyle name="Nota 2 10 19" xfId="21100"/>
    <cellStyle name="Nota 2 10 19 2" xfId="21101"/>
    <cellStyle name="Nota 2 10 19 2 2" xfId="21102"/>
    <cellStyle name="Nota 2 10 19 2 3" xfId="21103"/>
    <cellStyle name="Nota 2 10 19 3" xfId="21104"/>
    <cellStyle name="Nota 2 10 19 4" xfId="21105"/>
    <cellStyle name="Nota 2 10 2" xfId="21106"/>
    <cellStyle name="Nota 2 10 2 2" xfId="21107"/>
    <cellStyle name="Nota 2 10 2 2 2" xfId="21108"/>
    <cellStyle name="Nota 2 10 2 2 3" xfId="21109"/>
    <cellStyle name="Nota 2 10 2 3" xfId="21110"/>
    <cellStyle name="Nota 2 10 2 4" xfId="21111"/>
    <cellStyle name="Nota 2 10 20" xfId="21112"/>
    <cellStyle name="Nota 2 10 20 2" xfId="21113"/>
    <cellStyle name="Nota 2 10 20 2 2" xfId="21114"/>
    <cellStyle name="Nota 2 10 20 2 3" xfId="21115"/>
    <cellStyle name="Nota 2 10 20 3" xfId="21116"/>
    <cellStyle name="Nota 2 10 20 4" xfId="21117"/>
    <cellStyle name="Nota 2 10 21" xfId="21118"/>
    <cellStyle name="Nota 2 10 21 2" xfId="21119"/>
    <cellStyle name="Nota 2 10 21 2 2" xfId="21120"/>
    <cellStyle name="Nota 2 10 21 2 3" xfId="21121"/>
    <cellStyle name="Nota 2 10 21 3" xfId="21122"/>
    <cellStyle name="Nota 2 10 21 4" xfId="21123"/>
    <cellStyle name="Nota 2 10 22" xfId="21124"/>
    <cellStyle name="Nota 2 10 22 2" xfId="21125"/>
    <cellStyle name="Nota 2 10 22 2 2" xfId="21126"/>
    <cellStyle name="Nota 2 10 22 2 3" xfId="21127"/>
    <cellStyle name="Nota 2 10 22 3" xfId="21128"/>
    <cellStyle name="Nota 2 10 22 4" xfId="21129"/>
    <cellStyle name="Nota 2 10 23" xfId="21130"/>
    <cellStyle name="Nota 2 10 23 2" xfId="21131"/>
    <cellStyle name="Nota 2 10 23 2 2" xfId="21132"/>
    <cellStyle name="Nota 2 10 23 2 3" xfId="21133"/>
    <cellStyle name="Nota 2 10 23 3" xfId="21134"/>
    <cellStyle name="Nota 2 10 23 4" xfId="21135"/>
    <cellStyle name="Nota 2 10 24" xfId="21136"/>
    <cellStyle name="Nota 2 10 24 2" xfId="21137"/>
    <cellStyle name="Nota 2 10 24 2 2" xfId="21138"/>
    <cellStyle name="Nota 2 10 24 2 3" xfId="21139"/>
    <cellStyle name="Nota 2 10 24 3" xfId="21140"/>
    <cellStyle name="Nota 2 10 24 4" xfId="21141"/>
    <cellStyle name="Nota 2 10 25" xfId="21142"/>
    <cellStyle name="Nota 2 10 25 2" xfId="21143"/>
    <cellStyle name="Nota 2 10 25 2 2" xfId="21144"/>
    <cellStyle name="Nota 2 10 25 2 3" xfId="21145"/>
    <cellStyle name="Nota 2 10 25 3" xfId="21146"/>
    <cellStyle name="Nota 2 10 25 4" xfId="21147"/>
    <cellStyle name="Nota 2 10 26" xfId="21148"/>
    <cellStyle name="Nota 2 10 26 2" xfId="21149"/>
    <cellStyle name="Nota 2 10 26 3" xfId="21150"/>
    <cellStyle name="Nota 2 10 27" xfId="21151"/>
    <cellStyle name="Nota 2 10 28" xfId="21152"/>
    <cellStyle name="Nota 2 10 3" xfId="21153"/>
    <cellStyle name="Nota 2 10 3 2" xfId="21154"/>
    <cellStyle name="Nota 2 10 3 2 2" xfId="21155"/>
    <cellStyle name="Nota 2 10 3 2 3" xfId="21156"/>
    <cellStyle name="Nota 2 10 3 3" xfId="21157"/>
    <cellStyle name="Nota 2 10 3 4" xfId="21158"/>
    <cellStyle name="Nota 2 10 4" xfId="21159"/>
    <cellStyle name="Nota 2 10 4 2" xfId="21160"/>
    <cellStyle name="Nota 2 10 4 2 2" xfId="21161"/>
    <cellStyle name="Nota 2 10 4 2 3" xfId="21162"/>
    <cellStyle name="Nota 2 10 4 3" xfId="21163"/>
    <cellStyle name="Nota 2 10 4 4" xfId="21164"/>
    <cellStyle name="Nota 2 10 5" xfId="21165"/>
    <cellStyle name="Nota 2 10 5 2" xfId="21166"/>
    <cellStyle name="Nota 2 10 5 2 2" xfId="21167"/>
    <cellStyle name="Nota 2 10 5 2 3" xfId="21168"/>
    <cellStyle name="Nota 2 10 5 3" xfId="21169"/>
    <cellStyle name="Nota 2 10 5 4" xfId="21170"/>
    <cellStyle name="Nota 2 10 6" xfId="21171"/>
    <cellStyle name="Nota 2 10 6 2" xfId="21172"/>
    <cellStyle name="Nota 2 10 6 2 2" xfId="21173"/>
    <cellStyle name="Nota 2 10 6 2 3" xfId="21174"/>
    <cellStyle name="Nota 2 10 6 3" xfId="21175"/>
    <cellStyle name="Nota 2 10 6 4" xfId="21176"/>
    <cellStyle name="Nota 2 10 7" xfId="21177"/>
    <cellStyle name="Nota 2 10 7 2" xfId="21178"/>
    <cellStyle name="Nota 2 10 7 2 2" xfId="21179"/>
    <cellStyle name="Nota 2 10 7 2 3" xfId="21180"/>
    <cellStyle name="Nota 2 10 7 3" xfId="21181"/>
    <cellStyle name="Nota 2 10 7 4" xfId="21182"/>
    <cellStyle name="Nota 2 10 8" xfId="21183"/>
    <cellStyle name="Nota 2 10 8 2" xfId="21184"/>
    <cellStyle name="Nota 2 10 8 2 2" xfId="21185"/>
    <cellStyle name="Nota 2 10 8 2 3" xfId="21186"/>
    <cellStyle name="Nota 2 10 8 3" xfId="21187"/>
    <cellStyle name="Nota 2 10 8 4" xfId="21188"/>
    <cellStyle name="Nota 2 10 9" xfId="21189"/>
    <cellStyle name="Nota 2 10 9 2" xfId="21190"/>
    <cellStyle name="Nota 2 10 9 2 2" xfId="21191"/>
    <cellStyle name="Nota 2 10 9 2 3" xfId="21192"/>
    <cellStyle name="Nota 2 10 9 3" xfId="21193"/>
    <cellStyle name="Nota 2 10 9 4" xfId="21194"/>
    <cellStyle name="Nota 2 11" xfId="21195"/>
    <cellStyle name="Nota 2 11 10" xfId="21196"/>
    <cellStyle name="Nota 2 11 10 2" xfId="21197"/>
    <cellStyle name="Nota 2 11 10 2 2" xfId="21198"/>
    <cellStyle name="Nota 2 11 10 2 3" xfId="21199"/>
    <cellStyle name="Nota 2 11 10 3" xfId="21200"/>
    <cellStyle name="Nota 2 11 10 4" xfId="21201"/>
    <cellStyle name="Nota 2 11 11" xfId="21202"/>
    <cellStyle name="Nota 2 11 11 2" xfId="21203"/>
    <cellStyle name="Nota 2 11 11 2 2" xfId="21204"/>
    <cellStyle name="Nota 2 11 11 2 3" xfId="21205"/>
    <cellStyle name="Nota 2 11 11 3" xfId="21206"/>
    <cellStyle name="Nota 2 11 11 4" xfId="21207"/>
    <cellStyle name="Nota 2 11 12" xfId="21208"/>
    <cellStyle name="Nota 2 11 12 2" xfId="21209"/>
    <cellStyle name="Nota 2 11 12 2 2" xfId="21210"/>
    <cellStyle name="Nota 2 11 12 2 3" xfId="21211"/>
    <cellStyle name="Nota 2 11 12 3" xfId="21212"/>
    <cellStyle name="Nota 2 11 12 4" xfId="21213"/>
    <cellStyle name="Nota 2 11 13" xfId="21214"/>
    <cellStyle name="Nota 2 11 13 2" xfId="21215"/>
    <cellStyle name="Nota 2 11 13 2 2" xfId="21216"/>
    <cellStyle name="Nota 2 11 13 2 3" xfId="21217"/>
    <cellStyle name="Nota 2 11 13 3" xfId="21218"/>
    <cellStyle name="Nota 2 11 13 4" xfId="21219"/>
    <cellStyle name="Nota 2 11 14" xfId="21220"/>
    <cellStyle name="Nota 2 11 14 2" xfId="21221"/>
    <cellStyle name="Nota 2 11 14 2 2" xfId="21222"/>
    <cellStyle name="Nota 2 11 14 2 3" xfId="21223"/>
    <cellStyle name="Nota 2 11 14 3" xfId="21224"/>
    <cellStyle name="Nota 2 11 14 4" xfId="21225"/>
    <cellStyle name="Nota 2 11 15" xfId="21226"/>
    <cellStyle name="Nota 2 11 15 2" xfId="21227"/>
    <cellStyle name="Nota 2 11 15 2 2" xfId="21228"/>
    <cellStyle name="Nota 2 11 15 2 3" xfId="21229"/>
    <cellStyle name="Nota 2 11 15 3" xfId="21230"/>
    <cellStyle name="Nota 2 11 15 4" xfId="21231"/>
    <cellStyle name="Nota 2 11 16" xfId="21232"/>
    <cellStyle name="Nota 2 11 16 2" xfId="21233"/>
    <cellStyle name="Nota 2 11 16 2 2" xfId="21234"/>
    <cellStyle name="Nota 2 11 16 2 3" xfId="21235"/>
    <cellStyle name="Nota 2 11 16 3" xfId="21236"/>
    <cellStyle name="Nota 2 11 16 4" xfId="21237"/>
    <cellStyle name="Nota 2 11 17" xfId="21238"/>
    <cellStyle name="Nota 2 11 17 2" xfId="21239"/>
    <cellStyle name="Nota 2 11 17 2 2" xfId="21240"/>
    <cellStyle name="Nota 2 11 17 2 3" xfId="21241"/>
    <cellStyle name="Nota 2 11 17 3" xfId="21242"/>
    <cellStyle name="Nota 2 11 17 4" xfId="21243"/>
    <cellStyle name="Nota 2 11 18" xfId="21244"/>
    <cellStyle name="Nota 2 11 18 2" xfId="21245"/>
    <cellStyle name="Nota 2 11 18 2 2" xfId="21246"/>
    <cellStyle name="Nota 2 11 18 2 3" xfId="21247"/>
    <cellStyle name="Nota 2 11 18 3" xfId="21248"/>
    <cellStyle name="Nota 2 11 18 4" xfId="21249"/>
    <cellStyle name="Nota 2 11 19" xfId="21250"/>
    <cellStyle name="Nota 2 11 19 2" xfId="21251"/>
    <cellStyle name="Nota 2 11 19 2 2" xfId="21252"/>
    <cellStyle name="Nota 2 11 19 2 3" xfId="21253"/>
    <cellStyle name="Nota 2 11 19 3" xfId="21254"/>
    <cellStyle name="Nota 2 11 19 4" xfId="21255"/>
    <cellStyle name="Nota 2 11 2" xfId="21256"/>
    <cellStyle name="Nota 2 11 2 2" xfId="21257"/>
    <cellStyle name="Nota 2 11 2 2 2" xfId="21258"/>
    <cellStyle name="Nota 2 11 2 2 3" xfId="21259"/>
    <cellStyle name="Nota 2 11 2 3" xfId="21260"/>
    <cellStyle name="Nota 2 11 2 4" xfId="21261"/>
    <cellStyle name="Nota 2 11 20" xfId="21262"/>
    <cellStyle name="Nota 2 11 20 2" xfId="21263"/>
    <cellStyle name="Nota 2 11 20 2 2" xfId="21264"/>
    <cellStyle name="Nota 2 11 20 2 3" xfId="21265"/>
    <cellStyle name="Nota 2 11 20 3" xfId="21266"/>
    <cellStyle name="Nota 2 11 20 4" xfId="21267"/>
    <cellStyle name="Nota 2 11 21" xfId="21268"/>
    <cellStyle name="Nota 2 11 21 2" xfId="21269"/>
    <cellStyle name="Nota 2 11 21 2 2" xfId="21270"/>
    <cellStyle name="Nota 2 11 21 2 3" xfId="21271"/>
    <cellStyle name="Nota 2 11 21 3" xfId="21272"/>
    <cellStyle name="Nota 2 11 21 4" xfId="21273"/>
    <cellStyle name="Nota 2 11 22" xfId="21274"/>
    <cellStyle name="Nota 2 11 22 2" xfId="21275"/>
    <cellStyle name="Nota 2 11 22 2 2" xfId="21276"/>
    <cellStyle name="Nota 2 11 22 2 3" xfId="21277"/>
    <cellStyle name="Nota 2 11 22 3" xfId="21278"/>
    <cellStyle name="Nota 2 11 22 4" xfId="21279"/>
    <cellStyle name="Nota 2 11 23" xfId="21280"/>
    <cellStyle name="Nota 2 11 23 2" xfId="21281"/>
    <cellStyle name="Nota 2 11 23 2 2" xfId="21282"/>
    <cellStyle name="Nota 2 11 23 2 3" xfId="21283"/>
    <cellStyle name="Nota 2 11 23 3" xfId="21284"/>
    <cellStyle name="Nota 2 11 23 4" xfId="21285"/>
    <cellStyle name="Nota 2 11 24" xfId="21286"/>
    <cellStyle name="Nota 2 11 24 2" xfId="21287"/>
    <cellStyle name="Nota 2 11 24 2 2" xfId="21288"/>
    <cellStyle name="Nota 2 11 24 2 3" xfId="21289"/>
    <cellStyle name="Nota 2 11 24 3" xfId="21290"/>
    <cellStyle name="Nota 2 11 24 4" xfId="21291"/>
    <cellStyle name="Nota 2 11 25" xfId="21292"/>
    <cellStyle name="Nota 2 11 25 2" xfId="21293"/>
    <cellStyle name="Nota 2 11 25 2 2" xfId="21294"/>
    <cellStyle name="Nota 2 11 25 2 3" xfId="21295"/>
    <cellStyle name="Nota 2 11 25 3" xfId="21296"/>
    <cellStyle name="Nota 2 11 25 4" xfId="21297"/>
    <cellStyle name="Nota 2 11 26" xfId="21298"/>
    <cellStyle name="Nota 2 11 26 2" xfId="21299"/>
    <cellStyle name="Nota 2 11 26 3" xfId="21300"/>
    <cellStyle name="Nota 2 11 27" xfId="21301"/>
    <cellStyle name="Nota 2 11 28" xfId="21302"/>
    <cellStyle name="Nota 2 11 3" xfId="21303"/>
    <cellStyle name="Nota 2 11 3 2" xfId="21304"/>
    <cellStyle name="Nota 2 11 3 2 2" xfId="21305"/>
    <cellStyle name="Nota 2 11 3 2 3" xfId="21306"/>
    <cellStyle name="Nota 2 11 3 3" xfId="21307"/>
    <cellStyle name="Nota 2 11 3 4" xfId="21308"/>
    <cellStyle name="Nota 2 11 4" xfId="21309"/>
    <cellStyle name="Nota 2 11 4 2" xfId="21310"/>
    <cellStyle name="Nota 2 11 4 2 2" xfId="21311"/>
    <cellStyle name="Nota 2 11 4 2 3" xfId="21312"/>
    <cellStyle name="Nota 2 11 4 3" xfId="21313"/>
    <cellStyle name="Nota 2 11 4 4" xfId="21314"/>
    <cellStyle name="Nota 2 11 5" xfId="21315"/>
    <cellStyle name="Nota 2 11 5 2" xfId="21316"/>
    <cellStyle name="Nota 2 11 5 2 2" xfId="21317"/>
    <cellStyle name="Nota 2 11 5 2 3" xfId="21318"/>
    <cellStyle name="Nota 2 11 5 3" xfId="21319"/>
    <cellStyle name="Nota 2 11 5 4" xfId="21320"/>
    <cellStyle name="Nota 2 11 6" xfId="21321"/>
    <cellStyle name="Nota 2 11 6 2" xfId="21322"/>
    <cellStyle name="Nota 2 11 6 2 2" xfId="21323"/>
    <cellStyle name="Nota 2 11 6 2 3" xfId="21324"/>
    <cellStyle name="Nota 2 11 6 3" xfId="21325"/>
    <cellStyle name="Nota 2 11 6 4" xfId="21326"/>
    <cellStyle name="Nota 2 11 7" xfId="21327"/>
    <cellStyle name="Nota 2 11 7 2" xfId="21328"/>
    <cellStyle name="Nota 2 11 7 2 2" xfId="21329"/>
    <cellStyle name="Nota 2 11 7 2 3" xfId="21330"/>
    <cellStyle name="Nota 2 11 7 3" xfId="21331"/>
    <cellStyle name="Nota 2 11 7 4" xfId="21332"/>
    <cellStyle name="Nota 2 11 8" xfId="21333"/>
    <cellStyle name="Nota 2 11 8 2" xfId="21334"/>
    <cellStyle name="Nota 2 11 8 2 2" xfId="21335"/>
    <cellStyle name="Nota 2 11 8 2 3" xfId="21336"/>
    <cellStyle name="Nota 2 11 8 3" xfId="21337"/>
    <cellStyle name="Nota 2 11 8 4" xfId="21338"/>
    <cellStyle name="Nota 2 11 9" xfId="21339"/>
    <cellStyle name="Nota 2 11 9 2" xfId="21340"/>
    <cellStyle name="Nota 2 11 9 2 2" xfId="21341"/>
    <cellStyle name="Nota 2 11 9 2 3" xfId="21342"/>
    <cellStyle name="Nota 2 11 9 3" xfId="21343"/>
    <cellStyle name="Nota 2 11 9 4" xfId="21344"/>
    <cellStyle name="Nota 2 12" xfId="21345"/>
    <cellStyle name="Nota 2 12 10" xfId="21346"/>
    <cellStyle name="Nota 2 12 10 2" xfId="21347"/>
    <cellStyle name="Nota 2 12 10 2 2" xfId="21348"/>
    <cellStyle name="Nota 2 12 10 2 3" xfId="21349"/>
    <cellStyle name="Nota 2 12 10 3" xfId="21350"/>
    <cellStyle name="Nota 2 12 10 4" xfId="21351"/>
    <cellStyle name="Nota 2 12 11" xfId="21352"/>
    <cellStyle name="Nota 2 12 11 2" xfId="21353"/>
    <cellStyle name="Nota 2 12 11 2 2" xfId="21354"/>
    <cellStyle name="Nota 2 12 11 2 3" xfId="21355"/>
    <cellStyle name="Nota 2 12 11 3" xfId="21356"/>
    <cellStyle name="Nota 2 12 11 4" xfId="21357"/>
    <cellStyle name="Nota 2 12 12" xfId="21358"/>
    <cellStyle name="Nota 2 12 12 2" xfId="21359"/>
    <cellStyle name="Nota 2 12 12 2 2" xfId="21360"/>
    <cellStyle name="Nota 2 12 12 2 3" xfId="21361"/>
    <cellStyle name="Nota 2 12 12 3" xfId="21362"/>
    <cellStyle name="Nota 2 12 12 4" xfId="21363"/>
    <cellStyle name="Nota 2 12 13" xfId="21364"/>
    <cellStyle name="Nota 2 12 13 2" xfId="21365"/>
    <cellStyle name="Nota 2 12 13 2 2" xfId="21366"/>
    <cellStyle name="Nota 2 12 13 2 3" xfId="21367"/>
    <cellStyle name="Nota 2 12 13 3" xfId="21368"/>
    <cellStyle name="Nota 2 12 13 4" xfId="21369"/>
    <cellStyle name="Nota 2 12 14" xfId="21370"/>
    <cellStyle name="Nota 2 12 14 2" xfId="21371"/>
    <cellStyle name="Nota 2 12 14 2 2" xfId="21372"/>
    <cellStyle name="Nota 2 12 14 2 3" xfId="21373"/>
    <cellStyle name="Nota 2 12 14 3" xfId="21374"/>
    <cellStyle name="Nota 2 12 14 4" xfId="21375"/>
    <cellStyle name="Nota 2 12 15" xfId="21376"/>
    <cellStyle name="Nota 2 12 15 2" xfId="21377"/>
    <cellStyle name="Nota 2 12 15 2 2" xfId="21378"/>
    <cellStyle name="Nota 2 12 15 2 3" xfId="21379"/>
    <cellStyle name="Nota 2 12 15 3" xfId="21380"/>
    <cellStyle name="Nota 2 12 15 4" xfId="21381"/>
    <cellStyle name="Nota 2 12 16" xfId="21382"/>
    <cellStyle name="Nota 2 12 16 2" xfId="21383"/>
    <cellStyle name="Nota 2 12 16 2 2" xfId="21384"/>
    <cellStyle name="Nota 2 12 16 2 3" xfId="21385"/>
    <cellStyle name="Nota 2 12 16 3" xfId="21386"/>
    <cellStyle name="Nota 2 12 16 4" xfId="21387"/>
    <cellStyle name="Nota 2 12 17" xfId="21388"/>
    <cellStyle name="Nota 2 12 17 2" xfId="21389"/>
    <cellStyle name="Nota 2 12 17 2 2" xfId="21390"/>
    <cellStyle name="Nota 2 12 17 2 3" xfId="21391"/>
    <cellStyle name="Nota 2 12 17 3" xfId="21392"/>
    <cellStyle name="Nota 2 12 17 4" xfId="21393"/>
    <cellStyle name="Nota 2 12 18" xfId="21394"/>
    <cellStyle name="Nota 2 12 18 2" xfId="21395"/>
    <cellStyle name="Nota 2 12 18 2 2" xfId="21396"/>
    <cellStyle name="Nota 2 12 18 2 3" xfId="21397"/>
    <cellStyle name="Nota 2 12 18 3" xfId="21398"/>
    <cellStyle name="Nota 2 12 18 4" xfId="21399"/>
    <cellStyle name="Nota 2 12 19" xfId="21400"/>
    <cellStyle name="Nota 2 12 19 2" xfId="21401"/>
    <cellStyle name="Nota 2 12 19 2 2" xfId="21402"/>
    <cellStyle name="Nota 2 12 19 2 3" xfId="21403"/>
    <cellStyle name="Nota 2 12 19 3" xfId="21404"/>
    <cellStyle name="Nota 2 12 19 4" xfId="21405"/>
    <cellStyle name="Nota 2 12 2" xfId="21406"/>
    <cellStyle name="Nota 2 12 2 2" xfId="21407"/>
    <cellStyle name="Nota 2 12 2 2 2" xfId="21408"/>
    <cellStyle name="Nota 2 12 2 2 3" xfId="21409"/>
    <cellStyle name="Nota 2 12 2 3" xfId="21410"/>
    <cellStyle name="Nota 2 12 2 4" xfId="21411"/>
    <cellStyle name="Nota 2 12 20" xfId="21412"/>
    <cellStyle name="Nota 2 12 20 2" xfId="21413"/>
    <cellStyle name="Nota 2 12 20 2 2" xfId="21414"/>
    <cellStyle name="Nota 2 12 20 2 3" xfId="21415"/>
    <cellStyle name="Nota 2 12 20 3" xfId="21416"/>
    <cellStyle name="Nota 2 12 20 4" xfId="21417"/>
    <cellStyle name="Nota 2 12 21" xfId="21418"/>
    <cellStyle name="Nota 2 12 21 2" xfId="21419"/>
    <cellStyle name="Nota 2 12 21 2 2" xfId="21420"/>
    <cellStyle name="Nota 2 12 21 2 3" xfId="21421"/>
    <cellStyle name="Nota 2 12 21 3" xfId="21422"/>
    <cellStyle name="Nota 2 12 21 4" xfId="21423"/>
    <cellStyle name="Nota 2 12 22" xfId="21424"/>
    <cellStyle name="Nota 2 12 22 2" xfId="21425"/>
    <cellStyle name="Nota 2 12 22 2 2" xfId="21426"/>
    <cellStyle name="Nota 2 12 22 2 3" xfId="21427"/>
    <cellStyle name="Nota 2 12 22 3" xfId="21428"/>
    <cellStyle name="Nota 2 12 22 4" xfId="21429"/>
    <cellStyle name="Nota 2 12 23" xfId="21430"/>
    <cellStyle name="Nota 2 12 23 2" xfId="21431"/>
    <cellStyle name="Nota 2 12 23 2 2" xfId="21432"/>
    <cellStyle name="Nota 2 12 23 2 3" xfId="21433"/>
    <cellStyle name="Nota 2 12 23 3" xfId="21434"/>
    <cellStyle name="Nota 2 12 23 4" xfId="21435"/>
    <cellStyle name="Nota 2 12 24" xfId="21436"/>
    <cellStyle name="Nota 2 12 24 2" xfId="21437"/>
    <cellStyle name="Nota 2 12 24 2 2" xfId="21438"/>
    <cellStyle name="Nota 2 12 24 2 3" xfId="21439"/>
    <cellStyle name="Nota 2 12 24 3" xfId="21440"/>
    <cellStyle name="Nota 2 12 24 4" xfId="21441"/>
    <cellStyle name="Nota 2 12 25" xfId="21442"/>
    <cellStyle name="Nota 2 12 25 2" xfId="21443"/>
    <cellStyle name="Nota 2 12 25 2 2" xfId="21444"/>
    <cellStyle name="Nota 2 12 25 2 3" xfId="21445"/>
    <cellStyle name="Nota 2 12 25 3" xfId="21446"/>
    <cellStyle name="Nota 2 12 25 4" xfId="21447"/>
    <cellStyle name="Nota 2 12 26" xfId="21448"/>
    <cellStyle name="Nota 2 12 26 2" xfId="21449"/>
    <cellStyle name="Nota 2 12 26 3" xfId="21450"/>
    <cellStyle name="Nota 2 12 27" xfId="21451"/>
    <cellStyle name="Nota 2 12 28" xfId="21452"/>
    <cellStyle name="Nota 2 12 3" xfId="21453"/>
    <cellStyle name="Nota 2 12 3 2" xfId="21454"/>
    <cellStyle name="Nota 2 12 3 2 2" xfId="21455"/>
    <cellStyle name="Nota 2 12 3 2 3" xfId="21456"/>
    <cellStyle name="Nota 2 12 3 3" xfId="21457"/>
    <cellStyle name="Nota 2 12 3 4" xfId="21458"/>
    <cellStyle name="Nota 2 12 4" xfId="21459"/>
    <cellStyle name="Nota 2 12 4 2" xfId="21460"/>
    <cellStyle name="Nota 2 12 4 2 2" xfId="21461"/>
    <cellStyle name="Nota 2 12 4 2 3" xfId="21462"/>
    <cellStyle name="Nota 2 12 4 3" xfId="21463"/>
    <cellStyle name="Nota 2 12 4 4" xfId="21464"/>
    <cellStyle name="Nota 2 12 5" xfId="21465"/>
    <cellStyle name="Nota 2 12 5 2" xfId="21466"/>
    <cellStyle name="Nota 2 12 5 2 2" xfId="21467"/>
    <cellStyle name="Nota 2 12 5 2 3" xfId="21468"/>
    <cellStyle name="Nota 2 12 5 3" xfId="21469"/>
    <cellStyle name="Nota 2 12 5 4" xfId="21470"/>
    <cellStyle name="Nota 2 12 6" xfId="21471"/>
    <cellStyle name="Nota 2 12 6 2" xfId="21472"/>
    <cellStyle name="Nota 2 12 6 2 2" xfId="21473"/>
    <cellStyle name="Nota 2 12 6 2 3" xfId="21474"/>
    <cellStyle name="Nota 2 12 6 3" xfId="21475"/>
    <cellStyle name="Nota 2 12 6 4" xfId="21476"/>
    <cellStyle name="Nota 2 12 7" xfId="21477"/>
    <cellStyle name="Nota 2 12 7 2" xfId="21478"/>
    <cellStyle name="Nota 2 12 7 2 2" xfId="21479"/>
    <cellStyle name="Nota 2 12 7 2 3" xfId="21480"/>
    <cellStyle name="Nota 2 12 7 3" xfId="21481"/>
    <cellStyle name="Nota 2 12 7 4" xfId="21482"/>
    <cellStyle name="Nota 2 12 8" xfId="21483"/>
    <cellStyle name="Nota 2 12 8 2" xfId="21484"/>
    <cellStyle name="Nota 2 12 8 2 2" xfId="21485"/>
    <cellStyle name="Nota 2 12 8 2 3" xfId="21486"/>
    <cellStyle name="Nota 2 12 8 3" xfId="21487"/>
    <cellStyle name="Nota 2 12 8 4" xfId="21488"/>
    <cellStyle name="Nota 2 12 9" xfId="21489"/>
    <cellStyle name="Nota 2 12 9 2" xfId="21490"/>
    <cellStyle name="Nota 2 12 9 2 2" xfId="21491"/>
    <cellStyle name="Nota 2 12 9 2 3" xfId="21492"/>
    <cellStyle name="Nota 2 12 9 3" xfId="21493"/>
    <cellStyle name="Nota 2 12 9 4" xfId="21494"/>
    <cellStyle name="Nota 2 13" xfId="21495"/>
    <cellStyle name="Nota 2 13 10" xfId="21496"/>
    <cellStyle name="Nota 2 13 10 2" xfId="21497"/>
    <cellStyle name="Nota 2 13 10 2 2" xfId="21498"/>
    <cellStyle name="Nota 2 13 10 2 3" xfId="21499"/>
    <cellStyle name="Nota 2 13 10 3" xfId="21500"/>
    <cellStyle name="Nota 2 13 10 4" xfId="21501"/>
    <cellStyle name="Nota 2 13 11" xfId="21502"/>
    <cellStyle name="Nota 2 13 11 2" xfId="21503"/>
    <cellStyle name="Nota 2 13 11 2 2" xfId="21504"/>
    <cellStyle name="Nota 2 13 11 2 3" xfId="21505"/>
    <cellStyle name="Nota 2 13 11 3" xfId="21506"/>
    <cellStyle name="Nota 2 13 11 4" xfId="21507"/>
    <cellStyle name="Nota 2 13 12" xfId="21508"/>
    <cellStyle name="Nota 2 13 12 2" xfId="21509"/>
    <cellStyle name="Nota 2 13 12 2 2" xfId="21510"/>
    <cellStyle name="Nota 2 13 12 2 3" xfId="21511"/>
    <cellStyle name="Nota 2 13 12 3" xfId="21512"/>
    <cellStyle name="Nota 2 13 12 4" xfId="21513"/>
    <cellStyle name="Nota 2 13 13" xfId="21514"/>
    <cellStyle name="Nota 2 13 13 2" xfId="21515"/>
    <cellStyle name="Nota 2 13 13 2 2" xfId="21516"/>
    <cellStyle name="Nota 2 13 13 2 3" xfId="21517"/>
    <cellStyle name="Nota 2 13 13 3" xfId="21518"/>
    <cellStyle name="Nota 2 13 13 4" xfId="21519"/>
    <cellStyle name="Nota 2 13 14" xfId="21520"/>
    <cellStyle name="Nota 2 13 14 2" xfId="21521"/>
    <cellStyle name="Nota 2 13 14 2 2" xfId="21522"/>
    <cellStyle name="Nota 2 13 14 2 3" xfId="21523"/>
    <cellStyle name="Nota 2 13 14 3" xfId="21524"/>
    <cellStyle name="Nota 2 13 14 4" xfId="21525"/>
    <cellStyle name="Nota 2 13 15" xfId="21526"/>
    <cellStyle name="Nota 2 13 15 2" xfId="21527"/>
    <cellStyle name="Nota 2 13 15 2 2" xfId="21528"/>
    <cellStyle name="Nota 2 13 15 2 3" xfId="21529"/>
    <cellStyle name="Nota 2 13 15 3" xfId="21530"/>
    <cellStyle name="Nota 2 13 15 4" xfId="21531"/>
    <cellStyle name="Nota 2 13 16" xfId="21532"/>
    <cellStyle name="Nota 2 13 16 2" xfId="21533"/>
    <cellStyle name="Nota 2 13 16 2 2" xfId="21534"/>
    <cellStyle name="Nota 2 13 16 2 3" xfId="21535"/>
    <cellStyle name="Nota 2 13 16 3" xfId="21536"/>
    <cellStyle name="Nota 2 13 16 4" xfId="21537"/>
    <cellStyle name="Nota 2 13 17" xfId="21538"/>
    <cellStyle name="Nota 2 13 17 2" xfId="21539"/>
    <cellStyle name="Nota 2 13 17 2 2" xfId="21540"/>
    <cellStyle name="Nota 2 13 17 2 3" xfId="21541"/>
    <cellStyle name="Nota 2 13 17 3" xfId="21542"/>
    <cellStyle name="Nota 2 13 17 4" xfId="21543"/>
    <cellStyle name="Nota 2 13 18" xfId="21544"/>
    <cellStyle name="Nota 2 13 18 2" xfId="21545"/>
    <cellStyle name="Nota 2 13 18 2 2" xfId="21546"/>
    <cellStyle name="Nota 2 13 18 2 3" xfId="21547"/>
    <cellStyle name="Nota 2 13 18 3" xfId="21548"/>
    <cellStyle name="Nota 2 13 18 4" xfId="21549"/>
    <cellStyle name="Nota 2 13 19" xfId="21550"/>
    <cellStyle name="Nota 2 13 19 2" xfId="21551"/>
    <cellStyle name="Nota 2 13 19 2 2" xfId="21552"/>
    <cellStyle name="Nota 2 13 19 2 3" xfId="21553"/>
    <cellStyle name="Nota 2 13 19 3" xfId="21554"/>
    <cellStyle name="Nota 2 13 19 4" xfId="21555"/>
    <cellStyle name="Nota 2 13 2" xfId="21556"/>
    <cellStyle name="Nota 2 13 2 2" xfId="21557"/>
    <cellStyle name="Nota 2 13 2 2 2" xfId="21558"/>
    <cellStyle name="Nota 2 13 2 2 3" xfId="21559"/>
    <cellStyle name="Nota 2 13 2 3" xfId="21560"/>
    <cellStyle name="Nota 2 13 2 4" xfId="21561"/>
    <cellStyle name="Nota 2 13 20" xfId="21562"/>
    <cellStyle name="Nota 2 13 20 2" xfId="21563"/>
    <cellStyle name="Nota 2 13 20 2 2" xfId="21564"/>
    <cellStyle name="Nota 2 13 20 2 3" xfId="21565"/>
    <cellStyle name="Nota 2 13 20 3" xfId="21566"/>
    <cellStyle name="Nota 2 13 20 4" xfId="21567"/>
    <cellStyle name="Nota 2 13 21" xfId="21568"/>
    <cellStyle name="Nota 2 13 21 2" xfId="21569"/>
    <cellStyle name="Nota 2 13 21 2 2" xfId="21570"/>
    <cellStyle name="Nota 2 13 21 2 3" xfId="21571"/>
    <cellStyle name="Nota 2 13 21 3" xfId="21572"/>
    <cellStyle name="Nota 2 13 21 4" xfId="21573"/>
    <cellStyle name="Nota 2 13 22" xfId="21574"/>
    <cellStyle name="Nota 2 13 22 2" xfId="21575"/>
    <cellStyle name="Nota 2 13 22 2 2" xfId="21576"/>
    <cellStyle name="Nota 2 13 22 2 3" xfId="21577"/>
    <cellStyle name="Nota 2 13 22 3" xfId="21578"/>
    <cellStyle name="Nota 2 13 22 4" xfId="21579"/>
    <cellStyle name="Nota 2 13 23" xfId="21580"/>
    <cellStyle name="Nota 2 13 23 2" xfId="21581"/>
    <cellStyle name="Nota 2 13 23 2 2" xfId="21582"/>
    <cellStyle name="Nota 2 13 23 2 3" xfId="21583"/>
    <cellStyle name="Nota 2 13 23 3" xfId="21584"/>
    <cellStyle name="Nota 2 13 23 4" xfId="21585"/>
    <cellStyle name="Nota 2 13 24" xfId="21586"/>
    <cellStyle name="Nota 2 13 24 2" xfId="21587"/>
    <cellStyle name="Nota 2 13 24 2 2" xfId="21588"/>
    <cellStyle name="Nota 2 13 24 2 3" xfId="21589"/>
    <cellStyle name="Nota 2 13 24 3" xfId="21590"/>
    <cellStyle name="Nota 2 13 24 4" xfId="21591"/>
    <cellStyle name="Nota 2 13 25" xfId="21592"/>
    <cellStyle name="Nota 2 13 25 2" xfId="21593"/>
    <cellStyle name="Nota 2 13 25 2 2" xfId="21594"/>
    <cellStyle name="Nota 2 13 25 2 3" xfId="21595"/>
    <cellStyle name="Nota 2 13 25 3" xfId="21596"/>
    <cellStyle name="Nota 2 13 25 4" xfId="21597"/>
    <cellStyle name="Nota 2 13 26" xfId="21598"/>
    <cellStyle name="Nota 2 13 26 2" xfId="21599"/>
    <cellStyle name="Nota 2 13 26 3" xfId="21600"/>
    <cellStyle name="Nota 2 13 27" xfId="21601"/>
    <cellStyle name="Nota 2 13 28" xfId="21602"/>
    <cellStyle name="Nota 2 13 3" xfId="21603"/>
    <cellStyle name="Nota 2 13 3 2" xfId="21604"/>
    <cellStyle name="Nota 2 13 3 2 2" xfId="21605"/>
    <cellStyle name="Nota 2 13 3 2 3" xfId="21606"/>
    <cellStyle name="Nota 2 13 3 3" xfId="21607"/>
    <cellStyle name="Nota 2 13 3 4" xfId="21608"/>
    <cellStyle name="Nota 2 13 4" xfId="21609"/>
    <cellStyle name="Nota 2 13 4 2" xfId="21610"/>
    <cellStyle name="Nota 2 13 4 2 2" xfId="21611"/>
    <cellStyle name="Nota 2 13 4 2 3" xfId="21612"/>
    <cellStyle name="Nota 2 13 4 3" xfId="21613"/>
    <cellStyle name="Nota 2 13 4 4" xfId="21614"/>
    <cellStyle name="Nota 2 13 5" xfId="21615"/>
    <cellStyle name="Nota 2 13 5 2" xfId="21616"/>
    <cellStyle name="Nota 2 13 5 2 2" xfId="21617"/>
    <cellStyle name="Nota 2 13 5 2 3" xfId="21618"/>
    <cellStyle name="Nota 2 13 5 3" xfId="21619"/>
    <cellStyle name="Nota 2 13 5 4" xfId="21620"/>
    <cellStyle name="Nota 2 13 6" xfId="21621"/>
    <cellStyle name="Nota 2 13 6 2" xfId="21622"/>
    <cellStyle name="Nota 2 13 6 2 2" xfId="21623"/>
    <cellStyle name="Nota 2 13 6 2 3" xfId="21624"/>
    <cellStyle name="Nota 2 13 6 3" xfId="21625"/>
    <cellStyle name="Nota 2 13 6 4" xfId="21626"/>
    <cellStyle name="Nota 2 13 7" xfId="21627"/>
    <cellStyle name="Nota 2 13 7 2" xfId="21628"/>
    <cellStyle name="Nota 2 13 7 2 2" xfId="21629"/>
    <cellStyle name="Nota 2 13 7 2 3" xfId="21630"/>
    <cellStyle name="Nota 2 13 7 3" xfId="21631"/>
    <cellStyle name="Nota 2 13 7 4" xfId="21632"/>
    <cellStyle name="Nota 2 13 8" xfId="21633"/>
    <cellStyle name="Nota 2 13 8 2" xfId="21634"/>
    <cellStyle name="Nota 2 13 8 2 2" xfId="21635"/>
    <cellStyle name="Nota 2 13 8 2 3" xfId="21636"/>
    <cellStyle name="Nota 2 13 8 3" xfId="21637"/>
    <cellStyle name="Nota 2 13 8 4" xfId="21638"/>
    <cellStyle name="Nota 2 13 9" xfId="21639"/>
    <cellStyle name="Nota 2 13 9 2" xfId="21640"/>
    <cellStyle name="Nota 2 13 9 2 2" xfId="21641"/>
    <cellStyle name="Nota 2 13 9 2 3" xfId="21642"/>
    <cellStyle name="Nota 2 13 9 3" xfId="21643"/>
    <cellStyle name="Nota 2 13 9 4" xfId="21644"/>
    <cellStyle name="Nota 2 14" xfId="21645"/>
    <cellStyle name="Nota 2 14 10" xfId="21646"/>
    <cellStyle name="Nota 2 14 10 2" xfId="21647"/>
    <cellStyle name="Nota 2 14 10 2 2" xfId="21648"/>
    <cellStyle name="Nota 2 14 10 2 3" xfId="21649"/>
    <cellStyle name="Nota 2 14 10 3" xfId="21650"/>
    <cellStyle name="Nota 2 14 10 4" xfId="21651"/>
    <cellStyle name="Nota 2 14 11" xfId="21652"/>
    <cellStyle name="Nota 2 14 11 2" xfId="21653"/>
    <cellStyle name="Nota 2 14 11 2 2" xfId="21654"/>
    <cellStyle name="Nota 2 14 11 2 3" xfId="21655"/>
    <cellStyle name="Nota 2 14 11 3" xfId="21656"/>
    <cellStyle name="Nota 2 14 11 4" xfId="21657"/>
    <cellStyle name="Nota 2 14 12" xfId="21658"/>
    <cellStyle name="Nota 2 14 12 2" xfId="21659"/>
    <cellStyle name="Nota 2 14 12 2 2" xfId="21660"/>
    <cellStyle name="Nota 2 14 12 2 3" xfId="21661"/>
    <cellStyle name="Nota 2 14 12 3" xfId="21662"/>
    <cellStyle name="Nota 2 14 12 4" xfId="21663"/>
    <cellStyle name="Nota 2 14 13" xfId="21664"/>
    <cellStyle name="Nota 2 14 13 2" xfId="21665"/>
    <cellStyle name="Nota 2 14 13 2 2" xfId="21666"/>
    <cellStyle name="Nota 2 14 13 2 3" xfId="21667"/>
    <cellStyle name="Nota 2 14 13 3" xfId="21668"/>
    <cellStyle name="Nota 2 14 13 4" xfId="21669"/>
    <cellStyle name="Nota 2 14 14" xfId="21670"/>
    <cellStyle name="Nota 2 14 14 2" xfId="21671"/>
    <cellStyle name="Nota 2 14 14 2 2" xfId="21672"/>
    <cellStyle name="Nota 2 14 14 2 3" xfId="21673"/>
    <cellStyle name="Nota 2 14 14 3" xfId="21674"/>
    <cellStyle name="Nota 2 14 14 4" xfId="21675"/>
    <cellStyle name="Nota 2 14 15" xfId="21676"/>
    <cellStyle name="Nota 2 14 15 2" xfId="21677"/>
    <cellStyle name="Nota 2 14 15 2 2" xfId="21678"/>
    <cellStyle name="Nota 2 14 15 2 3" xfId="21679"/>
    <cellStyle name="Nota 2 14 15 3" xfId="21680"/>
    <cellStyle name="Nota 2 14 15 4" xfId="21681"/>
    <cellStyle name="Nota 2 14 16" xfId="21682"/>
    <cellStyle name="Nota 2 14 16 2" xfId="21683"/>
    <cellStyle name="Nota 2 14 16 2 2" xfId="21684"/>
    <cellStyle name="Nota 2 14 16 2 3" xfId="21685"/>
    <cellStyle name="Nota 2 14 16 3" xfId="21686"/>
    <cellStyle name="Nota 2 14 16 4" xfId="21687"/>
    <cellStyle name="Nota 2 14 17" xfId="21688"/>
    <cellStyle name="Nota 2 14 17 2" xfId="21689"/>
    <cellStyle name="Nota 2 14 17 2 2" xfId="21690"/>
    <cellStyle name="Nota 2 14 17 2 3" xfId="21691"/>
    <cellStyle name="Nota 2 14 17 3" xfId="21692"/>
    <cellStyle name="Nota 2 14 17 4" xfId="21693"/>
    <cellStyle name="Nota 2 14 18" xfId="21694"/>
    <cellStyle name="Nota 2 14 18 2" xfId="21695"/>
    <cellStyle name="Nota 2 14 18 2 2" xfId="21696"/>
    <cellStyle name="Nota 2 14 18 2 3" xfId="21697"/>
    <cellStyle name="Nota 2 14 18 3" xfId="21698"/>
    <cellStyle name="Nota 2 14 18 4" xfId="21699"/>
    <cellStyle name="Nota 2 14 19" xfId="21700"/>
    <cellStyle name="Nota 2 14 19 2" xfId="21701"/>
    <cellStyle name="Nota 2 14 19 2 2" xfId="21702"/>
    <cellStyle name="Nota 2 14 19 2 3" xfId="21703"/>
    <cellStyle name="Nota 2 14 19 3" xfId="21704"/>
    <cellStyle name="Nota 2 14 19 4" xfId="21705"/>
    <cellStyle name="Nota 2 14 2" xfId="21706"/>
    <cellStyle name="Nota 2 14 2 2" xfId="21707"/>
    <cellStyle name="Nota 2 14 2 2 2" xfId="21708"/>
    <cellStyle name="Nota 2 14 2 2 3" xfId="21709"/>
    <cellStyle name="Nota 2 14 2 3" xfId="21710"/>
    <cellStyle name="Nota 2 14 2 4" xfId="21711"/>
    <cellStyle name="Nota 2 14 20" xfId="21712"/>
    <cellStyle name="Nota 2 14 20 2" xfId="21713"/>
    <cellStyle name="Nota 2 14 20 2 2" xfId="21714"/>
    <cellStyle name="Nota 2 14 20 2 3" xfId="21715"/>
    <cellStyle name="Nota 2 14 20 3" xfId="21716"/>
    <cellStyle name="Nota 2 14 20 4" xfId="21717"/>
    <cellStyle name="Nota 2 14 21" xfId="21718"/>
    <cellStyle name="Nota 2 14 21 2" xfId="21719"/>
    <cellStyle name="Nota 2 14 21 2 2" xfId="21720"/>
    <cellStyle name="Nota 2 14 21 2 3" xfId="21721"/>
    <cellStyle name="Nota 2 14 21 3" xfId="21722"/>
    <cellStyle name="Nota 2 14 21 4" xfId="21723"/>
    <cellStyle name="Nota 2 14 22" xfId="21724"/>
    <cellStyle name="Nota 2 14 22 2" xfId="21725"/>
    <cellStyle name="Nota 2 14 22 2 2" xfId="21726"/>
    <cellStyle name="Nota 2 14 22 2 3" xfId="21727"/>
    <cellStyle name="Nota 2 14 22 3" xfId="21728"/>
    <cellStyle name="Nota 2 14 22 4" xfId="21729"/>
    <cellStyle name="Nota 2 14 23" xfId="21730"/>
    <cellStyle name="Nota 2 14 23 2" xfId="21731"/>
    <cellStyle name="Nota 2 14 23 2 2" xfId="21732"/>
    <cellStyle name="Nota 2 14 23 2 3" xfId="21733"/>
    <cellStyle name="Nota 2 14 23 3" xfId="21734"/>
    <cellStyle name="Nota 2 14 23 4" xfId="21735"/>
    <cellStyle name="Nota 2 14 24" xfId="21736"/>
    <cellStyle name="Nota 2 14 24 2" xfId="21737"/>
    <cellStyle name="Nota 2 14 24 2 2" xfId="21738"/>
    <cellStyle name="Nota 2 14 24 2 3" xfId="21739"/>
    <cellStyle name="Nota 2 14 24 3" xfId="21740"/>
    <cellStyle name="Nota 2 14 24 4" xfId="21741"/>
    <cellStyle name="Nota 2 14 25" xfId="21742"/>
    <cellStyle name="Nota 2 14 25 2" xfId="21743"/>
    <cellStyle name="Nota 2 14 25 2 2" xfId="21744"/>
    <cellStyle name="Nota 2 14 25 2 3" xfId="21745"/>
    <cellStyle name="Nota 2 14 25 3" xfId="21746"/>
    <cellStyle name="Nota 2 14 25 4" xfId="21747"/>
    <cellStyle name="Nota 2 14 26" xfId="21748"/>
    <cellStyle name="Nota 2 14 26 2" xfId="21749"/>
    <cellStyle name="Nota 2 14 26 3" xfId="21750"/>
    <cellStyle name="Nota 2 14 27" xfId="21751"/>
    <cellStyle name="Nota 2 14 28" xfId="21752"/>
    <cellStyle name="Nota 2 14 3" xfId="21753"/>
    <cellStyle name="Nota 2 14 3 2" xfId="21754"/>
    <cellStyle name="Nota 2 14 3 2 2" xfId="21755"/>
    <cellStyle name="Nota 2 14 3 2 3" xfId="21756"/>
    <cellStyle name="Nota 2 14 3 3" xfId="21757"/>
    <cellStyle name="Nota 2 14 3 4" xfId="21758"/>
    <cellStyle name="Nota 2 14 4" xfId="21759"/>
    <cellStyle name="Nota 2 14 4 2" xfId="21760"/>
    <cellStyle name="Nota 2 14 4 2 2" xfId="21761"/>
    <cellStyle name="Nota 2 14 4 2 3" xfId="21762"/>
    <cellStyle name="Nota 2 14 4 3" xfId="21763"/>
    <cellStyle name="Nota 2 14 4 4" xfId="21764"/>
    <cellStyle name="Nota 2 14 5" xfId="21765"/>
    <cellStyle name="Nota 2 14 5 2" xfId="21766"/>
    <cellStyle name="Nota 2 14 5 2 2" xfId="21767"/>
    <cellStyle name="Nota 2 14 5 2 3" xfId="21768"/>
    <cellStyle name="Nota 2 14 5 3" xfId="21769"/>
    <cellStyle name="Nota 2 14 5 4" xfId="21770"/>
    <cellStyle name="Nota 2 14 6" xfId="21771"/>
    <cellStyle name="Nota 2 14 6 2" xfId="21772"/>
    <cellStyle name="Nota 2 14 6 2 2" xfId="21773"/>
    <cellStyle name="Nota 2 14 6 2 3" xfId="21774"/>
    <cellStyle name="Nota 2 14 6 3" xfId="21775"/>
    <cellStyle name="Nota 2 14 6 4" xfId="21776"/>
    <cellStyle name="Nota 2 14 7" xfId="21777"/>
    <cellStyle name="Nota 2 14 7 2" xfId="21778"/>
    <cellStyle name="Nota 2 14 7 2 2" xfId="21779"/>
    <cellStyle name="Nota 2 14 7 2 3" xfId="21780"/>
    <cellStyle name="Nota 2 14 7 3" xfId="21781"/>
    <cellStyle name="Nota 2 14 7 4" xfId="21782"/>
    <cellStyle name="Nota 2 14 8" xfId="21783"/>
    <cellStyle name="Nota 2 14 8 2" xfId="21784"/>
    <cellStyle name="Nota 2 14 8 2 2" xfId="21785"/>
    <cellStyle name="Nota 2 14 8 2 3" xfId="21786"/>
    <cellStyle name="Nota 2 14 8 3" xfId="21787"/>
    <cellStyle name="Nota 2 14 8 4" xfId="21788"/>
    <cellStyle name="Nota 2 14 9" xfId="21789"/>
    <cellStyle name="Nota 2 14 9 2" xfId="21790"/>
    <cellStyle name="Nota 2 14 9 2 2" xfId="21791"/>
    <cellStyle name="Nota 2 14 9 2 3" xfId="21792"/>
    <cellStyle name="Nota 2 14 9 3" xfId="21793"/>
    <cellStyle name="Nota 2 14 9 4" xfId="21794"/>
    <cellStyle name="Nota 2 15" xfId="21795"/>
    <cellStyle name="Nota 2 15 10" xfId="21796"/>
    <cellStyle name="Nota 2 15 10 2" xfId="21797"/>
    <cellStyle name="Nota 2 15 10 2 2" xfId="21798"/>
    <cellStyle name="Nota 2 15 10 2 3" xfId="21799"/>
    <cellStyle name="Nota 2 15 10 3" xfId="21800"/>
    <cellStyle name="Nota 2 15 10 4" xfId="21801"/>
    <cellStyle name="Nota 2 15 11" xfId="21802"/>
    <cellStyle name="Nota 2 15 11 2" xfId="21803"/>
    <cellStyle name="Nota 2 15 11 2 2" xfId="21804"/>
    <cellStyle name="Nota 2 15 11 2 3" xfId="21805"/>
    <cellStyle name="Nota 2 15 11 3" xfId="21806"/>
    <cellStyle name="Nota 2 15 11 4" xfId="21807"/>
    <cellStyle name="Nota 2 15 12" xfId="21808"/>
    <cellStyle name="Nota 2 15 12 2" xfId="21809"/>
    <cellStyle name="Nota 2 15 12 2 2" xfId="21810"/>
    <cellStyle name="Nota 2 15 12 2 3" xfId="21811"/>
    <cellStyle name="Nota 2 15 12 3" xfId="21812"/>
    <cellStyle name="Nota 2 15 12 4" xfId="21813"/>
    <cellStyle name="Nota 2 15 13" xfId="21814"/>
    <cellStyle name="Nota 2 15 13 2" xfId="21815"/>
    <cellStyle name="Nota 2 15 13 2 2" xfId="21816"/>
    <cellStyle name="Nota 2 15 13 2 3" xfId="21817"/>
    <cellStyle name="Nota 2 15 13 3" xfId="21818"/>
    <cellStyle name="Nota 2 15 13 4" xfId="21819"/>
    <cellStyle name="Nota 2 15 14" xfId="21820"/>
    <cellStyle name="Nota 2 15 14 2" xfId="21821"/>
    <cellStyle name="Nota 2 15 14 2 2" xfId="21822"/>
    <cellStyle name="Nota 2 15 14 2 3" xfId="21823"/>
    <cellStyle name="Nota 2 15 14 3" xfId="21824"/>
    <cellStyle name="Nota 2 15 14 4" xfId="21825"/>
    <cellStyle name="Nota 2 15 15" xfId="21826"/>
    <cellStyle name="Nota 2 15 15 2" xfId="21827"/>
    <cellStyle name="Nota 2 15 15 2 2" xfId="21828"/>
    <cellStyle name="Nota 2 15 15 2 3" xfId="21829"/>
    <cellStyle name="Nota 2 15 15 3" xfId="21830"/>
    <cellStyle name="Nota 2 15 15 4" xfId="21831"/>
    <cellStyle name="Nota 2 15 16" xfId="21832"/>
    <cellStyle name="Nota 2 15 16 2" xfId="21833"/>
    <cellStyle name="Nota 2 15 16 2 2" xfId="21834"/>
    <cellStyle name="Nota 2 15 16 2 3" xfId="21835"/>
    <cellStyle name="Nota 2 15 16 3" xfId="21836"/>
    <cellStyle name="Nota 2 15 16 4" xfId="21837"/>
    <cellStyle name="Nota 2 15 17" xfId="21838"/>
    <cellStyle name="Nota 2 15 17 2" xfId="21839"/>
    <cellStyle name="Nota 2 15 17 2 2" xfId="21840"/>
    <cellStyle name="Nota 2 15 17 2 3" xfId="21841"/>
    <cellStyle name="Nota 2 15 17 3" xfId="21842"/>
    <cellStyle name="Nota 2 15 17 4" xfId="21843"/>
    <cellStyle name="Nota 2 15 18" xfId="21844"/>
    <cellStyle name="Nota 2 15 18 2" xfId="21845"/>
    <cellStyle name="Nota 2 15 18 2 2" xfId="21846"/>
    <cellStyle name="Nota 2 15 18 2 3" xfId="21847"/>
    <cellStyle name="Nota 2 15 18 3" xfId="21848"/>
    <cellStyle name="Nota 2 15 18 4" xfId="21849"/>
    <cellStyle name="Nota 2 15 19" xfId="21850"/>
    <cellStyle name="Nota 2 15 19 2" xfId="21851"/>
    <cellStyle name="Nota 2 15 19 2 2" xfId="21852"/>
    <cellStyle name="Nota 2 15 19 2 3" xfId="21853"/>
    <cellStyle name="Nota 2 15 19 3" xfId="21854"/>
    <cellStyle name="Nota 2 15 19 4" xfId="21855"/>
    <cellStyle name="Nota 2 15 2" xfId="21856"/>
    <cellStyle name="Nota 2 15 2 2" xfId="21857"/>
    <cellStyle name="Nota 2 15 2 2 2" xfId="21858"/>
    <cellStyle name="Nota 2 15 2 2 3" xfId="21859"/>
    <cellStyle name="Nota 2 15 2 3" xfId="21860"/>
    <cellStyle name="Nota 2 15 2 4" xfId="21861"/>
    <cellStyle name="Nota 2 15 20" xfId="21862"/>
    <cellStyle name="Nota 2 15 20 2" xfId="21863"/>
    <cellStyle name="Nota 2 15 20 2 2" xfId="21864"/>
    <cellStyle name="Nota 2 15 20 2 3" xfId="21865"/>
    <cellStyle name="Nota 2 15 20 3" xfId="21866"/>
    <cellStyle name="Nota 2 15 20 4" xfId="21867"/>
    <cellStyle name="Nota 2 15 21" xfId="21868"/>
    <cellStyle name="Nota 2 15 21 2" xfId="21869"/>
    <cellStyle name="Nota 2 15 21 2 2" xfId="21870"/>
    <cellStyle name="Nota 2 15 21 2 3" xfId="21871"/>
    <cellStyle name="Nota 2 15 21 3" xfId="21872"/>
    <cellStyle name="Nota 2 15 21 4" xfId="21873"/>
    <cellStyle name="Nota 2 15 22" xfId="21874"/>
    <cellStyle name="Nota 2 15 22 2" xfId="21875"/>
    <cellStyle name="Nota 2 15 22 2 2" xfId="21876"/>
    <cellStyle name="Nota 2 15 22 2 3" xfId="21877"/>
    <cellStyle name="Nota 2 15 22 3" xfId="21878"/>
    <cellStyle name="Nota 2 15 22 4" xfId="21879"/>
    <cellStyle name="Nota 2 15 23" xfId="21880"/>
    <cellStyle name="Nota 2 15 23 2" xfId="21881"/>
    <cellStyle name="Nota 2 15 23 2 2" xfId="21882"/>
    <cellStyle name="Nota 2 15 23 2 3" xfId="21883"/>
    <cellStyle name="Nota 2 15 23 3" xfId="21884"/>
    <cellStyle name="Nota 2 15 23 4" xfId="21885"/>
    <cellStyle name="Nota 2 15 24" xfId="21886"/>
    <cellStyle name="Nota 2 15 24 2" xfId="21887"/>
    <cellStyle name="Nota 2 15 24 2 2" xfId="21888"/>
    <cellStyle name="Nota 2 15 24 2 3" xfId="21889"/>
    <cellStyle name="Nota 2 15 24 3" xfId="21890"/>
    <cellStyle name="Nota 2 15 24 4" xfId="21891"/>
    <cellStyle name="Nota 2 15 25" xfId="21892"/>
    <cellStyle name="Nota 2 15 25 2" xfId="21893"/>
    <cellStyle name="Nota 2 15 25 2 2" xfId="21894"/>
    <cellStyle name="Nota 2 15 25 2 3" xfId="21895"/>
    <cellStyle name="Nota 2 15 25 3" xfId="21896"/>
    <cellStyle name="Nota 2 15 25 4" xfId="21897"/>
    <cellStyle name="Nota 2 15 26" xfId="21898"/>
    <cellStyle name="Nota 2 15 26 2" xfId="21899"/>
    <cellStyle name="Nota 2 15 26 3" xfId="21900"/>
    <cellStyle name="Nota 2 15 27" xfId="21901"/>
    <cellStyle name="Nota 2 15 28" xfId="21902"/>
    <cellStyle name="Nota 2 15 3" xfId="21903"/>
    <cellStyle name="Nota 2 15 3 2" xfId="21904"/>
    <cellStyle name="Nota 2 15 3 2 2" xfId="21905"/>
    <cellStyle name="Nota 2 15 3 2 3" xfId="21906"/>
    <cellStyle name="Nota 2 15 3 3" xfId="21907"/>
    <cellStyle name="Nota 2 15 3 4" xfId="21908"/>
    <cellStyle name="Nota 2 15 4" xfId="21909"/>
    <cellStyle name="Nota 2 15 4 2" xfId="21910"/>
    <cellStyle name="Nota 2 15 4 2 2" xfId="21911"/>
    <cellStyle name="Nota 2 15 4 2 3" xfId="21912"/>
    <cellStyle name="Nota 2 15 4 3" xfId="21913"/>
    <cellStyle name="Nota 2 15 4 4" xfId="21914"/>
    <cellStyle name="Nota 2 15 5" xfId="21915"/>
    <cellStyle name="Nota 2 15 5 2" xfId="21916"/>
    <cellStyle name="Nota 2 15 5 2 2" xfId="21917"/>
    <cellStyle name="Nota 2 15 5 2 3" xfId="21918"/>
    <cellStyle name="Nota 2 15 5 3" xfId="21919"/>
    <cellStyle name="Nota 2 15 5 4" xfId="21920"/>
    <cellStyle name="Nota 2 15 6" xfId="21921"/>
    <cellStyle name="Nota 2 15 6 2" xfId="21922"/>
    <cellStyle name="Nota 2 15 6 2 2" xfId="21923"/>
    <cellStyle name="Nota 2 15 6 2 3" xfId="21924"/>
    <cellStyle name="Nota 2 15 6 3" xfId="21925"/>
    <cellStyle name="Nota 2 15 6 4" xfId="21926"/>
    <cellStyle name="Nota 2 15 7" xfId="21927"/>
    <cellStyle name="Nota 2 15 7 2" xfId="21928"/>
    <cellStyle name="Nota 2 15 7 2 2" xfId="21929"/>
    <cellStyle name="Nota 2 15 7 2 3" xfId="21930"/>
    <cellStyle name="Nota 2 15 7 3" xfId="21931"/>
    <cellStyle name="Nota 2 15 7 4" xfId="21932"/>
    <cellStyle name="Nota 2 15 8" xfId="21933"/>
    <cellStyle name="Nota 2 15 8 2" xfId="21934"/>
    <cellStyle name="Nota 2 15 8 2 2" xfId="21935"/>
    <cellStyle name="Nota 2 15 8 2 3" xfId="21936"/>
    <cellStyle name="Nota 2 15 8 3" xfId="21937"/>
    <cellStyle name="Nota 2 15 8 4" xfId="21938"/>
    <cellStyle name="Nota 2 15 9" xfId="21939"/>
    <cellStyle name="Nota 2 15 9 2" xfId="21940"/>
    <cellStyle name="Nota 2 15 9 2 2" xfId="21941"/>
    <cellStyle name="Nota 2 15 9 2 3" xfId="21942"/>
    <cellStyle name="Nota 2 15 9 3" xfId="21943"/>
    <cellStyle name="Nota 2 15 9 4" xfId="21944"/>
    <cellStyle name="Nota 2 16" xfId="21945"/>
    <cellStyle name="Nota 2 16 10" xfId="21946"/>
    <cellStyle name="Nota 2 16 10 2" xfId="21947"/>
    <cellStyle name="Nota 2 16 10 2 2" xfId="21948"/>
    <cellStyle name="Nota 2 16 10 2 3" xfId="21949"/>
    <cellStyle name="Nota 2 16 10 3" xfId="21950"/>
    <cellStyle name="Nota 2 16 10 4" xfId="21951"/>
    <cellStyle name="Nota 2 16 11" xfId="21952"/>
    <cellStyle name="Nota 2 16 11 2" xfId="21953"/>
    <cellStyle name="Nota 2 16 11 2 2" xfId="21954"/>
    <cellStyle name="Nota 2 16 11 2 3" xfId="21955"/>
    <cellStyle name="Nota 2 16 11 3" xfId="21956"/>
    <cellStyle name="Nota 2 16 11 4" xfId="21957"/>
    <cellStyle name="Nota 2 16 12" xfId="21958"/>
    <cellStyle name="Nota 2 16 12 2" xfId="21959"/>
    <cellStyle name="Nota 2 16 12 2 2" xfId="21960"/>
    <cellStyle name="Nota 2 16 12 2 3" xfId="21961"/>
    <cellStyle name="Nota 2 16 12 3" xfId="21962"/>
    <cellStyle name="Nota 2 16 12 4" xfId="21963"/>
    <cellStyle name="Nota 2 16 13" xfId="21964"/>
    <cellStyle name="Nota 2 16 13 2" xfId="21965"/>
    <cellStyle name="Nota 2 16 13 2 2" xfId="21966"/>
    <cellStyle name="Nota 2 16 13 2 3" xfId="21967"/>
    <cellStyle name="Nota 2 16 13 3" xfId="21968"/>
    <cellStyle name="Nota 2 16 13 4" xfId="21969"/>
    <cellStyle name="Nota 2 16 14" xfId="21970"/>
    <cellStyle name="Nota 2 16 14 2" xfId="21971"/>
    <cellStyle name="Nota 2 16 14 2 2" xfId="21972"/>
    <cellStyle name="Nota 2 16 14 2 3" xfId="21973"/>
    <cellStyle name="Nota 2 16 14 3" xfId="21974"/>
    <cellStyle name="Nota 2 16 14 4" xfId="21975"/>
    <cellStyle name="Nota 2 16 15" xfId="21976"/>
    <cellStyle name="Nota 2 16 15 2" xfId="21977"/>
    <cellStyle name="Nota 2 16 15 2 2" xfId="21978"/>
    <cellStyle name="Nota 2 16 15 2 3" xfId="21979"/>
    <cellStyle name="Nota 2 16 15 3" xfId="21980"/>
    <cellStyle name="Nota 2 16 15 4" xfId="21981"/>
    <cellStyle name="Nota 2 16 16" xfId="21982"/>
    <cellStyle name="Nota 2 16 16 2" xfId="21983"/>
    <cellStyle name="Nota 2 16 16 2 2" xfId="21984"/>
    <cellStyle name="Nota 2 16 16 2 3" xfId="21985"/>
    <cellStyle name="Nota 2 16 16 3" xfId="21986"/>
    <cellStyle name="Nota 2 16 16 4" xfId="21987"/>
    <cellStyle name="Nota 2 16 17" xfId="21988"/>
    <cellStyle name="Nota 2 16 17 2" xfId="21989"/>
    <cellStyle name="Nota 2 16 17 2 2" xfId="21990"/>
    <cellStyle name="Nota 2 16 17 2 3" xfId="21991"/>
    <cellStyle name="Nota 2 16 17 3" xfId="21992"/>
    <cellStyle name="Nota 2 16 17 4" xfId="21993"/>
    <cellStyle name="Nota 2 16 18" xfId="21994"/>
    <cellStyle name="Nota 2 16 18 2" xfId="21995"/>
    <cellStyle name="Nota 2 16 18 2 2" xfId="21996"/>
    <cellStyle name="Nota 2 16 18 2 3" xfId="21997"/>
    <cellStyle name="Nota 2 16 18 3" xfId="21998"/>
    <cellStyle name="Nota 2 16 18 4" xfId="21999"/>
    <cellStyle name="Nota 2 16 19" xfId="22000"/>
    <cellStyle name="Nota 2 16 19 2" xfId="22001"/>
    <cellStyle name="Nota 2 16 19 2 2" xfId="22002"/>
    <cellStyle name="Nota 2 16 19 2 3" xfId="22003"/>
    <cellStyle name="Nota 2 16 19 3" xfId="22004"/>
    <cellStyle name="Nota 2 16 19 4" xfId="22005"/>
    <cellStyle name="Nota 2 16 2" xfId="22006"/>
    <cellStyle name="Nota 2 16 2 2" xfId="22007"/>
    <cellStyle name="Nota 2 16 2 2 2" xfId="22008"/>
    <cellStyle name="Nota 2 16 2 2 3" xfId="22009"/>
    <cellStyle name="Nota 2 16 2 3" xfId="22010"/>
    <cellStyle name="Nota 2 16 2 4" xfId="22011"/>
    <cellStyle name="Nota 2 16 20" xfId="22012"/>
    <cellStyle name="Nota 2 16 20 2" xfId="22013"/>
    <cellStyle name="Nota 2 16 20 2 2" xfId="22014"/>
    <cellStyle name="Nota 2 16 20 2 3" xfId="22015"/>
    <cellStyle name="Nota 2 16 20 3" xfId="22016"/>
    <cellStyle name="Nota 2 16 20 4" xfId="22017"/>
    <cellStyle name="Nota 2 16 21" xfId="22018"/>
    <cellStyle name="Nota 2 16 21 2" xfId="22019"/>
    <cellStyle name="Nota 2 16 21 2 2" xfId="22020"/>
    <cellStyle name="Nota 2 16 21 2 3" xfId="22021"/>
    <cellStyle name="Nota 2 16 21 3" xfId="22022"/>
    <cellStyle name="Nota 2 16 21 4" xfId="22023"/>
    <cellStyle name="Nota 2 16 22" xfId="22024"/>
    <cellStyle name="Nota 2 16 22 2" xfId="22025"/>
    <cellStyle name="Nota 2 16 22 2 2" xfId="22026"/>
    <cellStyle name="Nota 2 16 22 2 3" xfId="22027"/>
    <cellStyle name="Nota 2 16 22 3" xfId="22028"/>
    <cellStyle name="Nota 2 16 22 4" xfId="22029"/>
    <cellStyle name="Nota 2 16 23" xfId="22030"/>
    <cellStyle name="Nota 2 16 23 2" xfId="22031"/>
    <cellStyle name="Nota 2 16 23 2 2" xfId="22032"/>
    <cellStyle name="Nota 2 16 23 2 3" xfId="22033"/>
    <cellStyle name="Nota 2 16 23 3" xfId="22034"/>
    <cellStyle name="Nota 2 16 23 4" xfId="22035"/>
    <cellStyle name="Nota 2 16 24" xfId="22036"/>
    <cellStyle name="Nota 2 16 24 2" xfId="22037"/>
    <cellStyle name="Nota 2 16 24 2 2" xfId="22038"/>
    <cellStyle name="Nota 2 16 24 2 3" xfId="22039"/>
    <cellStyle name="Nota 2 16 24 3" xfId="22040"/>
    <cellStyle name="Nota 2 16 24 4" xfId="22041"/>
    <cellStyle name="Nota 2 16 25" xfId="22042"/>
    <cellStyle name="Nota 2 16 25 2" xfId="22043"/>
    <cellStyle name="Nota 2 16 25 2 2" xfId="22044"/>
    <cellStyle name="Nota 2 16 25 2 3" xfId="22045"/>
    <cellStyle name="Nota 2 16 25 3" xfId="22046"/>
    <cellStyle name="Nota 2 16 25 4" xfId="22047"/>
    <cellStyle name="Nota 2 16 26" xfId="22048"/>
    <cellStyle name="Nota 2 16 26 2" xfId="22049"/>
    <cellStyle name="Nota 2 16 26 3" xfId="22050"/>
    <cellStyle name="Nota 2 16 27" xfId="22051"/>
    <cellStyle name="Nota 2 16 28" xfId="22052"/>
    <cellStyle name="Nota 2 16 3" xfId="22053"/>
    <cellStyle name="Nota 2 16 3 2" xfId="22054"/>
    <cellStyle name="Nota 2 16 3 2 2" xfId="22055"/>
    <cellStyle name="Nota 2 16 3 2 3" xfId="22056"/>
    <cellStyle name="Nota 2 16 3 3" xfId="22057"/>
    <cellStyle name="Nota 2 16 3 4" xfId="22058"/>
    <cellStyle name="Nota 2 16 4" xfId="22059"/>
    <cellStyle name="Nota 2 16 4 2" xfId="22060"/>
    <cellStyle name="Nota 2 16 4 2 2" xfId="22061"/>
    <cellStyle name="Nota 2 16 4 2 3" xfId="22062"/>
    <cellStyle name="Nota 2 16 4 3" xfId="22063"/>
    <cellStyle name="Nota 2 16 4 4" xfId="22064"/>
    <cellStyle name="Nota 2 16 5" xfId="22065"/>
    <cellStyle name="Nota 2 16 5 2" xfId="22066"/>
    <cellStyle name="Nota 2 16 5 2 2" xfId="22067"/>
    <cellStyle name="Nota 2 16 5 2 3" xfId="22068"/>
    <cellStyle name="Nota 2 16 5 3" xfId="22069"/>
    <cellStyle name="Nota 2 16 5 4" xfId="22070"/>
    <cellStyle name="Nota 2 16 6" xfId="22071"/>
    <cellStyle name="Nota 2 16 6 2" xfId="22072"/>
    <cellStyle name="Nota 2 16 6 2 2" xfId="22073"/>
    <cellStyle name="Nota 2 16 6 2 3" xfId="22074"/>
    <cellStyle name="Nota 2 16 6 3" xfId="22075"/>
    <cellStyle name="Nota 2 16 6 4" xfId="22076"/>
    <cellStyle name="Nota 2 16 7" xfId="22077"/>
    <cellStyle name="Nota 2 16 7 2" xfId="22078"/>
    <cellStyle name="Nota 2 16 7 2 2" xfId="22079"/>
    <cellStyle name="Nota 2 16 7 2 3" xfId="22080"/>
    <cellStyle name="Nota 2 16 7 3" xfId="22081"/>
    <cellStyle name="Nota 2 16 7 4" xfId="22082"/>
    <cellStyle name="Nota 2 16 8" xfId="22083"/>
    <cellStyle name="Nota 2 16 8 2" xfId="22084"/>
    <cellStyle name="Nota 2 16 8 2 2" xfId="22085"/>
    <cellStyle name="Nota 2 16 8 2 3" xfId="22086"/>
    <cellStyle name="Nota 2 16 8 3" xfId="22087"/>
    <cellStyle name="Nota 2 16 8 4" xfId="22088"/>
    <cellStyle name="Nota 2 16 9" xfId="22089"/>
    <cellStyle name="Nota 2 16 9 2" xfId="22090"/>
    <cellStyle name="Nota 2 16 9 2 2" xfId="22091"/>
    <cellStyle name="Nota 2 16 9 2 3" xfId="22092"/>
    <cellStyle name="Nota 2 16 9 3" xfId="22093"/>
    <cellStyle name="Nota 2 16 9 4" xfId="22094"/>
    <cellStyle name="Nota 2 17" xfId="22095"/>
    <cellStyle name="Nota 2 17 10" xfId="22096"/>
    <cellStyle name="Nota 2 17 10 2" xfId="22097"/>
    <cellStyle name="Nota 2 17 10 2 2" xfId="22098"/>
    <cellStyle name="Nota 2 17 10 2 3" xfId="22099"/>
    <cellStyle name="Nota 2 17 10 3" xfId="22100"/>
    <cellStyle name="Nota 2 17 10 4" xfId="22101"/>
    <cellStyle name="Nota 2 17 11" xfId="22102"/>
    <cellStyle name="Nota 2 17 11 2" xfId="22103"/>
    <cellStyle name="Nota 2 17 11 2 2" xfId="22104"/>
    <cellStyle name="Nota 2 17 11 2 3" xfId="22105"/>
    <cellStyle name="Nota 2 17 11 3" xfId="22106"/>
    <cellStyle name="Nota 2 17 11 4" xfId="22107"/>
    <cellStyle name="Nota 2 17 12" xfId="22108"/>
    <cellStyle name="Nota 2 17 12 2" xfId="22109"/>
    <cellStyle name="Nota 2 17 12 2 2" xfId="22110"/>
    <cellStyle name="Nota 2 17 12 2 3" xfId="22111"/>
    <cellStyle name="Nota 2 17 12 3" xfId="22112"/>
    <cellStyle name="Nota 2 17 12 4" xfId="22113"/>
    <cellStyle name="Nota 2 17 13" xfId="22114"/>
    <cellStyle name="Nota 2 17 13 2" xfId="22115"/>
    <cellStyle name="Nota 2 17 13 2 2" xfId="22116"/>
    <cellStyle name="Nota 2 17 13 2 3" xfId="22117"/>
    <cellStyle name="Nota 2 17 13 3" xfId="22118"/>
    <cellStyle name="Nota 2 17 13 4" xfId="22119"/>
    <cellStyle name="Nota 2 17 14" xfId="22120"/>
    <cellStyle name="Nota 2 17 14 2" xfId="22121"/>
    <cellStyle name="Nota 2 17 14 2 2" xfId="22122"/>
    <cellStyle name="Nota 2 17 14 2 3" xfId="22123"/>
    <cellStyle name="Nota 2 17 14 3" xfId="22124"/>
    <cellStyle name="Nota 2 17 14 4" xfId="22125"/>
    <cellStyle name="Nota 2 17 15" xfId="22126"/>
    <cellStyle name="Nota 2 17 15 2" xfId="22127"/>
    <cellStyle name="Nota 2 17 15 2 2" xfId="22128"/>
    <cellStyle name="Nota 2 17 15 2 3" xfId="22129"/>
    <cellStyle name="Nota 2 17 15 3" xfId="22130"/>
    <cellStyle name="Nota 2 17 15 4" xfId="22131"/>
    <cellStyle name="Nota 2 17 16" xfId="22132"/>
    <cellStyle name="Nota 2 17 16 2" xfId="22133"/>
    <cellStyle name="Nota 2 17 16 2 2" xfId="22134"/>
    <cellStyle name="Nota 2 17 16 2 3" xfId="22135"/>
    <cellStyle name="Nota 2 17 16 3" xfId="22136"/>
    <cellStyle name="Nota 2 17 16 4" xfId="22137"/>
    <cellStyle name="Nota 2 17 17" xfId="22138"/>
    <cellStyle name="Nota 2 17 17 2" xfId="22139"/>
    <cellStyle name="Nota 2 17 17 2 2" xfId="22140"/>
    <cellStyle name="Nota 2 17 17 2 3" xfId="22141"/>
    <cellStyle name="Nota 2 17 17 3" xfId="22142"/>
    <cellStyle name="Nota 2 17 17 4" xfId="22143"/>
    <cellStyle name="Nota 2 17 18" xfId="22144"/>
    <cellStyle name="Nota 2 17 18 2" xfId="22145"/>
    <cellStyle name="Nota 2 17 18 2 2" xfId="22146"/>
    <cellStyle name="Nota 2 17 18 2 3" xfId="22147"/>
    <cellStyle name="Nota 2 17 18 3" xfId="22148"/>
    <cellStyle name="Nota 2 17 18 4" xfId="22149"/>
    <cellStyle name="Nota 2 17 19" xfId="22150"/>
    <cellStyle name="Nota 2 17 19 2" xfId="22151"/>
    <cellStyle name="Nota 2 17 19 2 2" xfId="22152"/>
    <cellStyle name="Nota 2 17 19 2 3" xfId="22153"/>
    <cellStyle name="Nota 2 17 19 3" xfId="22154"/>
    <cellStyle name="Nota 2 17 19 4" xfId="22155"/>
    <cellStyle name="Nota 2 17 2" xfId="22156"/>
    <cellStyle name="Nota 2 17 2 2" xfId="22157"/>
    <cellStyle name="Nota 2 17 2 2 2" xfId="22158"/>
    <cellStyle name="Nota 2 17 2 2 3" xfId="22159"/>
    <cellStyle name="Nota 2 17 2 3" xfId="22160"/>
    <cellStyle name="Nota 2 17 2 4" xfId="22161"/>
    <cellStyle name="Nota 2 17 20" xfId="22162"/>
    <cellStyle name="Nota 2 17 20 2" xfId="22163"/>
    <cellStyle name="Nota 2 17 20 2 2" xfId="22164"/>
    <cellStyle name="Nota 2 17 20 2 3" xfId="22165"/>
    <cellStyle name="Nota 2 17 20 3" xfId="22166"/>
    <cellStyle name="Nota 2 17 20 4" xfId="22167"/>
    <cellStyle name="Nota 2 17 21" xfId="22168"/>
    <cellStyle name="Nota 2 17 21 2" xfId="22169"/>
    <cellStyle name="Nota 2 17 21 2 2" xfId="22170"/>
    <cellStyle name="Nota 2 17 21 2 3" xfId="22171"/>
    <cellStyle name="Nota 2 17 21 3" xfId="22172"/>
    <cellStyle name="Nota 2 17 21 4" xfId="22173"/>
    <cellStyle name="Nota 2 17 22" xfId="22174"/>
    <cellStyle name="Nota 2 17 22 2" xfId="22175"/>
    <cellStyle name="Nota 2 17 22 2 2" xfId="22176"/>
    <cellStyle name="Nota 2 17 22 2 3" xfId="22177"/>
    <cellStyle name="Nota 2 17 22 3" xfId="22178"/>
    <cellStyle name="Nota 2 17 22 4" xfId="22179"/>
    <cellStyle name="Nota 2 17 23" xfId="22180"/>
    <cellStyle name="Nota 2 17 23 2" xfId="22181"/>
    <cellStyle name="Nota 2 17 23 2 2" xfId="22182"/>
    <cellStyle name="Nota 2 17 23 2 3" xfId="22183"/>
    <cellStyle name="Nota 2 17 23 3" xfId="22184"/>
    <cellStyle name="Nota 2 17 23 4" xfId="22185"/>
    <cellStyle name="Nota 2 17 24" xfId="22186"/>
    <cellStyle name="Nota 2 17 24 2" xfId="22187"/>
    <cellStyle name="Nota 2 17 24 2 2" xfId="22188"/>
    <cellStyle name="Nota 2 17 24 2 3" xfId="22189"/>
    <cellStyle name="Nota 2 17 24 3" xfId="22190"/>
    <cellStyle name="Nota 2 17 24 4" xfId="22191"/>
    <cellStyle name="Nota 2 17 25" xfId="22192"/>
    <cellStyle name="Nota 2 17 25 2" xfId="22193"/>
    <cellStyle name="Nota 2 17 25 2 2" xfId="22194"/>
    <cellStyle name="Nota 2 17 25 2 3" xfId="22195"/>
    <cellStyle name="Nota 2 17 25 3" xfId="22196"/>
    <cellStyle name="Nota 2 17 25 4" xfId="22197"/>
    <cellStyle name="Nota 2 17 26" xfId="22198"/>
    <cellStyle name="Nota 2 17 26 2" xfId="22199"/>
    <cellStyle name="Nota 2 17 26 3" xfId="22200"/>
    <cellStyle name="Nota 2 17 27" xfId="22201"/>
    <cellStyle name="Nota 2 17 28" xfId="22202"/>
    <cellStyle name="Nota 2 17 3" xfId="22203"/>
    <cellStyle name="Nota 2 17 3 2" xfId="22204"/>
    <cellStyle name="Nota 2 17 3 2 2" xfId="22205"/>
    <cellStyle name="Nota 2 17 3 2 3" xfId="22206"/>
    <cellStyle name="Nota 2 17 3 3" xfId="22207"/>
    <cellStyle name="Nota 2 17 3 4" xfId="22208"/>
    <cellStyle name="Nota 2 17 4" xfId="22209"/>
    <cellStyle name="Nota 2 17 4 2" xfId="22210"/>
    <cellStyle name="Nota 2 17 4 2 2" xfId="22211"/>
    <cellStyle name="Nota 2 17 4 2 3" xfId="22212"/>
    <cellStyle name="Nota 2 17 4 3" xfId="22213"/>
    <cellStyle name="Nota 2 17 4 4" xfId="22214"/>
    <cellStyle name="Nota 2 17 5" xfId="22215"/>
    <cellStyle name="Nota 2 17 5 2" xfId="22216"/>
    <cellStyle name="Nota 2 17 5 2 2" xfId="22217"/>
    <cellStyle name="Nota 2 17 5 2 3" xfId="22218"/>
    <cellStyle name="Nota 2 17 5 3" xfId="22219"/>
    <cellStyle name="Nota 2 17 5 4" xfId="22220"/>
    <cellStyle name="Nota 2 17 6" xfId="22221"/>
    <cellStyle name="Nota 2 17 6 2" xfId="22222"/>
    <cellStyle name="Nota 2 17 6 2 2" xfId="22223"/>
    <cellStyle name="Nota 2 17 6 2 3" xfId="22224"/>
    <cellStyle name="Nota 2 17 6 3" xfId="22225"/>
    <cellStyle name="Nota 2 17 6 4" xfId="22226"/>
    <cellStyle name="Nota 2 17 7" xfId="22227"/>
    <cellStyle name="Nota 2 17 7 2" xfId="22228"/>
    <cellStyle name="Nota 2 17 7 2 2" xfId="22229"/>
    <cellStyle name="Nota 2 17 7 2 3" xfId="22230"/>
    <cellStyle name="Nota 2 17 7 3" xfId="22231"/>
    <cellStyle name="Nota 2 17 7 4" xfId="22232"/>
    <cellStyle name="Nota 2 17 8" xfId="22233"/>
    <cellStyle name="Nota 2 17 8 2" xfId="22234"/>
    <cellStyle name="Nota 2 17 8 2 2" xfId="22235"/>
    <cellStyle name="Nota 2 17 8 2 3" xfId="22236"/>
    <cellStyle name="Nota 2 17 8 3" xfId="22237"/>
    <cellStyle name="Nota 2 17 8 4" xfId="22238"/>
    <cellStyle name="Nota 2 17 9" xfId="22239"/>
    <cellStyle name="Nota 2 17 9 2" xfId="22240"/>
    <cellStyle name="Nota 2 17 9 2 2" xfId="22241"/>
    <cellStyle name="Nota 2 17 9 2 3" xfId="22242"/>
    <cellStyle name="Nota 2 17 9 3" xfId="22243"/>
    <cellStyle name="Nota 2 17 9 4" xfId="22244"/>
    <cellStyle name="Nota 2 18" xfId="22245"/>
    <cellStyle name="Nota 2 18 10" xfId="22246"/>
    <cellStyle name="Nota 2 18 10 2" xfId="22247"/>
    <cellStyle name="Nota 2 18 10 2 2" xfId="22248"/>
    <cellStyle name="Nota 2 18 10 2 3" xfId="22249"/>
    <cellStyle name="Nota 2 18 10 3" xfId="22250"/>
    <cellStyle name="Nota 2 18 10 4" xfId="22251"/>
    <cellStyle name="Nota 2 18 11" xfId="22252"/>
    <cellStyle name="Nota 2 18 11 2" xfId="22253"/>
    <cellStyle name="Nota 2 18 11 2 2" xfId="22254"/>
    <cellStyle name="Nota 2 18 11 2 3" xfId="22255"/>
    <cellStyle name="Nota 2 18 11 3" xfId="22256"/>
    <cellStyle name="Nota 2 18 11 4" xfId="22257"/>
    <cellStyle name="Nota 2 18 12" xfId="22258"/>
    <cellStyle name="Nota 2 18 12 2" xfId="22259"/>
    <cellStyle name="Nota 2 18 12 2 2" xfId="22260"/>
    <cellStyle name="Nota 2 18 12 2 3" xfId="22261"/>
    <cellStyle name="Nota 2 18 12 3" xfId="22262"/>
    <cellStyle name="Nota 2 18 12 4" xfId="22263"/>
    <cellStyle name="Nota 2 18 13" xfId="22264"/>
    <cellStyle name="Nota 2 18 13 2" xfId="22265"/>
    <cellStyle name="Nota 2 18 13 2 2" xfId="22266"/>
    <cellStyle name="Nota 2 18 13 2 3" xfId="22267"/>
    <cellStyle name="Nota 2 18 13 3" xfId="22268"/>
    <cellStyle name="Nota 2 18 13 4" xfId="22269"/>
    <cellStyle name="Nota 2 18 14" xfId="22270"/>
    <cellStyle name="Nota 2 18 14 2" xfId="22271"/>
    <cellStyle name="Nota 2 18 14 2 2" xfId="22272"/>
    <cellStyle name="Nota 2 18 14 2 3" xfId="22273"/>
    <cellStyle name="Nota 2 18 14 3" xfId="22274"/>
    <cellStyle name="Nota 2 18 14 4" xfId="22275"/>
    <cellStyle name="Nota 2 18 15" xfId="22276"/>
    <cellStyle name="Nota 2 18 15 2" xfId="22277"/>
    <cellStyle name="Nota 2 18 15 2 2" xfId="22278"/>
    <cellStyle name="Nota 2 18 15 2 3" xfId="22279"/>
    <cellStyle name="Nota 2 18 15 3" xfId="22280"/>
    <cellStyle name="Nota 2 18 15 4" xfId="22281"/>
    <cellStyle name="Nota 2 18 16" xfId="22282"/>
    <cellStyle name="Nota 2 18 16 2" xfId="22283"/>
    <cellStyle name="Nota 2 18 16 2 2" xfId="22284"/>
    <cellStyle name="Nota 2 18 16 2 3" xfId="22285"/>
    <cellStyle name="Nota 2 18 16 3" xfId="22286"/>
    <cellStyle name="Nota 2 18 16 4" xfId="22287"/>
    <cellStyle name="Nota 2 18 17" xfId="22288"/>
    <cellStyle name="Nota 2 18 17 2" xfId="22289"/>
    <cellStyle name="Nota 2 18 17 2 2" xfId="22290"/>
    <cellStyle name="Nota 2 18 17 2 3" xfId="22291"/>
    <cellStyle name="Nota 2 18 17 3" xfId="22292"/>
    <cellStyle name="Nota 2 18 17 4" xfId="22293"/>
    <cellStyle name="Nota 2 18 18" xfId="22294"/>
    <cellStyle name="Nota 2 18 18 2" xfId="22295"/>
    <cellStyle name="Nota 2 18 18 2 2" xfId="22296"/>
    <cellStyle name="Nota 2 18 18 2 3" xfId="22297"/>
    <cellStyle name="Nota 2 18 18 3" xfId="22298"/>
    <cellStyle name="Nota 2 18 18 4" xfId="22299"/>
    <cellStyle name="Nota 2 18 19" xfId="22300"/>
    <cellStyle name="Nota 2 18 19 2" xfId="22301"/>
    <cellStyle name="Nota 2 18 19 2 2" xfId="22302"/>
    <cellStyle name="Nota 2 18 19 2 3" xfId="22303"/>
    <cellStyle name="Nota 2 18 19 3" xfId="22304"/>
    <cellStyle name="Nota 2 18 19 4" xfId="22305"/>
    <cellStyle name="Nota 2 18 2" xfId="22306"/>
    <cellStyle name="Nota 2 18 2 2" xfId="22307"/>
    <cellStyle name="Nota 2 18 2 2 2" xfId="22308"/>
    <cellStyle name="Nota 2 18 2 2 3" xfId="22309"/>
    <cellStyle name="Nota 2 18 2 3" xfId="22310"/>
    <cellStyle name="Nota 2 18 2 4" xfId="22311"/>
    <cellStyle name="Nota 2 18 20" xfId="22312"/>
    <cellStyle name="Nota 2 18 20 2" xfId="22313"/>
    <cellStyle name="Nota 2 18 20 2 2" xfId="22314"/>
    <cellStyle name="Nota 2 18 20 2 3" xfId="22315"/>
    <cellStyle name="Nota 2 18 20 3" xfId="22316"/>
    <cellStyle name="Nota 2 18 20 4" xfId="22317"/>
    <cellStyle name="Nota 2 18 21" xfId="22318"/>
    <cellStyle name="Nota 2 18 21 2" xfId="22319"/>
    <cellStyle name="Nota 2 18 21 2 2" xfId="22320"/>
    <cellStyle name="Nota 2 18 21 2 3" xfId="22321"/>
    <cellStyle name="Nota 2 18 21 3" xfId="22322"/>
    <cellStyle name="Nota 2 18 21 4" xfId="22323"/>
    <cellStyle name="Nota 2 18 22" xfId="22324"/>
    <cellStyle name="Nota 2 18 22 2" xfId="22325"/>
    <cellStyle name="Nota 2 18 22 2 2" xfId="22326"/>
    <cellStyle name="Nota 2 18 22 2 3" xfId="22327"/>
    <cellStyle name="Nota 2 18 22 3" xfId="22328"/>
    <cellStyle name="Nota 2 18 22 4" xfId="22329"/>
    <cellStyle name="Nota 2 18 23" xfId="22330"/>
    <cellStyle name="Nota 2 18 23 2" xfId="22331"/>
    <cellStyle name="Nota 2 18 23 2 2" xfId="22332"/>
    <cellStyle name="Nota 2 18 23 2 3" xfId="22333"/>
    <cellStyle name="Nota 2 18 23 3" xfId="22334"/>
    <cellStyle name="Nota 2 18 23 4" xfId="22335"/>
    <cellStyle name="Nota 2 18 24" xfId="22336"/>
    <cellStyle name="Nota 2 18 24 2" xfId="22337"/>
    <cellStyle name="Nota 2 18 24 2 2" xfId="22338"/>
    <cellStyle name="Nota 2 18 24 2 3" xfId="22339"/>
    <cellStyle name="Nota 2 18 24 3" xfId="22340"/>
    <cellStyle name="Nota 2 18 24 4" xfId="22341"/>
    <cellStyle name="Nota 2 18 25" xfId="22342"/>
    <cellStyle name="Nota 2 18 25 2" xfId="22343"/>
    <cellStyle name="Nota 2 18 25 2 2" xfId="22344"/>
    <cellStyle name="Nota 2 18 25 2 3" xfId="22345"/>
    <cellStyle name="Nota 2 18 25 3" xfId="22346"/>
    <cellStyle name="Nota 2 18 25 4" xfId="22347"/>
    <cellStyle name="Nota 2 18 26" xfId="22348"/>
    <cellStyle name="Nota 2 18 26 2" xfId="22349"/>
    <cellStyle name="Nota 2 18 26 3" xfId="22350"/>
    <cellStyle name="Nota 2 18 27" xfId="22351"/>
    <cellStyle name="Nota 2 18 28" xfId="22352"/>
    <cellStyle name="Nota 2 18 3" xfId="22353"/>
    <cellStyle name="Nota 2 18 3 2" xfId="22354"/>
    <cellStyle name="Nota 2 18 3 2 2" xfId="22355"/>
    <cellStyle name="Nota 2 18 3 2 3" xfId="22356"/>
    <cellStyle name="Nota 2 18 3 3" xfId="22357"/>
    <cellStyle name="Nota 2 18 3 4" xfId="22358"/>
    <cellStyle name="Nota 2 18 4" xfId="22359"/>
    <cellStyle name="Nota 2 18 4 2" xfId="22360"/>
    <cellStyle name="Nota 2 18 4 2 2" xfId="22361"/>
    <cellStyle name="Nota 2 18 4 2 3" xfId="22362"/>
    <cellStyle name="Nota 2 18 4 3" xfId="22363"/>
    <cellStyle name="Nota 2 18 4 4" xfId="22364"/>
    <cellStyle name="Nota 2 18 5" xfId="22365"/>
    <cellStyle name="Nota 2 18 5 2" xfId="22366"/>
    <cellStyle name="Nota 2 18 5 2 2" xfId="22367"/>
    <cellStyle name="Nota 2 18 5 2 3" xfId="22368"/>
    <cellStyle name="Nota 2 18 5 3" xfId="22369"/>
    <cellStyle name="Nota 2 18 5 4" xfId="22370"/>
    <cellStyle name="Nota 2 18 6" xfId="22371"/>
    <cellStyle name="Nota 2 18 6 2" xfId="22372"/>
    <cellStyle name="Nota 2 18 6 2 2" xfId="22373"/>
    <cellStyle name="Nota 2 18 6 2 3" xfId="22374"/>
    <cellStyle name="Nota 2 18 6 3" xfId="22375"/>
    <cellStyle name="Nota 2 18 6 4" xfId="22376"/>
    <cellStyle name="Nota 2 18 7" xfId="22377"/>
    <cellStyle name="Nota 2 18 7 2" xfId="22378"/>
    <cellStyle name="Nota 2 18 7 2 2" xfId="22379"/>
    <cellStyle name="Nota 2 18 7 2 3" xfId="22380"/>
    <cellStyle name="Nota 2 18 7 3" xfId="22381"/>
    <cellStyle name="Nota 2 18 7 4" xfId="22382"/>
    <cellStyle name="Nota 2 18 8" xfId="22383"/>
    <cellStyle name="Nota 2 18 8 2" xfId="22384"/>
    <cellStyle name="Nota 2 18 8 2 2" xfId="22385"/>
    <cellStyle name="Nota 2 18 8 2 3" xfId="22386"/>
    <cellStyle name="Nota 2 18 8 3" xfId="22387"/>
    <cellStyle name="Nota 2 18 8 4" xfId="22388"/>
    <cellStyle name="Nota 2 18 9" xfId="22389"/>
    <cellStyle name="Nota 2 18 9 2" xfId="22390"/>
    <cellStyle name="Nota 2 18 9 2 2" xfId="22391"/>
    <cellStyle name="Nota 2 18 9 2 3" xfId="22392"/>
    <cellStyle name="Nota 2 18 9 3" xfId="22393"/>
    <cellStyle name="Nota 2 18 9 4" xfId="22394"/>
    <cellStyle name="Nota 2 19" xfId="22395"/>
    <cellStyle name="Nota 2 19 10" xfId="22396"/>
    <cellStyle name="Nota 2 19 10 2" xfId="22397"/>
    <cellStyle name="Nota 2 19 10 2 2" xfId="22398"/>
    <cellStyle name="Nota 2 19 10 2 3" xfId="22399"/>
    <cellStyle name="Nota 2 19 10 3" xfId="22400"/>
    <cellStyle name="Nota 2 19 10 4" xfId="22401"/>
    <cellStyle name="Nota 2 19 11" xfId="22402"/>
    <cellStyle name="Nota 2 19 11 2" xfId="22403"/>
    <cellStyle name="Nota 2 19 11 2 2" xfId="22404"/>
    <cellStyle name="Nota 2 19 11 2 3" xfId="22405"/>
    <cellStyle name="Nota 2 19 11 3" xfId="22406"/>
    <cellStyle name="Nota 2 19 11 4" xfId="22407"/>
    <cellStyle name="Nota 2 19 12" xfId="22408"/>
    <cellStyle name="Nota 2 19 12 2" xfId="22409"/>
    <cellStyle name="Nota 2 19 12 2 2" xfId="22410"/>
    <cellStyle name="Nota 2 19 12 2 3" xfId="22411"/>
    <cellStyle name="Nota 2 19 12 3" xfId="22412"/>
    <cellStyle name="Nota 2 19 12 4" xfId="22413"/>
    <cellStyle name="Nota 2 19 13" xfId="22414"/>
    <cellStyle name="Nota 2 19 13 2" xfId="22415"/>
    <cellStyle name="Nota 2 19 13 2 2" xfId="22416"/>
    <cellStyle name="Nota 2 19 13 2 3" xfId="22417"/>
    <cellStyle name="Nota 2 19 13 3" xfId="22418"/>
    <cellStyle name="Nota 2 19 13 4" xfId="22419"/>
    <cellStyle name="Nota 2 19 14" xfId="22420"/>
    <cellStyle name="Nota 2 19 14 2" xfId="22421"/>
    <cellStyle name="Nota 2 19 14 2 2" xfId="22422"/>
    <cellStyle name="Nota 2 19 14 2 3" xfId="22423"/>
    <cellStyle name="Nota 2 19 14 3" xfId="22424"/>
    <cellStyle name="Nota 2 19 14 4" xfId="22425"/>
    <cellStyle name="Nota 2 19 15" xfId="22426"/>
    <cellStyle name="Nota 2 19 15 2" xfId="22427"/>
    <cellStyle name="Nota 2 19 15 2 2" xfId="22428"/>
    <cellStyle name="Nota 2 19 15 2 3" xfId="22429"/>
    <cellStyle name="Nota 2 19 15 3" xfId="22430"/>
    <cellStyle name="Nota 2 19 15 4" xfId="22431"/>
    <cellStyle name="Nota 2 19 16" xfId="22432"/>
    <cellStyle name="Nota 2 19 16 2" xfId="22433"/>
    <cellStyle name="Nota 2 19 16 2 2" xfId="22434"/>
    <cellStyle name="Nota 2 19 16 2 3" xfId="22435"/>
    <cellStyle name="Nota 2 19 16 3" xfId="22436"/>
    <cellStyle name="Nota 2 19 16 4" xfId="22437"/>
    <cellStyle name="Nota 2 19 17" xfId="22438"/>
    <cellStyle name="Nota 2 19 17 2" xfId="22439"/>
    <cellStyle name="Nota 2 19 17 2 2" xfId="22440"/>
    <cellStyle name="Nota 2 19 17 2 3" xfId="22441"/>
    <cellStyle name="Nota 2 19 17 3" xfId="22442"/>
    <cellStyle name="Nota 2 19 17 4" xfId="22443"/>
    <cellStyle name="Nota 2 19 18" xfId="22444"/>
    <cellStyle name="Nota 2 19 18 2" xfId="22445"/>
    <cellStyle name="Nota 2 19 18 2 2" xfId="22446"/>
    <cellStyle name="Nota 2 19 18 2 3" xfId="22447"/>
    <cellStyle name="Nota 2 19 18 3" xfId="22448"/>
    <cellStyle name="Nota 2 19 18 4" xfId="22449"/>
    <cellStyle name="Nota 2 19 19" xfId="22450"/>
    <cellStyle name="Nota 2 19 19 2" xfId="22451"/>
    <cellStyle name="Nota 2 19 19 2 2" xfId="22452"/>
    <cellStyle name="Nota 2 19 19 2 3" xfId="22453"/>
    <cellStyle name="Nota 2 19 19 3" xfId="22454"/>
    <cellStyle name="Nota 2 19 19 4" xfId="22455"/>
    <cellStyle name="Nota 2 19 2" xfId="22456"/>
    <cellStyle name="Nota 2 19 2 2" xfId="22457"/>
    <cellStyle name="Nota 2 19 2 2 2" xfId="22458"/>
    <cellStyle name="Nota 2 19 2 2 3" xfId="22459"/>
    <cellStyle name="Nota 2 19 2 3" xfId="22460"/>
    <cellStyle name="Nota 2 19 2 4" xfId="22461"/>
    <cellStyle name="Nota 2 19 20" xfId="22462"/>
    <cellStyle name="Nota 2 19 20 2" xfId="22463"/>
    <cellStyle name="Nota 2 19 20 2 2" xfId="22464"/>
    <cellStyle name="Nota 2 19 20 2 3" xfId="22465"/>
    <cellStyle name="Nota 2 19 20 3" xfId="22466"/>
    <cellStyle name="Nota 2 19 20 4" xfId="22467"/>
    <cellStyle name="Nota 2 19 21" xfId="22468"/>
    <cellStyle name="Nota 2 19 21 2" xfId="22469"/>
    <cellStyle name="Nota 2 19 21 2 2" xfId="22470"/>
    <cellStyle name="Nota 2 19 21 2 3" xfId="22471"/>
    <cellStyle name="Nota 2 19 21 3" xfId="22472"/>
    <cellStyle name="Nota 2 19 21 4" xfId="22473"/>
    <cellStyle name="Nota 2 19 22" xfId="22474"/>
    <cellStyle name="Nota 2 19 22 2" xfId="22475"/>
    <cellStyle name="Nota 2 19 22 2 2" xfId="22476"/>
    <cellStyle name="Nota 2 19 22 2 3" xfId="22477"/>
    <cellStyle name="Nota 2 19 22 3" xfId="22478"/>
    <cellStyle name="Nota 2 19 22 4" xfId="22479"/>
    <cellStyle name="Nota 2 19 23" xfId="22480"/>
    <cellStyle name="Nota 2 19 23 2" xfId="22481"/>
    <cellStyle name="Nota 2 19 23 2 2" xfId="22482"/>
    <cellStyle name="Nota 2 19 23 2 3" xfId="22483"/>
    <cellStyle name="Nota 2 19 23 3" xfId="22484"/>
    <cellStyle name="Nota 2 19 23 4" xfId="22485"/>
    <cellStyle name="Nota 2 19 24" xfId="22486"/>
    <cellStyle name="Nota 2 19 24 2" xfId="22487"/>
    <cellStyle name="Nota 2 19 24 2 2" xfId="22488"/>
    <cellStyle name="Nota 2 19 24 2 3" xfId="22489"/>
    <cellStyle name="Nota 2 19 24 3" xfId="22490"/>
    <cellStyle name="Nota 2 19 24 4" xfId="22491"/>
    <cellStyle name="Nota 2 19 25" xfId="22492"/>
    <cellStyle name="Nota 2 19 25 2" xfId="22493"/>
    <cellStyle name="Nota 2 19 25 2 2" xfId="22494"/>
    <cellStyle name="Nota 2 19 25 2 3" xfId="22495"/>
    <cellStyle name="Nota 2 19 25 3" xfId="22496"/>
    <cellStyle name="Nota 2 19 25 4" xfId="22497"/>
    <cellStyle name="Nota 2 19 26" xfId="22498"/>
    <cellStyle name="Nota 2 19 26 2" xfId="22499"/>
    <cellStyle name="Nota 2 19 26 3" xfId="22500"/>
    <cellStyle name="Nota 2 19 27" xfId="22501"/>
    <cellStyle name="Nota 2 19 28" xfId="22502"/>
    <cellStyle name="Nota 2 19 3" xfId="22503"/>
    <cellStyle name="Nota 2 19 3 2" xfId="22504"/>
    <cellStyle name="Nota 2 19 3 2 2" xfId="22505"/>
    <cellStyle name="Nota 2 19 3 2 3" xfId="22506"/>
    <cellStyle name="Nota 2 19 3 3" xfId="22507"/>
    <cellStyle name="Nota 2 19 3 4" xfId="22508"/>
    <cellStyle name="Nota 2 19 4" xfId="22509"/>
    <cellStyle name="Nota 2 19 4 2" xfId="22510"/>
    <cellStyle name="Nota 2 19 4 2 2" xfId="22511"/>
    <cellStyle name="Nota 2 19 4 2 3" xfId="22512"/>
    <cellStyle name="Nota 2 19 4 3" xfId="22513"/>
    <cellStyle name="Nota 2 19 4 4" xfId="22514"/>
    <cellStyle name="Nota 2 19 5" xfId="22515"/>
    <cellStyle name="Nota 2 19 5 2" xfId="22516"/>
    <cellStyle name="Nota 2 19 5 2 2" xfId="22517"/>
    <cellStyle name="Nota 2 19 5 2 3" xfId="22518"/>
    <cellStyle name="Nota 2 19 5 3" xfId="22519"/>
    <cellStyle name="Nota 2 19 5 4" xfId="22520"/>
    <cellStyle name="Nota 2 19 6" xfId="22521"/>
    <cellStyle name="Nota 2 19 6 2" xfId="22522"/>
    <cellStyle name="Nota 2 19 6 2 2" xfId="22523"/>
    <cellStyle name="Nota 2 19 6 2 3" xfId="22524"/>
    <cellStyle name="Nota 2 19 6 3" xfId="22525"/>
    <cellStyle name="Nota 2 19 6 4" xfId="22526"/>
    <cellStyle name="Nota 2 19 7" xfId="22527"/>
    <cellStyle name="Nota 2 19 7 2" xfId="22528"/>
    <cellStyle name="Nota 2 19 7 2 2" xfId="22529"/>
    <cellStyle name="Nota 2 19 7 2 3" xfId="22530"/>
    <cellStyle name="Nota 2 19 7 3" xfId="22531"/>
    <cellStyle name="Nota 2 19 7 4" xfId="22532"/>
    <cellStyle name="Nota 2 19 8" xfId="22533"/>
    <cellStyle name="Nota 2 19 8 2" xfId="22534"/>
    <cellStyle name="Nota 2 19 8 2 2" xfId="22535"/>
    <cellStyle name="Nota 2 19 8 2 3" xfId="22536"/>
    <cellStyle name="Nota 2 19 8 3" xfId="22537"/>
    <cellStyle name="Nota 2 19 8 4" xfId="22538"/>
    <cellStyle name="Nota 2 19 9" xfId="22539"/>
    <cellStyle name="Nota 2 19 9 2" xfId="22540"/>
    <cellStyle name="Nota 2 19 9 2 2" xfId="22541"/>
    <cellStyle name="Nota 2 19 9 2 3" xfId="22542"/>
    <cellStyle name="Nota 2 19 9 3" xfId="22543"/>
    <cellStyle name="Nota 2 19 9 4" xfId="22544"/>
    <cellStyle name="Nota 2 2" xfId="22545"/>
    <cellStyle name="Nota 2 2 10" xfId="22546"/>
    <cellStyle name="Nota 2 2 10 2" xfId="22547"/>
    <cellStyle name="Nota 2 2 10 2 2" xfId="22548"/>
    <cellStyle name="Nota 2 2 10 2 3" xfId="22549"/>
    <cellStyle name="Nota 2 2 10 3" xfId="22550"/>
    <cellStyle name="Nota 2 2 10 4" xfId="22551"/>
    <cellStyle name="Nota 2 2 11" xfId="22552"/>
    <cellStyle name="Nota 2 2 11 2" xfId="22553"/>
    <cellStyle name="Nota 2 2 11 2 2" xfId="22554"/>
    <cellStyle name="Nota 2 2 11 2 3" xfId="22555"/>
    <cellStyle name="Nota 2 2 11 3" xfId="22556"/>
    <cellStyle name="Nota 2 2 11 4" xfId="22557"/>
    <cellStyle name="Nota 2 2 12" xfId="22558"/>
    <cellStyle name="Nota 2 2 12 2" xfId="22559"/>
    <cellStyle name="Nota 2 2 12 2 2" xfId="22560"/>
    <cellStyle name="Nota 2 2 12 2 3" xfId="22561"/>
    <cellStyle name="Nota 2 2 12 3" xfId="22562"/>
    <cellStyle name="Nota 2 2 12 4" xfId="22563"/>
    <cellStyle name="Nota 2 2 13" xfId="22564"/>
    <cellStyle name="Nota 2 2 13 2" xfId="22565"/>
    <cellStyle name="Nota 2 2 13 2 2" xfId="22566"/>
    <cellStyle name="Nota 2 2 13 2 3" xfId="22567"/>
    <cellStyle name="Nota 2 2 13 3" xfId="22568"/>
    <cellStyle name="Nota 2 2 13 4" xfId="22569"/>
    <cellStyle name="Nota 2 2 14" xfId="22570"/>
    <cellStyle name="Nota 2 2 14 2" xfId="22571"/>
    <cellStyle name="Nota 2 2 14 2 2" xfId="22572"/>
    <cellStyle name="Nota 2 2 14 2 3" xfId="22573"/>
    <cellStyle name="Nota 2 2 14 3" xfId="22574"/>
    <cellStyle name="Nota 2 2 14 4" xfId="22575"/>
    <cellStyle name="Nota 2 2 15" xfId="22576"/>
    <cellStyle name="Nota 2 2 15 2" xfId="22577"/>
    <cellStyle name="Nota 2 2 15 2 2" xfId="22578"/>
    <cellStyle name="Nota 2 2 15 2 3" xfId="22579"/>
    <cellStyle name="Nota 2 2 15 3" xfId="22580"/>
    <cellStyle name="Nota 2 2 15 4" xfId="22581"/>
    <cellStyle name="Nota 2 2 16" xfId="22582"/>
    <cellStyle name="Nota 2 2 16 2" xfId="22583"/>
    <cellStyle name="Nota 2 2 16 2 2" xfId="22584"/>
    <cellStyle name="Nota 2 2 16 2 3" xfId="22585"/>
    <cellStyle name="Nota 2 2 16 3" xfId="22586"/>
    <cellStyle name="Nota 2 2 16 4" xfId="22587"/>
    <cellStyle name="Nota 2 2 17" xfId="22588"/>
    <cellStyle name="Nota 2 2 17 2" xfId="22589"/>
    <cellStyle name="Nota 2 2 17 2 2" xfId="22590"/>
    <cellStyle name="Nota 2 2 17 2 3" xfId="22591"/>
    <cellStyle name="Nota 2 2 17 3" xfId="22592"/>
    <cellStyle name="Nota 2 2 17 4" xfId="22593"/>
    <cellStyle name="Nota 2 2 18" xfId="22594"/>
    <cellStyle name="Nota 2 2 18 2" xfId="22595"/>
    <cellStyle name="Nota 2 2 18 2 2" xfId="22596"/>
    <cellStyle name="Nota 2 2 18 2 3" xfId="22597"/>
    <cellStyle name="Nota 2 2 18 3" xfId="22598"/>
    <cellStyle name="Nota 2 2 18 4" xfId="22599"/>
    <cellStyle name="Nota 2 2 19" xfId="22600"/>
    <cellStyle name="Nota 2 2 19 2" xfId="22601"/>
    <cellStyle name="Nota 2 2 19 2 2" xfId="22602"/>
    <cellStyle name="Nota 2 2 19 2 3" xfId="22603"/>
    <cellStyle name="Nota 2 2 19 3" xfId="22604"/>
    <cellStyle name="Nota 2 2 19 4" xfId="22605"/>
    <cellStyle name="Nota 2 2 2" xfId="22606"/>
    <cellStyle name="Nota 2 2 2 2" xfId="22607"/>
    <cellStyle name="Nota 2 2 2 2 2" xfId="22608"/>
    <cellStyle name="Nota 2 2 2 2 3" xfId="22609"/>
    <cellStyle name="Nota 2 2 2 3" xfId="22610"/>
    <cellStyle name="Nota 2 2 2 4" xfId="22611"/>
    <cellStyle name="Nota 2 2 20" xfId="22612"/>
    <cellStyle name="Nota 2 2 20 2" xfId="22613"/>
    <cellStyle name="Nota 2 2 20 2 2" xfId="22614"/>
    <cellStyle name="Nota 2 2 20 2 3" xfId="22615"/>
    <cellStyle name="Nota 2 2 20 3" xfId="22616"/>
    <cellStyle name="Nota 2 2 20 4" xfId="22617"/>
    <cellStyle name="Nota 2 2 21" xfId="22618"/>
    <cellStyle name="Nota 2 2 21 2" xfId="22619"/>
    <cellStyle name="Nota 2 2 21 2 2" xfId="22620"/>
    <cellStyle name="Nota 2 2 21 2 3" xfId="22621"/>
    <cellStyle name="Nota 2 2 21 3" xfId="22622"/>
    <cellStyle name="Nota 2 2 21 4" xfId="22623"/>
    <cellStyle name="Nota 2 2 22" xfId="22624"/>
    <cellStyle name="Nota 2 2 22 2" xfId="22625"/>
    <cellStyle name="Nota 2 2 22 2 2" xfId="22626"/>
    <cellStyle name="Nota 2 2 22 2 3" xfId="22627"/>
    <cellStyle name="Nota 2 2 22 3" xfId="22628"/>
    <cellStyle name="Nota 2 2 22 4" xfId="22629"/>
    <cellStyle name="Nota 2 2 23" xfId="22630"/>
    <cellStyle name="Nota 2 2 23 2" xfId="22631"/>
    <cellStyle name="Nota 2 2 23 2 2" xfId="22632"/>
    <cellStyle name="Nota 2 2 23 2 3" xfId="22633"/>
    <cellStyle name="Nota 2 2 23 3" xfId="22634"/>
    <cellStyle name="Nota 2 2 23 4" xfId="22635"/>
    <cellStyle name="Nota 2 2 24" xfId="22636"/>
    <cellStyle name="Nota 2 2 24 2" xfId="22637"/>
    <cellStyle name="Nota 2 2 24 2 2" xfId="22638"/>
    <cellStyle name="Nota 2 2 24 2 3" xfId="22639"/>
    <cellStyle name="Nota 2 2 24 3" xfId="22640"/>
    <cellStyle name="Nota 2 2 24 4" xfId="22641"/>
    <cellStyle name="Nota 2 2 25" xfId="22642"/>
    <cellStyle name="Nota 2 2 25 2" xfId="22643"/>
    <cellStyle name="Nota 2 2 25 2 2" xfId="22644"/>
    <cellStyle name="Nota 2 2 25 2 3" xfId="22645"/>
    <cellStyle name="Nota 2 2 25 3" xfId="22646"/>
    <cellStyle name="Nota 2 2 25 4" xfId="22647"/>
    <cellStyle name="Nota 2 2 26" xfId="22648"/>
    <cellStyle name="Nota 2 2 26 2" xfId="22649"/>
    <cellStyle name="Nota 2 2 26 3" xfId="22650"/>
    <cellStyle name="Nota 2 2 27" xfId="22651"/>
    <cellStyle name="Nota 2 2 28" xfId="22652"/>
    <cellStyle name="Nota 2 2 3" xfId="22653"/>
    <cellStyle name="Nota 2 2 3 2" xfId="22654"/>
    <cellStyle name="Nota 2 2 3 2 2" xfId="22655"/>
    <cellStyle name="Nota 2 2 3 2 3" xfId="22656"/>
    <cellStyle name="Nota 2 2 3 3" xfId="22657"/>
    <cellStyle name="Nota 2 2 3 4" xfId="22658"/>
    <cellStyle name="Nota 2 2 4" xfId="22659"/>
    <cellStyle name="Nota 2 2 4 2" xfId="22660"/>
    <cellStyle name="Nota 2 2 4 2 2" xfId="22661"/>
    <cellStyle name="Nota 2 2 4 2 3" xfId="22662"/>
    <cellStyle name="Nota 2 2 4 3" xfId="22663"/>
    <cellStyle name="Nota 2 2 4 4" xfId="22664"/>
    <cellStyle name="Nota 2 2 5" xfId="22665"/>
    <cellStyle name="Nota 2 2 5 2" xfId="22666"/>
    <cellStyle name="Nota 2 2 5 2 2" xfId="22667"/>
    <cellStyle name="Nota 2 2 5 2 3" xfId="22668"/>
    <cellStyle name="Nota 2 2 5 3" xfId="22669"/>
    <cellStyle name="Nota 2 2 5 4" xfId="22670"/>
    <cellStyle name="Nota 2 2 6" xfId="22671"/>
    <cellStyle name="Nota 2 2 6 2" xfId="22672"/>
    <cellStyle name="Nota 2 2 6 2 2" xfId="22673"/>
    <cellStyle name="Nota 2 2 6 2 3" xfId="22674"/>
    <cellStyle name="Nota 2 2 6 3" xfId="22675"/>
    <cellStyle name="Nota 2 2 6 4" xfId="22676"/>
    <cellStyle name="Nota 2 2 7" xfId="22677"/>
    <cellStyle name="Nota 2 2 7 2" xfId="22678"/>
    <cellStyle name="Nota 2 2 7 2 2" xfId="22679"/>
    <cellStyle name="Nota 2 2 7 2 3" xfId="22680"/>
    <cellStyle name="Nota 2 2 7 3" xfId="22681"/>
    <cellStyle name="Nota 2 2 7 4" xfId="22682"/>
    <cellStyle name="Nota 2 2 8" xfId="22683"/>
    <cellStyle name="Nota 2 2 8 2" xfId="22684"/>
    <cellStyle name="Nota 2 2 8 2 2" xfId="22685"/>
    <cellStyle name="Nota 2 2 8 2 3" xfId="22686"/>
    <cellStyle name="Nota 2 2 8 3" xfId="22687"/>
    <cellStyle name="Nota 2 2 8 4" xfId="22688"/>
    <cellStyle name="Nota 2 2 9" xfId="22689"/>
    <cellStyle name="Nota 2 2 9 2" xfId="22690"/>
    <cellStyle name="Nota 2 2 9 2 2" xfId="22691"/>
    <cellStyle name="Nota 2 2 9 2 3" xfId="22692"/>
    <cellStyle name="Nota 2 2 9 3" xfId="22693"/>
    <cellStyle name="Nota 2 2 9 4" xfId="22694"/>
    <cellStyle name="Nota 2 20" xfId="22695"/>
    <cellStyle name="Nota 2 20 10" xfId="22696"/>
    <cellStyle name="Nota 2 20 10 2" xfId="22697"/>
    <cellStyle name="Nota 2 20 10 2 2" xfId="22698"/>
    <cellStyle name="Nota 2 20 10 2 3" xfId="22699"/>
    <cellStyle name="Nota 2 20 10 3" xfId="22700"/>
    <cellStyle name="Nota 2 20 10 4" xfId="22701"/>
    <cellStyle name="Nota 2 20 11" xfId="22702"/>
    <cellStyle name="Nota 2 20 11 2" xfId="22703"/>
    <cellStyle name="Nota 2 20 11 2 2" xfId="22704"/>
    <cellStyle name="Nota 2 20 11 2 3" xfId="22705"/>
    <cellStyle name="Nota 2 20 11 3" xfId="22706"/>
    <cellStyle name="Nota 2 20 11 4" xfId="22707"/>
    <cellStyle name="Nota 2 20 12" xfId="22708"/>
    <cellStyle name="Nota 2 20 12 2" xfId="22709"/>
    <cellStyle name="Nota 2 20 12 2 2" xfId="22710"/>
    <cellStyle name="Nota 2 20 12 2 3" xfId="22711"/>
    <cellStyle name="Nota 2 20 12 3" xfId="22712"/>
    <cellStyle name="Nota 2 20 12 4" xfId="22713"/>
    <cellStyle name="Nota 2 20 13" xfId="22714"/>
    <cellStyle name="Nota 2 20 13 2" xfId="22715"/>
    <cellStyle name="Nota 2 20 13 2 2" xfId="22716"/>
    <cellStyle name="Nota 2 20 13 2 3" xfId="22717"/>
    <cellStyle name="Nota 2 20 13 3" xfId="22718"/>
    <cellStyle name="Nota 2 20 13 4" xfId="22719"/>
    <cellStyle name="Nota 2 20 14" xfId="22720"/>
    <cellStyle name="Nota 2 20 14 2" xfId="22721"/>
    <cellStyle name="Nota 2 20 14 2 2" xfId="22722"/>
    <cellStyle name="Nota 2 20 14 2 3" xfId="22723"/>
    <cellStyle name="Nota 2 20 14 3" xfId="22724"/>
    <cellStyle name="Nota 2 20 14 4" xfId="22725"/>
    <cellStyle name="Nota 2 20 15" xfId="22726"/>
    <cellStyle name="Nota 2 20 15 2" xfId="22727"/>
    <cellStyle name="Nota 2 20 15 2 2" xfId="22728"/>
    <cellStyle name="Nota 2 20 15 2 3" xfId="22729"/>
    <cellStyle name="Nota 2 20 15 3" xfId="22730"/>
    <cellStyle name="Nota 2 20 15 4" xfId="22731"/>
    <cellStyle name="Nota 2 20 16" xfId="22732"/>
    <cellStyle name="Nota 2 20 16 2" xfId="22733"/>
    <cellStyle name="Nota 2 20 16 2 2" xfId="22734"/>
    <cellStyle name="Nota 2 20 16 2 3" xfId="22735"/>
    <cellStyle name="Nota 2 20 16 3" xfId="22736"/>
    <cellStyle name="Nota 2 20 16 4" xfId="22737"/>
    <cellStyle name="Nota 2 20 17" xfId="22738"/>
    <cellStyle name="Nota 2 20 17 2" xfId="22739"/>
    <cellStyle name="Nota 2 20 17 2 2" xfId="22740"/>
    <cellStyle name="Nota 2 20 17 2 3" xfId="22741"/>
    <cellStyle name="Nota 2 20 17 3" xfId="22742"/>
    <cellStyle name="Nota 2 20 17 4" xfId="22743"/>
    <cellStyle name="Nota 2 20 18" xfId="22744"/>
    <cellStyle name="Nota 2 20 18 2" xfId="22745"/>
    <cellStyle name="Nota 2 20 18 2 2" xfId="22746"/>
    <cellStyle name="Nota 2 20 18 2 3" xfId="22747"/>
    <cellStyle name="Nota 2 20 18 3" xfId="22748"/>
    <cellStyle name="Nota 2 20 18 4" xfId="22749"/>
    <cellStyle name="Nota 2 20 19" xfId="22750"/>
    <cellStyle name="Nota 2 20 19 2" xfId="22751"/>
    <cellStyle name="Nota 2 20 19 2 2" xfId="22752"/>
    <cellStyle name="Nota 2 20 19 2 3" xfId="22753"/>
    <cellStyle name="Nota 2 20 19 3" xfId="22754"/>
    <cellStyle name="Nota 2 20 19 4" xfId="22755"/>
    <cellStyle name="Nota 2 20 2" xfId="22756"/>
    <cellStyle name="Nota 2 20 2 2" xfId="22757"/>
    <cellStyle name="Nota 2 20 2 2 2" xfId="22758"/>
    <cellStyle name="Nota 2 20 2 2 3" xfId="22759"/>
    <cellStyle name="Nota 2 20 2 3" xfId="22760"/>
    <cellStyle name="Nota 2 20 2 4" xfId="22761"/>
    <cellStyle name="Nota 2 20 20" xfId="22762"/>
    <cellStyle name="Nota 2 20 20 2" xfId="22763"/>
    <cellStyle name="Nota 2 20 20 2 2" xfId="22764"/>
    <cellStyle name="Nota 2 20 20 2 3" xfId="22765"/>
    <cellStyle name="Nota 2 20 20 3" xfId="22766"/>
    <cellStyle name="Nota 2 20 20 4" xfId="22767"/>
    <cellStyle name="Nota 2 20 21" xfId="22768"/>
    <cellStyle name="Nota 2 20 21 2" xfId="22769"/>
    <cellStyle name="Nota 2 20 21 2 2" xfId="22770"/>
    <cellStyle name="Nota 2 20 21 2 3" xfId="22771"/>
    <cellStyle name="Nota 2 20 21 3" xfId="22772"/>
    <cellStyle name="Nota 2 20 21 4" xfId="22773"/>
    <cellStyle name="Nota 2 20 22" xfId="22774"/>
    <cellStyle name="Nota 2 20 22 2" xfId="22775"/>
    <cellStyle name="Nota 2 20 22 2 2" xfId="22776"/>
    <cellStyle name="Nota 2 20 22 2 3" xfId="22777"/>
    <cellStyle name="Nota 2 20 22 3" xfId="22778"/>
    <cellStyle name="Nota 2 20 22 4" xfId="22779"/>
    <cellStyle name="Nota 2 20 23" xfId="22780"/>
    <cellStyle name="Nota 2 20 23 2" xfId="22781"/>
    <cellStyle name="Nota 2 20 23 2 2" xfId="22782"/>
    <cellStyle name="Nota 2 20 23 2 3" xfId="22783"/>
    <cellStyle name="Nota 2 20 23 3" xfId="22784"/>
    <cellStyle name="Nota 2 20 23 4" xfId="22785"/>
    <cellStyle name="Nota 2 20 24" xfId="22786"/>
    <cellStyle name="Nota 2 20 24 2" xfId="22787"/>
    <cellStyle name="Nota 2 20 24 2 2" xfId="22788"/>
    <cellStyle name="Nota 2 20 24 2 3" xfId="22789"/>
    <cellStyle name="Nota 2 20 24 3" xfId="22790"/>
    <cellStyle name="Nota 2 20 24 4" xfId="22791"/>
    <cellStyle name="Nota 2 20 25" xfId="22792"/>
    <cellStyle name="Nota 2 20 25 2" xfId="22793"/>
    <cellStyle name="Nota 2 20 25 2 2" xfId="22794"/>
    <cellStyle name="Nota 2 20 25 2 3" xfId="22795"/>
    <cellStyle name="Nota 2 20 25 3" xfId="22796"/>
    <cellStyle name="Nota 2 20 25 4" xfId="22797"/>
    <cellStyle name="Nota 2 20 26" xfId="22798"/>
    <cellStyle name="Nota 2 20 26 2" xfId="22799"/>
    <cellStyle name="Nota 2 20 26 3" xfId="22800"/>
    <cellStyle name="Nota 2 20 27" xfId="22801"/>
    <cellStyle name="Nota 2 20 28" xfId="22802"/>
    <cellStyle name="Nota 2 20 3" xfId="22803"/>
    <cellStyle name="Nota 2 20 3 2" xfId="22804"/>
    <cellStyle name="Nota 2 20 3 2 2" xfId="22805"/>
    <cellStyle name="Nota 2 20 3 2 3" xfId="22806"/>
    <cellStyle name="Nota 2 20 3 3" xfId="22807"/>
    <cellStyle name="Nota 2 20 3 4" xfId="22808"/>
    <cellStyle name="Nota 2 20 4" xfId="22809"/>
    <cellStyle name="Nota 2 20 4 2" xfId="22810"/>
    <cellStyle name="Nota 2 20 4 2 2" xfId="22811"/>
    <cellStyle name="Nota 2 20 4 2 3" xfId="22812"/>
    <cellStyle name="Nota 2 20 4 3" xfId="22813"/>
    <cellStyle name="Nota 2 20 4 4" xfId="22814"/>
    <cellStyle name="Nota 2 20 5" xfId="22815"/>
    <cellStyle name="Nota 2 20 5 2" xfId="22816"/>
    <cellStyle name="Nota 2 20 5 2 2" xfId="22817"/>
    <cellStyle name="Nota 2 20 5 2 3" xfId="22818"/>
    <cellStyle name="Nota 2 20 5 3" xfId="22819"/>
    <cellStyle name="Nota 2 20 5 4" xfId="22820"/>
    <cellStyle name="Nota 2 20 6" xfId="22821"/>
    <cellStyle name="Nota 2 20 6 2" xfId="22822"/>
    <cellStyle name="Nota 2 20 6 2 2" xfId="22823"/>
    <cellStyle name="Nota 2 20 6 2 3" xfId="22824"/>
    <cellStyle name="Nota 2 20 6 3" xfId="22825"/>
    <cellStyle name="Nota 2 20 6 4" xfId="22826"/>
    <cellStyle name="Nota 2 20 7" xfId="22827"/>
    <cellStyle name="Nota 2 20 7 2" xfId="22828"/>
    <cellStyle name="Nota 2 20 7 2 2" xfId="22829"/>
    <cellStyle name="Nota 2 20 7 2 3" xfId="22830"/>
    <cellStyle name="Nota 2 20 7 3" xfId="22831"/>
    <cellStyle name="Nota 2 20 7 4" xfId="22832"/>
    <cellStyle name="Nota 2 20 8" xfId="22833"/>
    <cellStyle name="Nota 2 20 8 2" xfId="22834"/>
    <cellStyle name="Nota 2 20 8 2 2" xfId="22835"/>
    <cellStyle name="Nota 2 20 8 2 3" xfId="22836"/>
    <cellStyle name="Nota 2 20 8 3" xfId="22837"/>
    <cellStyle name="Nota 2 20 8 4" xfId="22838"/>
    <cellStyle name="Nota 2 20 9" xfId="22839"/>
    <cellStyle name="Nota 2 20 9 2" xfId="22840"/>
    <cellStyle name="Nota 2 20 9 2 2" xfId="22841"/>
    <cellStyle name="Nota 2 20 9 2 3" xfId="22842"/>
    <cellStyle name="Nota 2 20 9 3" xfId="22843"/>
    <cellStyle name="Nota 2 20 9 4" xfId="22844"/>
    <cellStyle name="Nota 2 21" xfId="22845"/>
    <cellStyle name="Nota 2 21 10" xfId="22846"/>
    <cellStyle name="Nota 2 21 10 2" xfId="22847"/>
    <cellStyle name="Nota 2 21 10 2 2" xfId="22848"/>
    <cellStyle name="Nota 2 21 10 2 3" xfId="22849"/>
    <cellStyle name="Nota 2 21 10 3" xfId="22850"/>
    <cellStyle name="Nota 2 21 10 4" xfId="22851"/>
    <cellStyle name="Nota 2 21 11" xfId="22852"/>
    <cellStyle name="Nota 2 21 11 2" xfId="22853"/>
    <cellStyle name="Nota 2 21 11 2 2" xfId="22854"/>
    <cellStyle name="Nota 2 21 11 2 3" xfId="22855"/>
    <cellStyle name="Nota 2 21 11 3" xfId="22856"/>
    <cellStyle name="Nota 2 21 11 4" xfId="22857"/>
    <cellStyle name="Nota 2 21 12" xfId="22858"/>
    <cellStyle name="Nota 2 21 12 2" xfId="22859"/>
    <cellStyle name="Nota 2 21 12 2 2" xfId="22860"/>
    <cellStyle name="Nota 2 21 12 2 3" xfId="22861"/>
    <cellStyle name="Nota 2 21 12 3" xfId="22862"/>
    <cellStyle name="Nota 2 21 12 4" xfId="22863"/>
    <cellStyle name="Nota 2 21 13" xfId="22864"/>
    <cellStyle name="Nota 2 21 13 2" xfId="22865"/>
    <cellStyle name="Nota 2 21 13 2 2" xfId="22866"/>
    <cellStyle name="Nota 2 21 13 2 3" xfId="22867"/>
    <cellStyle name="Nota 2 21 13 3" xfId="22868"/>
    <cellStyle name="Nota 2 21 13 4" xfId="22869"/>
    <cellStyle name="Nota 2 21 14" xfId="22870"/>
    <cellStyle name="Nota 2 21 14 2" xfId="22871"/>
    <cellStyle name="Nota 2 21 14 2 2" xfId="22872"/>
    <cellStyle name="Nota 2 21 14 2 3" xfId="22873"/>
    <cellStyle name="Nota 2 21 14 3" xfId="22874"/>
    <cellStyle name="Nota 2 21 14 4" xfId="22875"/>
    <cellStyle name="Nota 2 21 15" xfId="22876"/>
    <cellStyle name="Nota 2 21 15 2" xfId="22877"/>
    <cellStyle name="Nota 2 21 15 2 2" xfId="22878"/>
    <cellStyle name="Nota 2 21 15 2 3" xfId="22879"/>
    <cellStyle name="Nota 2 21 15 3" xfId="22880"/>
    <cellStyle name="Nota 2 21 15 4" xfId="22881"/>
    <cellStyle name="Nota 2 21 16" xfId="22882"/>
    <cellStyle name="Nota 2 21 16 2" xfId="22883"/>
    <cellStyle name="Nota 2 21 16 2 2" xfId="22884"/>
    <cellStyle name="Nota 2 21 16 2 3" xfId="22885"/>
    <cellStyle name="Nota 2 21 16 3" xfId="22886"/>
    <cellStyle name="Nota 2 21 16 4" xfId="22887"/>
    <cellStyle name="Nota 2 21 17" xfId="22888"/>
    <cellStyle name="Nota 2 21 17 2" xfId="22889"/>
    <cellStyle name="Nota 2 21 17 2 2" xfId="22890"/>
    <cellStyle name="Nota 2 21 17 2 3" xfId="22891"/>
    <cellStyle name="Nota 2 21 17 3" xfId="22892"/>
    <cellStyle name="Nota 2 21 17 4" xfId="22893"/>
    <cellStyle name="Nota 2 21 18" xfId="22894"/>
    <cellStyle name="Nota 2 21 18 2" xfId="22895"/>
    <cellStyle name="Nota 2 21 18 2 2" xfId="22896"/>
    <cellStyle name="Nota 2 21 18 2 3" xfId="22897"/>
    <cellStyle name="Nota 2 21 18 3" xfId="22898"/>
    <cellStyle name="Nota 2 21 18 4" xfId="22899"/>
    <cellStyle name="Nota 2 21 19" xfId="22900"/>
    <cellStyle name="Nota 2 21 19 2" xfId="22901"/>
    <cellStyle name="Nota 2 21 19 2 2" xfId="22902"/>
    <cellStyle name="Nota 2 21 19 2 3" xfId="22903"/>
    <cellStyle name="Nota 2 21 19 3" xfId="22904"/>
    <cellStyle name="Nota 2 21 19 4" xfId="22905"/>
    <cellStyle name="Nota 2 21 2" xfId="22906"/>
    <cellStyle name="Nota 2 21 2 2" xfId="22907"/>
    <cellStyle name="Nota 2 21 2 2 2" xfId="22908"/>
    <cellStyle name="Nota 2 21 2 2 3" xfId="22909"/>
    <cellStyle name="Nota 2 21 2 3" xfId="22910"/>
    <cellStyle name="Nota 2 21 2 4" xfId="22911"/>
    <cellStyle name="Nota 2 21 20" xfId="22912"/>
    <cellStyle name="Nota 2 21 20 2" xfId="22913"/>
    <cellStyle name="Nota 2 21 20 2 2" xfId="22914"/>
    <cellStyle name="Nota 2 21 20 2 3" xfId="22915"/>
    <cellStyle name="Nota 2 21 20 3" xfId="22916"/>
    <cellStyle name="Nota 2 21 20 4" xfId="22917"/>
    <cellStyle name="Nota 2 21 21" xfId="22918"/>
    <cellStyle name="Nota 2 21 21 2" xfId="22919"/>
    <cellStyle name="Nota 2 21 21 2 2" xfId="22920"/>
    <cellStyle name="Nota 2 21 21 2 3" xfId="22921"/>
    <cellStyle name="Nota 2 21 21 3" xfId="22922"/>
    <cellStyle name="Nota 2 21 21 4" xfId="22923"/>
    <cellStyle name="Nota 2 21 22" xfId="22924"/>
    <cellStyle name="Nota 2 21 22 2" xfId="22925"/>
    <cellStyle name="Nota 2 21 22 2 2" xfId="22926"/>
    <cellStyle name="Nota 2 21 22 2 3" xfId="22927"/>
    <cellStyle name="Nota 2 21 22 3" xfId="22928"/>
    <cellStyle name="Nota 2 21 22 4" xfId="22929"/>
    <cellStyle name="Nota 2 21 23" xfId="22930"/>
    <cellStyle name="Nota 2 21 23 2" xfId="22931"/>
    <cellStyle name="Nota 2 21 23 2 2" xfId="22932"/>
    <cellStyle name="Nota 2 21 23 2 3" xfId="22933"/>
    <cellStyle name="Nota 2 21 23 3" xfId="22934"/>
    <cellStyle name="Nota 2 21 23 4" xfId="22935"/>
    <cellStyle name="Nota 2 21 24" xfId="22936"/>
    <cellStyle name="Nota 2 21 24 2" xfId="22937"/>
    <cellStyle name="Nota 2 21 24 2 2" xfId="22938"/>
    <cellStyle name="Nota 2 21 24 2 3" xfId="22939"/>
    <cellStyle name="Nota 2 21 24 3" xfId="22940"/>
    <cellStyle name="Nota 2 21 24 4" xfId="22941"/>
    <cellStyle name="Nota 2 21 25" xfId="22942"/>
    <cellStyle name="Nota 2 21 25 2" xfId="22943"/>
    <cellStyle name="Nota 2 21 25 2 2" xfId="22944"/>
    <cellStyle name="Nota 2 21 25 2 3" xfId="22945"/>
    <cellStyle name="Nota 2 21 25 3" xfId="22946"/>
    <cellStyle name="Nota 2 21 25 4" xfId="22947"/>
    <cellStyle name="Nota 2 21 26" xfId="22948"/>
    <cellStyle name="Nota 2 21 26 2" xfId="22949"/>
    <cellStyle name="Nota 2 21 26 3" xfId="22950"/>
    <cellStyle name="Nota 2 21 27" xfId="22951"/>
    <cellStyle name="Nota 2 21 28" xfId="22952"/>
    <cellStyle name="Nota 2 21 3" xfId="22953"/>
    <cellStyle name="Nota 2 21 3 2" xfId="22954"/>
    <cellStyle name="Nota 2 21 3 2 2" xfId="22955"/>
    <cellStyle name="Nota 2 21 3 2 3" xfId="22956"/>
    <cellStyle name="Nota 2 21 3 3" xfId="22957"/>
    <cellStyle name="Nota 2 21 3 4" xfId="22958"/>
    <cellStyle name="Nota 2 21 4" xfId="22959"/>
    <cellStyle name="Nota 2 21 4 2" xfId="22960"/>
    <cellStyle name="Nota 2 21 4 2 2" xfId="22961"/>
    <cellStyle name="Nota 2 21 4 2 3" xfId="22962"/>
    <cellStyle name="Nota 2 21 4 3" xfId="22963"/>
    <cellStyle name="Nota 2 21 4 4" xfId="22964"/>
    <cellStyle name="Nota 2 21 5" xfId="22965"/>
    <cellStyle name="Nota 2 21 5 2" xfId="22966"/>
    <cellStyle name="Nota 2 21 5 2 2" xfId="22967"/>
    <cellStyle name="Nota 2 21 5 2 3" xfId="22968"/>
    <cellStyle name="Nota 2 21 5 3" xfId="22969"/>
    <cellStyle name="Nota 2 21 5 4" xfId="22970"/>
    <cellStyle name="Nota 2 21 6" xfId="22971"/>
    <cellStyle name="Nota 2 21 6 2" xfId="22972"/>
    <cellStyle name="Nota 2 21 6 2 2" xfId="22973"/>
    <cellStyle name="Nota 2 21 6 2 3" xfId="22974"/>
    <cellStyle name="Nota 2 21 6 3" xfId="22975"/>
    <cellStyle name="Nota 2 21 6 4" xfId="22976"/>
    <cellStyle name="Nota 2 21 7" xfId="22977"/>
    <cellStyle name="Nota 2 21 7 2" xfId="22978"/>
    <cellStyle name="Nota 2 21 7 2 2" xfId="22979"/>
    <cellStyle name="Nota 2 21 7 2 3" xfId="22980"/>
    <cellStyle name="Nota 2 21 7 3" xfId="22981"/>
    <cellStyle name="Nota 2 21 7 4" xfId="22982"/>
    <cellStyle name="Nota 2 21 8" xfId="22983"/>
    <cellStyle name="Nota 2 21 8 2" xfId="22984"/>
    <cellStyle name="Nota 2 21 8 2 2" xfId="22985"/>
    <cellStyle name="Nota 2 21 8 2 3" xfId="22986"/>
    <cellStyle name="Nota 2 21 8 3" xfId="22987"/>
    <cellStyle name="Nota 2 21 8 4" xfId="22988"/>
    <cellStyle name="Nota 2 21 9" xfId="22989"/>
    <cellStyle name="Nota 2 21 9 2" xfId="22990"/>
    <cellStyle name="Nota 2 21 9 2 2" xfId="22991"/>
    <cellStyle name="Nota 2 21 9 2 3" xfId="22992"/>
    <cellStyle name="Nota 2 21 9 3" xfId="22993"/>
    <cellStyle name="Nota 2 21 9 4" xfId="22994"/>
    <cellStyle name="Nota 2 22" xfId="22995"/>
    <cellStyle name="Nota 2 22 10" xfId="22996"/>
    <cellStyle name="Nota 2 22 10 2" xfId="22997"/>
    <cellStyle name="Nota 2 22 10 2 2" xfId="22998"/>
    <cellStyle name="Nota 2 22 10 2 3" xfId="22999"/>
    <cellStyle name="Nota 2 22 10 3" xfId="23000"/>
    <cellStyle name="Nota 2 22 10 4" xfId="23001"/>
    <cellStyle name="Nota 2 22 11" xfId="23002"/>
    <cellStyle name="Nota 2 22 11 2" xfId="23003"/>
    <cellStyle name="Nota 2 22 11 2 2" xfId="23004"/>
    <cellStyle name="Nota 2 22 11 2 3" xfId="23005"/>
    <cellStyle name="Nota 2 22 11 3" xfId="23006"/>
    <cellStyle name="Nota 2 22 11 4" xfId="23007"/>
    <cellStyle name="Nota 2 22 12" xfId="23008"/>
    <cellStyle name="Nota 2 22 12 2" xfId="23009"/>
    <cellStyle name="Nota 2 22 12 2 2" xfId="23010"/>
    <cellStyle name="Nota 2 22 12 2 3" xfId="23011"/>
    <cellStyle name="Nota 2 22 12 3" xfId="23012"/>
    <cellStyle name="Nota 2 22 12 4" xfId="23013"/>
    <cellStyle name="Nota 2 22 13" xfId="23014"/>
    <cellStyle name="Nota 2 22 13 2" xfId="23015"/>
    <cellStyle name="Nota 2 22 13 2 2" xfId="23016"/>
    <cellStyle name="Nota 2 22 13 2 3" xfId="23017"/>
    <cellStyle name="Nota 2 22 13 3" xfId="23018"/>
    <cellStyle name="Nota 2 22 13 4" xfId="23019"/>
    <cellStyle name="Nota 2 22 14" xfId="23020"/>
    <cellStyle name="Nota 2 22 14 2" xfId="23021"/>
    <cellStyle name="Nota 2 22 14 2 2" xfId="23022"/>
    <cellStyle name="Nota 2 22 14 2 3" xfId="23023"/>
    <cellStyle name="Nota 2 22 14 3" xfId="23024"/>
    <cellStyle name="Nota 2 22 14 4" xfId="23025"/>
    <cellStyle name="Nota 2 22 15" xfId="23026"/>
    <cellStyle name="Nota 2 22 15 2" xfId="23027"/>
    <cellStyle name="Nota 2 22 15 2 2" xfId="23028"/>
    <cellStyle name="Nota 2 22 15 2 3" xfId="23029"/>
    <cellStyle name="Nota 2 22 15 3" xfId="23030"/>
    <cellStyle name="Nota 2 22 15 4" xfId="23031"/>
    <cellStyle name="Nota 2 22 16" xfId="23032"/>
    <cellStyle name="Nota 2 22 16 2" xfId="23033"/>
    <cellStyle name="Nota 2 22 16 2 2" xfId="23034"/>
    <cellStyle name="Nota 2 22 16 2 3" xfId="23035"/>
    <cellStyle name="Nota 2 22 16 3" xfId="23036"/>
    <cellStyle name="Nota 2 22 16 4" xfId="23037"/>
    <cellStyle name="Nota 2 22 17" xfId="23038"/>
    <cellStyle name="Nota 2 22 17 2" xfId="23039"/>
    <cellStyle name="Nota 2 22 17 2 2" xfId="23040"/>
    <cellStyle name="Nota 2 22 17 2 3" xfId="23041"/>
    <cellStyle name="Nota 2 22 17 3" xfId="23042"/>
    <cellStyle name="Nota 2 22 17 4" xfId="23043"/>
    <cellStyle name="Nota 2 22 18" xfId="23044"/>
    <cellStyle name="Nota 2 22 18 2" xfId="23045"/>
    <cellStyle name="Nota 2 22 18 2 2" xfId="23046"/>
    <cellStyle name="Nota 2 22 18 2 3" xfId="23047"/>
    <cellStyle name="Nota 2 22 18 3" xfId="23048"/>
    <cellStyle name="Nota 2 22 18 4" xfId="23049"/>
    <cellStyle name="Nota 2 22 19" xfId="23050"/>
    <cellStyle name="Nota 2 22 19 2" xfId="23051"/>
    <cellStyle name="Nota 2 22 19 2 2" xfId="23052"/>
    <cellStyle name="Nota 2 22 19 2 3" xfId="23053"/>
    <cellStyle name="Nota 2 22 19 3" xfId="23054"/>
    <cellStyle name="Nota 2 22 19 4" xfId="23055"/>
    <cellStyle name="Nota 2 22 2" xfId="23056"/>
    <cellStyle name="Nota 2 22 2 2" xfId="23057"/>
    <cellStyle name="Nota 2 22 2 2 2" xfId="23058"/>
    <cellStyle name="Nota 2 22 2 2 3" xfId="23059"/>
    <cellStyle name="Nota 2 22 2 3" xfId="23060"/>
    <cellStyle name="Nota 2 22 2 4" xfId="23061"/>
    <cellStyle name="Nota 2 22 20" xfId="23062"/>
    <cellStyle name="Nota 2 22 20 2" xfId="23063"/>
    <cellStyle name="Nota 2 22 20 2 2" xfId="23064"/>
    <cellStyle name="Nota 2 22 20 2 3" xfId="23065"/>
    <cellStyle name="Nota 2 22 20 3" xfId="23066"/>
    <cellStyle name="Nota 2 22 20 4" xfId="23067"/>
    <cellStyle name="Nota 2 22 21" xfId="23068"/>
    <cellStyle name="Nota 2 22 21 2" xfId="23069"/>
    <cellStyle name="Nota 2 22 21 2 2" xfId="23070"/>
    <cellStyle name="Nota 2 22 21 2 3" xfId="23071"/>
    <cellStyle name="Nota 2 22 21 3" xfId="23072"/>
    <cellStyle name="Nota 2 22 21 4" xfId="23073"/>
    <cellStyle name="Nota 2 22 22" xfId="23074"/>
    <cellStyle name="Nota 2 22 22 2" xfId="23075"/>
    <cellStyle name="Nota 2 22 22 2 2" xfId="23076"/>
    <cellStyle name="Nota 2 22 22 2 3" xfId="23077"/>
    <cellStyle name="Nota 2 22 22 3" xfId="23078"/>
    <cellStyle name="Nota 2 22 22 4" xfId="23079"/>
    <cellStyle name="Nota 2 22 23" xfId="23080"/>
    <cellStyle name="Nota 2 22 23 2" xfId="23081"/>
    <cellStyle name="Nota 2 22 23 2 2" xfId="23082"/>
    <cellStyle name="Nota 2 22 23 2 3" xfId="23083"/>
    <cellStyle name="Nota 2 22 23 3" xfId="23084"/>
    <cellStyle name="Nota 2 22 23 4" xfId="23085"/>
    <cellStyle name="Nota 2 22 24" xfId="23086"/>
    <cellStyle name="Nota 2 22 24 2" xfId="23087"/>
    <cellStyle name="Nota 2 22 24 2 2" xfId="23088"/>
    <cellStyle name="Nota 2 22 24 2 3" xfId="23089"/>
    <cellStyle name="Nota 2 22 24 3" xfId="23090"/>
    <cellStyle name="Nota 2 22 24 4" xfId="23091"/>
    <cellStyle name="Nota 2 22 25" xfId="23092"/>
    <cellStyle name="Nota 2 22 25 2" xfId="23093"/>
    <cellStyle name="Nota 2 22 25 2 2" xfId="23094"/>
    <cellStyle name="Nota 2 22 25 2 3" xfId="23095"/>
    <cellStyle name="Nota 2 22 25 3" xfId="23096"/>
    <cellStyle name="Nota 2 22 25 4" xfId="23097"/>
    <cellStyle name="Nota 2 22 26" xfId="23098"/>
    <cellStyle name="Nota 2 22 26 2" xfId="23099"/>
    <cellStyle name="Nota 2 22 26 3" xfId="23100"/>
    <cellStyle name="Nota 2 22 27" xfId="23101"/>
    <cellStyle name="Nota 2 22 28" xfId="23102"/>
    <cellStyle name="Nota 2 22 3" xfId="23103"/>
    <cellStyle name="Nota 2 22 3 2" xfId="23104"/>
    <cellStyle name="Nota 2 22 3 2 2" xfId="23105"/>
    <cellStyle name="Nota 2 22 3 2 3" xfId="23106"/>
    <cellStyle name="Nota 2 22 3 3" xfId="23107"/>
    <cellStyle name="Nota 2 22 3 4" xfId="23108"/>
    <cellStyle name="Nota 2 22 4" xfId="23109"/>
    <cellStyle name="Nota 2 22 4 2" xfId="23110"/>
    <cellStyle name="Nota 2 22 4 2 2" xfId="23111"/>
    <cellStyle name="Nota 2 22 4 2 3" xfId="23112"/>
    <cellStyle name="Nota 2 22 4 3" xfId="23113"/>
    <cellStyle name="Nota 2 22 4 4" xfId="23114"/>
    <cellStyle name="Nota 2 22 5" xfId="23115"/>
    <cellStyle name="Nota 2 22 5 2" xfId="23116"/>
    <cellStyle name="Nota 2 22 5 2 2" xfId="23117"/>
    <cellStyle name="Nota 2 22 5 2 3" xfId="23118"/>
    <cellStyle name="Nota 2 22 5 3" xfId="23119"/>
    <cellStyle name="Nota 2 22 5 4" xfId="23120"/>
    <cellStyle name="Nota 2 22 6" xfId="23121"/>
    <cellStyle name="Nota 2 22 6 2" xfId="23122"/>
    <cellStyle name="Nota 2 22 6 2 2" xfId="23123"/>
    <cellStyle name="Nota 2 22 6 2 3" xfId="23124"/>
    <cellStyle name="Nota 2 22 6 3" xfId="23125"/>
    <cellStyle name="Nota 2 22 6 4" xfId="23126"/>
    <cellStyle name="Nota 2 22 7" xfId="23127"/>
    <cellStyle name="Nota 2 22 7 2" xfId="23128"/>
    <cellStyle name="Nota 2 22 7 2 2" xfId="23129"/>
    <cellStyle name="Nota 2 22 7 2 3" xfId="23130"/>
    <cellStyle name="Nota 2 22 7 3" xfId="23131"/>
    <cellStyle name="Nota 2 22 7 4" xfId="23132"/>
    <cellStyle name="Nota 2 22 8" xfId="23133"/>
    <cellStyle name="Nota 2 22 8 2" xfId="23134"/>
    <cellStyle name="Nota 2 22 8 2 2" xfId="23135"/>
    <cellStyle name="Nota 2 22 8 2 3" xfId="23136"/>
    <cellStyle name="Nota 2 22 8 3" xfId="23137"/>
    <cellStyle name="Nota 2 22 8 4" xfId="23138"/>
    <cellStyle name="Nota 2 22 9" xfId="23139"/>
    <cellStyle name="Nota 2 22 9 2" xfId="23140"/>
    <cellStyle name="Nota 2 22 9 2 2" xfId="23141"/>
    <cellStyle name="Nota 2 22 9 2 3" xfId="23142"/>
    <cellStyle name="Nota 2 22 9 3" xfId="23143"/>
    <cellStyle name="Nota 2 22 9 4" xfId="23144"/>
    <cellStyle name="Nota 2 23" xfId="23145"/>
    <cellStyle name="Nota 2 23 10" xfId="23146"/>
    <cellStyle name="Nota 2 23 10 2" xfId="23147"/>
    <cellStyle name="Nota 2 23 10 2 2" xfId="23148"/>
    <cellStyle name="Nota 2 23 10 2 3" xfId="23149"/>
    <cellStyle name="Nota 2 23 10 3" xfId="23150"/>
    <cellStyle name="Nota 2 23 10 4" xfId="23151"/>
    <cellStyle name="Nota 2 23 11" xfId="23152"/>
    <cellStyle name="Nota 2 23 11 2" xfId="23153"/>
    <cellStyle name="Nota 2 23 11 2 2" xfId="23154"/>
    <cellStyle name="Nota 2 23 11 2 3" xfId="23155"/>
    <cellStyle name="Nota 2 23 11 3" xfId="23156"/>
    <cellStyle name="Nota 2 23 11 4" xfId="23157"/>
    <cellStyle name="Nota 2 23 12" xfId="23158"/>
    <cellStyle name="Nota 2 23 12 2" xfId="23159"/>
    <cellStyle name="Nota 2 23 12 2 2" xfId="23160"/>
    <cellStyle name="Nota 2 23 12 2 3" xfId="23161"/>
    <cellStyle name="Nota 2 23 12 3" xfId="23162"/>
    <cellStyle name="Nota 2 23 12 4" xfId="23163"/>
    <cellStyle name="Nota 2 23 13" xfId="23164"/>
    <cellStyle name="Nota 2 23 13 2" xfId="23165"/>
    <cellStyle name="Nota 2 23 13 2 2" xfId="23166"/>
    <cellStyle name="Nota 2 23 13 2 3" xfId="23167"/>
    <cellStyle name="Nota 2 23 13 3" xfId="23168"/>
    <cellStyle name="Nota 2 23 13 4" xfId="23169"/>
    <cellStyle name="Nota 2 23 14" xfId="23170"/>
    <cellStyle name="Nota 2 23 14 2" xfId="23171"/>
    <cellStyle name="Nota 2 23 14 2 2" xfId="23172"/>
    <cellStyle name="Nota 2 23 14 2 3" xfId="23173"/>
    <cellStyle name="Nota 2 23 14 3" xfId="23174"/>
    <cellStyle name="Nota 2 23 14 4" xfId="23175"/>
    <cellStyle name="Nota 2 23 15" xfId="23176"/>
    <cellStyle name="Nota 2 23 15 2" xfId="23177"/>
    <cellStyle name="Nota 2 23 15 2 2" xfId="23178"/>
    <cellStyle name="Nota 2 23 15 2 3" xfId="23179"/>
    <cellStyle name="Nota 2 23 15 3" xfId="23180"/>
    <cellStyle name="Nota 2 23 15 4" xfId="23181"/>
    <cellStyle name="Nota 2 23 16" xfId="23182"/>
    <cellStyle name="Nota 2 23 16 2" xfId="23183"/>
    <cellStyle name="Nota 2 23 16 2 2" xfId="23184"/>
    <cellStyle name="Nota 2 23 16 2 3" xfId="23185"/>
    <cellStyle name="Nota 2 23 16 3" xfId="23186"/>
    <cellStyle name="Nota 2 23 16 4" xfId="23187"/>
    <cellStyle name="Nota 2 23 17" xfId="23188"/>
    <cellStyle name="Nota 2 23 17 2" xfId="23189"/>
    <cellStyle name="Nota 2 23 17 2 2" xfId="23190"/>
    <cellStyle name="Nota 2 23 17 2 3" xfId="23191"/>
    <cellStyle name="Nota 2 23 17 3" xfId="23192"/>
    <cellStyle name="Nota 2 23 17 4" xfId="23193"/>
    <cellStyle name="Nota 2 23 18" xfId="23194"/>
    <cellStyle name="Nota 2 23 18 2" xfId="23195"/>
    <cellStyle name="Nota 2 23 18 2 2" xfId="23196"/>
    <cellStyle name="Nota 2 23 18 2 3" xfId="23197"/>
    <cellStyle name="Nota 2 23 18 3" xfId="23198"/>
    <cellStyle name="Nota 2 23 18 4" xfId="23199"/>
    <cellStyle name="Nota 2 23 19" xfId="23200"/>
    <cellStyle name="Nota 2 23 19 2" xfId="23201"/>
    <cellStyle name="Nota 2 23 19 2 2" xfId="23202"/>
    <cellStyle name="Nota 2 23 19 2 3" xfId="23203"/>
    <cellStyle name="Nota 2 23 19 3" xfId="23204"/>
    <cellStyle name="Nota 2 23 19 4" xfId="23205"/>
    <cellStyle name="Nota 2 23 2" xfId="23206"/>
    <cellStyle name="Nota 2 23 2 2" xfId="23207"/>
    <cellStyle name="Nota 2 23 2 2 2" xfId="23208"/>
    <cellStyle name="Nota 2 23 2 2 3" xfId="23209"/>
    <cellStyle name="Nota 2 23 2 3" xfId="23210"/>
    <cellStyle name="Nota 2 23 2 4" xfId="23211"/>
    <cellStyle name="Nota 2 23 20" xfId="23212"/>
    <cellStyle name="Nota 2 23 20 2" xfId="23213"/>
    <cellStyle name="Nota 2 23 20 2 2" xfId="23214"/>
    <cellStyle name="Nota 2 23 20 2 3" xfId="23215"/>
    <cellStyle name="Nota 2 23 20 3" xfId="23216"/>
    <cellStyle name="Nota 2 23 20 4" xfId="23217"/>
    <cellStyle name="Nota 2 23 21" xfId="23218"/>
    <cellStyle name="Nota 2 23 21 2" xfId="23219"/>
    <cellStyle name="Nota 2 23 21 2 2" xfId="23220"/>
    <cellStyle name="Nota 2 23 21 2 3" xfId="23221"/>
    <cellStyle name="Nota 2 23 21 3" xfId="23222"/>
    <cellStyle name="Nota 2 23 21 4" xfId="23223"/>
    <cellStyle name="Nota 2 23 22" xfId="23224"/>
    <cellStyle name="Nota 2 23 22 2" xfId="23225"/>
    <cellStyle name="Nota 2 23 22 2 2" xfId="23226"/>
    <cellStyle name="Nota 2 23 22 2 3" xfId="23227"/>
    <cellStyle name="Nota 2 23 22 3" xfId="23228"/>
    <cellStyle name="Nota 2 23 22 4" xfId="23229"/>
    <cellStyle name="Nota 2 23 23" xfId="23230"/>
    <cellStyle name="Nota 2 23 23 2" xfId="23231"/>
    <cellStyle name="Nota 2 23 23 2 2" xfId="23232"/>
    <cellStyle name="Nota 2 23 23 2 3" xfId="23233"/>
    <cellStyle name="Nota 2 23 23 3" xfId="23234"/>
    <cellStyle name="Nota 2 23 23 4" xfId="23235"/>
    <cellStyle name="Nota 2 23 24" xfId="23236"/>
    <cellStyle name="Nota 2 23 24 2" xfId="23237"/>
    <cellStyle name="Nota 2 23 24 2 2" xfId="23238"/>
    <cellStyle name="Nota 2 23 24 2 3" xfId="23239"/>
    <cellStyle name="Nota 2 23 24 3" xfId="23240"/>
    <cellStyle name="Nota 2 23 24 4" xfId="23241"/>
    <cellStyle name="Nota 2 23 25" xfId="23242"/>
    <cellStyle name="Nota 2 23 25 2" xfId="23243"/>
    <cellStyle name="Nota 2 23 25 2 2" xfId="23244"/>
    <cellStyle name="Nota 2 23 25 2 3" xfId="23245"/>
    <cellStyle name="Nota 2 23 25 3" xfId="23246"/>
    <cellStyle name="Nota 2 23 25 4" xfId="23247"/>
    <cellStyle name="Nota 2 23 26" xfId="23248"/>
    <cellStyle name="Nota 2 23 26 2" xfId="23249"/>
    <cellStyle name="Nota 2 23 26 3" xfId="23250"/>
    <cellStyle name="Nota 2 23 27" xfId="23251"/>
    <cellStyle name="Nota 2 23 28" xfId="23252"/>
    <cellStyle name="Nota 2 23 3" xfId="23253"/>
    <cellStyle name="Nota 2 23 3 2" xfId="23254"/>
    <cellStyle name="Nota 2 23 3 2 2" xfId="23255"/>
    <cellStyle name="Nota 2 23 3 2 3" xfId="23256"/>
    <cellStyle name="Nota 2 23 3 3" xfId="23257"/>
    <cellStyle name="Nota 2 23 3 4" xfId="23258"/>
    <cellStyle name="Nota 2 23 4" xfId="23259"/>
    <cellStyle name="Nota 2 23 4 2" xfId="23260"/>
    <cellStyle name="Nota 2 23 4 2 2" xfId="23261"/>
    <cellStyle name="Nota 2 23 4 2 3" xfId="23262"/>
    <cellStyle name="Nota 2 23 4 3" xfId="23263"/>
    <cellStyle name="Nota 2 23 4 4" xfId="23264"/>
    <cellStyle name="Nota 2 23 5" xfId="23265"/>
    <cellStyle name="Nota 2 23 5 2" xfId="23266"/>
    <cellStyle name="Nota 2 23 5 2 2" xfId="23267"/>
    <cellStyle name="Nota 2 23 5 2 3" xfId="23268"/>
    <cellStyle name="Nota 2 23 5 3" xfId="23269"/>
    <cellStyle name="Nota 2 23 5 4" xfId="23270"/>
    <cellStyle name="Nota 2 23 6" xfId="23271"/>
    <cellStyle name="Nota 2 23 6 2" xfId="23272"/>
    <cellStyle name="Nota 2 23 6 2 2" xfId="23273"/>
    <cellStyle name="Nota 2 23 6 2 3" xfId="23274"/>
    <cellStyle name="Nota 2 23 6 3" xfId="23275"/>
    <cellStyle name="Nota 2 23 6 4" xfId="23276"/>
    <cellStyle name="Nota 2 23 7" xfId="23277"/>
    <cellStyle name="Nota 2 23 7 2" xfId="23278"/>
    <cellStyle name="Nota 2 23 7 2 2" xfId="23279"/>
    <cellStyle name="Nota 2 23 7 2 3" xfId="23280"/>
    <cellStyle name="Nota 2 23 7 3" xfId="23281"/>
    <cellStyle name="Nota 2 23 7 4" xfId="23282"/>
    <cellStyle name="Nota 2 23 8" xfId="23283"/>
    <cellStyle name="Nota 2 23 8 2" xfId="23284"/>
    <cellStyle name="Nota 2 23 8 2 2" xfId="23285"/>
    <cellStyle name="Nota 2 23 8 2 3" xfId="23286"/>
    <cellStyle name="Nota 2 23 8 3" xfId="23287"/>
    <cellStyle name="Nota 2 23 8 4" xfId="23288"/>
    <cellStyle name="Nota 2 23 9" xfId="23289"/>
    <cellStyle name="Nota 2 23 9 2" xfId="23290"/>
    <cellStyle name="Nota 2 23 9 2 2" xfId="23291"/>
    <cellStyle name="Nota 2 23 9 2 3" xfId="23292"/>
    <cellStyle name="Nota 2 23 9 3" xfId="23293"/>
    <cellStyle name="Nota 2 23 9 4" xfId="23294"/>
    <cellStyle name="Nota 2 24" xfId="23295"/>
    <cellStyle name="Nota 2 24 10" xfId="23296"/>
    <cellStyle name="Nota 2 24 10 2" xfId="23297"/>
    <cellStyle name="Nota 2 24 10 2 2" xfId="23298"/>
    <cellStyle name="Nota 2 24 10 2 3" xfId="23299"/>
    <cellStyle name="Nota 2 24 10 3" xfId="23300"/>
    <cellStyle name="Nota 2 24 10 4" xfId="23301"/>
    <cellStyle name="Nota 2 24 11" xfId="23302"/>
    <cellStyle name="Nota 2 24 11 2" xfId="23303"/>
    <cellStyle name="Nota 2 24 11 2 2" xfId="23304"/>
    <cellStyle name="Nota 2 24 11 2 3" xfId="23305"/>
    <cellStyle name="Nota 2 24 11 3" xfId="23306"/>
    <cellStyle name="Nota 2 24 11 4" xfId="23307"/>
    <cellStyle name="Nota 2 24 12" xfId="23308"/>
    <cellStyle name="Nota 2 24 12 2" xfId="23309"/>
    <cellStyle name="Nota 2 24 12 2 2" xfId="23310"/>
    <cellStyle name="Nota 2 24 12 2 3" xfId="23311"/>
    <cellStyle name="Nota 2 24 12 3" xfId="23312"/>
    <cellStyle name="Nota 2 24 12 4" xfId="23313"/>
    <cellStyle name="Nota 2 24 13" xfId="23314"/>
    <cellStyle name="Nota 2 24 13 2" xfId="23315"/>
    <cellStyle name="Nota 2 24 13 2 2" xfId="23316"/>
    <cellStyle name="Nota 2 24 13 2 3" xfId="23317"/>
    <cellStyle name="Nota 2 24 13 3" xfId="23318"/>
    <cellStyle name="Nota 2 24 13 4" xfId="23319"/>
    <cellStyle name="Nota 2 24 14" xfId="23320"/>
    <cellStyle name="Nota 2 24 14 2" xfId="23321"/>
    <cellStyle name="Nota 2 24 14 2 2" xfId="23322"/>
    <cellStyle name="Nota 2 24 14 2 3" xfId="23323"/>
    <cellStyle name="Nota 2 24 14 3" xfId="23324"/>
    <cellStyle name="Nota 2 24 14 4" xfId="23325"/>
    <cellStyle name="Nota 2 24 15" xfId="23326"/>
    <cellStyle name="Nota 2 24 15 2" xfId="23327"/>
    <cellStyle name="Nota 2 24 15 2 2" xfId="23328"/>
    <cellStyle name="Nota 2 24 15 2 3" xfId="23329"/>
    <cellStyle name="Nota 2 24 15 3" xfId="23330"/>
    <cellStyle name="Nota 2 24 15 4" xfId="23331"/>
    <cellStyle name="Nota 2 24 16" xfId="23332"/>
    <cellStyle name="Nota 2 24 16 2" xfId="23333"/>
    <cellStyle name="Nota 2 24 16 2 2" xfId="23334"/>
    <cellStyle name="Nota 2 24 16 2 3" xfId="23335"/>
    <cellStyle name="Nota 2 24 16 3" xfId="23336"/>
    <cellStyle name="Nota 2 24 16 4" xfId="23337"/>
    <cellStyle name="Nota 2 24 17" xfId="23338"/>
    <cellStyle name="Nota 2 24 17 2" xfId="23339"/>
    <cellStyle name="Nota 2 24 17 2 2" xfId="23340"/>
    <cellStyle name="Nota 2 24 17 2 3" xfId="23341"/>
    <cellStyle name="Nota 2 24 17 3" xfId="23342"/>
    <cellStyle name="Nota 2 24 17 4" xfId="23343"/>
    <cellStyle name="Nota 2 24 18" xfId="23344"/>
    <cellStyle name="Nota 2 24 18 2" xfId="23345"/>
    <cellStyle name="Nota 2 24 18 2 2" xfId="23346"/>
    <cellStyle name="Nota 2 24 18 2 3" xfId="23347"/>
    <cellStyle name="Nota 2 24 18 3" xfId="23348"/>
    <cellStyle name="Nota 2 24 18 4" xfId="23349"/>
    <cellStyle name="Nota 2 24 19" xfId="23350"/>
    <cellStyle name="Nota 2 24 19 2" xfId="23351"/>
    <cellStyle name="Nota 2 24 19 2 2" xfId="23352"/>
    <cellStyle name="Nota 2 24 19 2 3" xfId="23353"/>
    <cellStyle name="Nota 2 24 19 3" xfId="23354"/>
    <cellStyle name="Nota 2 24 19 4" xfId="23355"/>
    <cellStyle name="Nota 2 24 2" xfId="23356"/>
    <cellStyle name="Nota 2 24 2 2" xfId="23357"/>
    <cellStyle name="Nota 2 24 2 2 2" xfId="23358"/>
    <cellStyle name="Nota 2 24 2 2 3" xfId="23359"/>
    <cellStyle name="Nota 2 24 2 3" xfId="23360"/>
    <cellStyle name="Nota 2 24 2 4" xfId="23361"/>
    <cellStyle name="Nota 2 24 20" xfId="23362"/>
    <cellStyle name="Nota 2 24 20 2" xfId="23363"/>
    <cellStyle name="Nota 2 24 20 2 2" xfId="23364"/>
    <cellStyle name="Nota 2 24 20 2 3" xfId="23365"/>
    <cellStyle name="Nota 2 24 20 3" xfId="23366"/>
    <cellStyle name="Nota 2 24 20 4" xfId="23367"/>
    <cellStyle name="Nota 2 24 21" xfId="23368"/>
    <cellStyle name="Nota 2 24 21 2" xfId="23369"/>
    <cellStyle name="Nota 2 24 21 2 2" xfId="23370"/>
    <cellStyle name="Nota 2 24 21 2 3" xfId="23371"/>
    <cellStyle name="Nota 2 24 21 3" xfId="23372"/>
    <cellStyle name="Nota 2 24 21 4" xfId="23373"/>
    <cellStyle name="Nota 2 24 22" xfId="23374"/>
    <cellStyle name="Nota 2 24 22 2" xfId="23375"/>
    <cellStyle name="Nota 2 24 22 2 2" xfId="23376"/>
    <cellStyle name="Nota 2 24 22 2 3" xfId="23377"/>
    <cellStyle name="Nota 2 24 22 3" xfId="23378"/>
    <cellStyle name="Nota 2 24 22 4" xfId="23379"/>
    <cellStyle name="Nota 2 24 23" xfId="23380"/>
    <cellStyle name="Nota 2 24 23 2" xfId="23381"/>
    <cellStyle name="Nota 2 24 23 2 2" xfId="23382"/>
    <cellStyle name="Nota 2 24 23 2 3" xfId="23383"/>
    <cellStyle name="Nota 2 24 23 3" xfId="23384"/>
    <cellStyle name="Nota 2 24 23 4" xfId="23385"/>
    <cellStyle name="Nota 2 24 24" xfId="23386"/>
    <cellStyle name="Nota 2 24 24 2" xfId="23387"/>
    <cellStyle name="Nota 2 24 24 2 2" xfId="23388"/>
    <cellStyle name="Nota 2 24 24 2 3" xfId="23389"/>
    <cellStyle name="Nota 2 24 24 3" xfId="23390"/>
    <cellStyle name="Nota 2 24 24 4" xfId="23391"/>
    <cellStyle name="Nota 2 24 25" xfId="23392"/>
    <cellStyle name="Nota 2 24 25 2" xfId="23393"/>
    <cellStyle name="Nota 2 24 25 2 2" xfId="23394"/>
    <cellStyle name="Nota 2 24 25 2 3" xfId="23395"/>
    <cellStyle name="Nota 2 24 25 3" xfId="23396"/>
    <cellStyle name="Nota 2 24 25 4" xfId="23397"/>
    <cellStyle name="Nota 2 24 26" xfId="23398"/>
    <cellStyle name="Nota 2 24 26 2" xfId="23399"/>
    <cellStyle name="Nota 2 24 26 3" xfId="23400"/>
    <cellStyle name="Nota 2 24 27" xfId="23401"/>
    <cellStyle name="Nota 2 24 28" xfId="23402"/>
    <cellStyle name="Nota 2 24 3" xfId="23403"/>
    <cellStyle name="Nota 2 24 3 2" xfId="23404"/>
    <cellStyle name="Nota 2 24 3 2 2" xfId="23405"/>
    <cellStyle name="Nota 2 24 3 2 3" xfId="23406"/>
    <cellStyle name="Nota 2 24 3 3" xfId="23407"/>
    <cellStyle name="Nota 2 24 3 4" xfId="23408"/>
    <cellStyle name="Nota 2 24 4" xfId="23409"/>
    <cellStyle name="Nota 2 24 4 2" xfId="23410"/>
    <cellStyle name="Nota 2 24 4 2 2" xfId="23411"/>
    <cellStyle name="Nota 2 24 4 2 3" xfId="23412"/>
    <cellStyle name="Nota 2 24 4 3" xfId="23413"/>
    <cellStyle name="Nota 2 24 4 4" xfId="23414"/>
    <cellStyle name="Nota 2 24 5" xfId="23415"/>
    <cellStyle name="Nota 2 24 5 2" xfId="23416"/>
    <cellStyle name="Nota 2 24 5 2 2" xfId="23417"/>
    <cellStyle name="Nota 2 24 5 2 3" xfId="23418"/>
    <cellStyle name="Nota 2 24 5 3" xfId="23419"/>
    <cellStyle name="Nota 2 24 5 4" xfId="23420"/>
    <cellStyle name="Nota 2 24 6" xfId="23421"/>
    <cellStyle name="Nota 2 24 6 2" xfId="23422"/>
    <cellStyle name="Nota 2 24 6 2 2" xfId="23423"/>
    <cellStyle name="Nota 2 24 6 2 3" xfId="23424"/>
    <cellStyle name="Nota 2 24 6 3" xfId="23425"/>
    <cellStyle name="Nota 2 24 6 4" xfId="23426"/>
    <cellStyle name="Nota 2 24 7" xfId="23427"/>
    <cellStyle name="Nota 2 24 7 2" xfId="23428"/>
    <cellStyle name="Nota 2 24 7 2 2" xfId="23429"/>
    <cellStyle name="Nota 2 24 7 2 3" xfId="23430"/>
    <cellStyle name="Nota 2 24 7 3" xfId="23431"/>
    <cellStyle name="Nota 2 24 7 4" xfId="23432"/>
    <cellStyle name="Nota 2 24 8" xfId="23433"/>
    <cellStyle name="Nota 2 24 8 2" xfId="23434"/>
    <cellStyle name="Nota 2 24 8 2 2" xfId="23435"/>
    <cellStyle name="Nota 2 24 8 2 3" xfId="23436"/>
    <cellStyle name="Nota 2 24 8 3" xfId="23437"/>
    <cellStyle name="Nota 2 24 8 4" xfId="23438"/>
    <cellStyle name="Nota 2 24 9" xfId="23439"/>
    <cellStyle name="Nota 2 24 9 2" xfId="23440"/>
    <cellStyle name="Nota 2 24 9 2 2" xfId="23441"/>
    <cellStyle name="Nota 2 24 9 2 3" xfId="23442"/>
    <cellStyle name="Nota 2 24 9 3" xfId="23443"/>
    <cellStyle name="Nota 2 24 9 4" xfId="23444"/>
    <cellStyle name="Nota 2 25" xfId="23445"/>
    <cellStyle name="Nota 2 25 10" xfId="23446"/>
    <cellStyle name="Nota 2 25 10 2" xfId="23447"/>
    <cellStyle name="Nota 2 25 10 2 2" xfId="23448"/>
    <cellStyle name="Nota 2 25 10 2 3" xfId="23449"/>
    <cellStyle name="Nota 2 25 10 3" xfId="23450"/>
    <cellStyle name="Nota 2 25 10 4" xfId="23451"/>
    <cellStyle name="Nota 2 25 11" xfId="23452"/>
    <cellStyle name="Nota 2 25 11 2" xfId="23453"/>
    <cellStyle name="Nota 2 25 11 2 2" xfId="23454"/>
    <cellStyle name="Nota 2 25 11 2 3" xfId="23455"/>
    <cellStyle name="Nota 2 25 11 3" xfId="23456"/>
    <cellStyle name="Nota 2 25 11 4" xfId="23457"/>
    <cellStyle name="Nota 2 25 12" xfId="23458"/>
    <cellStyle name="Nota 2 25 12 2" xfId="23459"/>
    <cellStyle name="Nota 2 25 12 2 2" xfId="23460"/>
    <cellStyle name="Nota 2 25 12 2 3" xfId="23461"/>
    <cellStyle name="Nota 2 25 12 3" xfId="23462"/>
    <cellStyle name="Nota 2 25 12 4" xfId="23463"/>
    <cellStyle name="Nota 2 25 13" xfId="23464"/>
    <cellStyle name="Nota 2 25 13 2" xfId="23465"/>
    <cellStyle name="Nota 2 25 13 2 2" xfId="23466"/>
    <cellStyle name="Nota 2 25 13 2 3" xfId="23467"/>
    <cellStyle name="Nota 2 25 13 3" xfId="23468"/>
    <cellStyle name="Nota 2 25 13 4" xfId="23469"/>
    <cellStyle name="Nota 2 25 14" xfId="23470"/>
    <cellStyle name="Nota 2 25 14 2" xfId="23471"/>
    <cellStyle name="Nota 2 25 14 2 2" xfId="23472"/>
    <cellStyle name="Nota 2 25 14 2 3" xfId="23473"/>
    <cellStyle name="Nota 2 25 14 3" xfId="23474"/>
    <cellStyle name="Nota 2 25 14 4" xfId="23475"/>
    <cellStyle name="Nota 2 25 15" xfId="23476"/>
    <cellStyle name="Nota 2 25 15 2" xfId="23477"/>
    <cellStyle name="Nota 2 25 15 2 2" xfId="23478"/>
    <cellStyle name="Nota 2 25 15 2 3" xfId="23479"/>
    <cellStyle name="Nota 2 25 15 3" xfId="23480"/>
    <cellStyle name="Nota 2 25 15 4" xfId="23481"/>
    <cellStyle name="Nota 2 25 16" xfId="23482"/>
    <cellStyle name="Nota 2 25 16 2" xfId="23483"/>
    <cellStyle name="Nota 2 25 16 2 2" xfId="23484"/>
    <cellStyle name="Nota 2 25 16 2 3" xfId="23485"/>
    <cellStyle name="Nota 2 25 16 3" xfId="23486"/>
    <cellStyle name="Nota 2 25 16 4" xfId="23487"/>
    <cellStyle name="Nota 2 25 17" xfId="23488"/>
    <cellStyle name="Nota 2 25 17 2" xfId="23489"/>
    <cellStyle name="Nota 2 25 17 2 2" xfId="23490"/>
    <cellStyle name="Nota 2 25 17 2 3" xfId="23491"/>
    <cellStyle name="Nota 2 25 17 3" xfId="23492"/>
    <cellStyle name="Nota 2 25 17 4" xfId="23493"/>
    <cellStyle name="Nota 2 25 18" xfId="23494"/>
    <cellStyle name="Nota 2 25 18 2" xfId="23495"/>
    <cellStyle name="Nota 2 25 18 2 2" xfId="23496"/>
    <cellStyle name="Nota 2 25 18 2 3" xfId="23497"/>
    <cellStyle name="Nota 2 25 18 3" xfId="23498"/>
    <cellStyle name="Nota 2 25 18 4" xfId="23499"/>
    <cellStyle name="Nota 2 25 19" xfId="23500"/>
    <cellStyle name="Nota 2 25 19 2" xfId="23501"/>
    <cellStyle name="Nota 2 25 19 2 2" xfId="23502"/>
    <cellStyle name="Nota 2 25 19 2 3" xfId="23503"/>
    <cellStyle name="Nota 2 25 19 3" xfId="23504"/>
    <cellStyle name="Nota 2 25 19 4" xfId="23505"/>
    <cellStyle name="Nota 2 25 2" xfId="23506"/>
    <cellStyle name="Nota 2 25 2 2" xfId="23507"/>
    <cellStyle name="Nota 2 25 2 2 2" xfId="23508"/>
    <cellStyle name="Nota 2 25 2 2 3" xfId="23509"/>
    <cellStyle name="Nota 2 25 2 3" xfId="23510"/>
    <cellStyle name="Nota 2 25 2 4" xfId="23511"/>
    <cellStyle name="Nota 2 25 20" xfId="23512"/>
    <cellStyle name="Nota 2 25 20 2" xfId="23513"/>
    <cellStyle name="Nota 2 25 20 2 2" xfId="23514"/>
    <cellStyle name="Nota 2 25 20 2 3" xfId="23515"/>
    <cellStyle name="Nota 2 25 20 3" xfId="23516"/>
    <cellStyle name="Nota 2 25 20 4" xfId="23517"/>
    <cellStyle name="Nota 2 25 21" xfId="23518"/>
    <cellStyle name="Nota 2 25 21 2" xfId="23519"/>
    <cellStyle name="Nota 2 25 21 2 2" xfId="23520"/>
    <cellStyle name="Nota 2 25 21 2 3" xfId="23521"/>
    <cellStyle name="Nota 2 25 21 3" xfId="23522"/>
    <cellStyle name="Nota 2 25 21 4" xfId="23523"/>
    <cellStyle name="Nota 2 25 22" xfId="23524"/>
    <cellStyle name="Nota 2 25 22 2" xfId="23525"/>
    <cellStyle name="Nota 2 25 22 2 2" xfId="23526"/>
    <cellStyle name="Nota 2 25 22 2 3" xfId="23527"/>
    <cellStyle name="Nota 2 25 22 3" xfId="23528"/>
    <cellStyle name="Nota 2 25 22 4" xfId="23529"/>
    <cellStyle name="Nota 2 25 23" xfId="23530"/>
    <cellStyle name="Nota 2 25 23 2" xfId="23531"/>
    <cellStyle name="Nota 2 25 23 2 2" xfId="23532"/>
    <cellStyle name="Nota 2 25 23 2 3" xfId="23533"/>
    <cellStyle name="Nota 2 25 23 3" xfId="23534"/>
    <cellStyle name="Nota 2 25 23 4" xfId="23535"/>
    <cellStyle name="Nota 2 25 24" xfId="23536"/>
    <cellStyle name="Nota 2 25 24 2" xfId="23537"/>
    <cellStyle name="Nota 2 25 24 2 2" xfId="23538"/>
    <cellStyle name="Nota 2 25 24 2 3" xfId="23539"/>
    <cellStyle name="Nota 2 25 24 3" xfId="23540"/>
    <cellStyle name="Nota 2 25 24 4" xfId="23541"/>
    <cellStyle name="Nota 2 25 25" xfId="23542"/>
    <cellStyle name="Nota 2 25 25 2" xfId="23543"/>
    <cellStyle name="Nota 2 25 25 2 2" xfId="23544"/>
    <cellStyle name="Nota 2 25 25 2 3" xfId="23545"/>
    <cellStyle name="Nota 2 25 25 3" xfId="23546"/>
    <cellStyle name="Nota 2 25 25 4" xfId="23547"/>
    <cellStyle name="Nota 2 25 26" xfId="23548"/>
    <cellStyle name="Nota 2 25 26 2" xfId="23549"/>
    <cellStyle name="Nota 2 25 26 3" xfId="23550"/>
    <cellStyle name="Nota 2 25 27" xfId="23551"/>
    <cellStyle name="Nota 2 25 28" xfId="23552"/>
    <cellStyle name="Nota 2 25 3" xfId="23553"/>
    <cellStyle name="Nota 2 25 3 2" xfId="23554"/>
    <cellStyle name="Nota 2 25 3 2 2" xfId="23555"/>
    <cellStyle name="Nota 2 25 3 2 3" xfId="23556"/>
    <cellStyle name="Nota 2 25 3 3" xfId="23557"/>
    <cellStyle name="Nota 2 25 3 4" xfId="23558"/>
    <cellStyle name="Nota 2 25 4" xfId="23559"/>
    <cellStyle name="Nota 2 25 4 2" xfId="23560"/>
    <cellStyle name="Nota 2 25 4 2 2" xfId="23561"/>
    <cellStyle name="Nota 2 25 4 2 3" xfId="23562"/>
    <cellStyle name="Nota 2 25 4 3" xfId="23563"/>
    <cellStyle name="Nota 2 25 4 4" xfId="23564"/>
    <cellStyle name="Nota 2 25 5" xfId="23565"/>
    <cellStyle name="Nota 2 25 5 2" xfId="23566"/>
    <cellStyle name="Nota 2 25 5 2 2" xfId="23567"/>
    <cellStyle name="Nota 2 25 5 2 3" xfId="23568"/>
    <cellStyle name="Nota 2 25 5 3" xfId="23569"/>
    <cellStyle name="Nota 2 25 5 4" xfId="23570"/>
    <cellStyle name="Nota 2 25 6" xfId="23571"/>
    <cellStyle name="Nota 2 25 6 2" xfId="23572"/>
    <cellStyle name="Nota 2 25 6 2 2" xfId="23573"/>
    <cellStyle name="Nota 2 25 6 2 3" xfId="23574"/>
    <cellStyle name="Nota 2 25 6 3" xfId="23575"/>
    <cellStyle name="Nota 2 25 6 4" xfId="23576"/>
    <cellStyle name="Nota 2 25 7" xfId="23577"/>
    <cellStyle name="Nota 2 25 7 2" xfId="23578"/>
    <cellStyle name="Nota 2 25 7 2 2" xfId="23579"/>
    <cellStyle name="Nota 2 25 7 2 3" xfId="23580"/>
    <cellStyle name="Nota 2 25 7 3" xfId="23581"/>
    <cellStyle name="Nota 2 25 7 4" xfId="23582"/>
    <cellStyle name="Nota 2 25 8" xfId="23583"/>
    <cellStyle name="Nota 2 25 8 2" xfId="23584"/>
    <cellStyle name="Nota 2 25 8 2 2" xfId="23585"/>
    <cellStyle name="Nota 2 25 8 2 3" xfId="23586"/>
    <cellStyle name="Nota 2 25 8 3" xfId="23587"/>
    <cellStyle name="Nota 2 25 8 4" xfId="23588"/>
    <cellStyle name="Nota 2 25 9" xfId="23589"/>
    <cellStyle name="Nota 2 25 9 2" xfId="23590"/>
    <cellStyle name="Nota 2 25 9 2 2" xfId="23591"/>
    <cellStyle name="Nota 2 25 9 2 3" xfId="23592"/>
    <cellStyle name="Nota 2 25 9 3" xfId="23593"/>
    <cellStyle name="Nota 2 25 9 4" xfId="23594"/>
    <cellStyle name="Nota 2 26" xfId="23595"/>
    <cellStyle name="Nota 2 26 10" xfId="23596"/>
    <cellStyle name="Nota 2 26 10 2" xfId="23597"/>
    <cellStyle name="Nota 2 26 10 2 2" xfId="23598"/>
    <cellStyle name="Nota 2 26 10 2 3" xfId="23599"/>
    <cellStyle name="Nota 2 26 10 3" xfId="23600"/>
    <cellStyle name="Nota 2 26 10 4" xfId="23601"/>
    <cellStyle name="Nota 2 26 11" xfId="23602"/>
    <cellStyle name="Nota 2 26 11 2" xfId="23603"/>
    <cellStyle name="Nota 2 26 11 2 2" xfId="23604"/>
    <cellStyle name="Nota 2 26 11 2 3" xfId="23605"/>
    <cellStyle name="Nota 2 26 11 3" xfId="23606"/>
    <cellStyle name="Nota 2 26 11 4" xfId="23607"/>
    <cellStyle name="Nota 2 26 12" xfId="23608"/>
    <cellStyle name="Nota 2 26 12 2" xfId="23609"/>
    <cellStyle name="Nota 2 26 12 2 2" xfId="23610"/>
    <cellStyle name="Nota 2 26 12 2 3" xfId="23611"/>
    <cellStyle name="Nota 2 26 12 3" xfId="23612"/>
    <cellStyle name="Nota 2 26 12 4" xfId="23613"/>
    <cellStyle name="Nota 2 26 13" xfId="23614"/>
    <cellStyle name="Nota 2 26 13 2" xfId="23615"/>
    <cellStyle name="Nota 2 26 13 2 2" xfId="23616"/>
    <cellStyle name="Nota 2 26 13 2 3" xfId="23617"/>
    <cellStyle name="Nota 2 26 13 3" xfId="23618"/>
    <cellStyle name="Nota 2 26 13 4" xfId="23619"/>
    <cellStyle name="Nota 2 26 14" xfId="23620"/>
    <cellStyle name="Nota 2 26 14 2" xfId="23621"/>
    <cellStyle name="Nota 2 26 14 2 2" xfId="23622"/>
    <cellStyle name="Nota 2 26 14 2 3" xfId="23623"/>
    <cellStyle name="Nota 2 26 14 3" xfId="23624"/>
    <cellStyle name="Nota 2 26 14 4" xfId="23625"/>
    <cellStyle name="Nota 2 26 15" xfId="23626"/>
    <cellStyle name="Nota 2 26 15 2" xfId="23627"/>
    <cellStyle name="Nota 2 26 15 2 2" xfId="23628"/>
    <cellStyle name="Nota 2 26 15 2 3" xfId="23629"/>
    <cellStyle name="Nota 2 26 15 3" xfId="23630"/>
    <cellStyle name="Nota 2 26 15 4" xfId="23631"/>
    <cellStyle name="Nota 2 26 16" xfId="23632"/>
    <cellStyle name="Nota 2 26 16 2" xfId="23633"/>
    <cellStyle name="Nota 2 26 16 2 2" xfId="23634"/>
    <cellStyle name="Nota 2 26 16 2 3" xfId="23635"/>
    <cellStyle name="Nota 2 26 16 3" xfId="23636"/>
    <cellStyle name="Nota 2 26 16 4" xfId="23637"/>
    <cellStyle name="Nota 2 26 17" xfId="23638"/>
    <cellStyle name="Nota 2 26 17 2" xfId="23639"/>
    <cellStyle name="Nota 2 26 17 2 2" xfId="23640"/>
    <cellStyle name="Nota 2 26 17 2 3" xfId="23641"/>
    <cellStyle name="Nota 2 26 17 3" xfId="23642"/>
    <cellStyle name="Nota 2 26 17 4" xfId="23643"/>
    <cellStyle name="Nota 2 26 18" xfId="23644"/>
    <cellStyle name="Nota 2 26 18 2" xfId="23645"/>
    <cellStyle name="Nota 2 26 18 2 2" xfId="23646"/>
    <cellStyle name="Nota 2 26 18 2 3" xfId="23647"/>
    <cellStyle name="Nota 2 26 18 3" xfId="23648"/>
    <cellStyle name="Nota 2 26 18 4" xfId="23649"/>
    <cellStyle name="Nota 2 26 19" xfId="23650"/>
    <cellStyle name="Nota 2 26 19 2" xfId="23651"/>
    <cellStyle name="Nota 2 26 19 2 2" xfId="23652"/>
    <cellStyle name="Nota 2 26 19 2 3" xfId="23653"/>
    <cellStyle name="Nota 2 26 19 3" xfId="23654"/>
    <cellStyle name="Nota 2 26 19 4" xfId="23655"/>
    <cellStyle name="Nota 2 26 2" xfId="23656"/>
    <cellStyle name="Nota 2 26 2 2" xfId="23657"/>
    <cellStyle name="Nota 2 26 2 2 2" xfId="23658"/>
    <cellStyle name="Nota 2 26 2 2 3" xfId="23659"/>
    <cellStyle name="Nota 2 26 2 3" xfId="23660"/>
    <cellStyle name="Nota 2 26 2 4" xfId="23661"/>
    <cellStyle name="Nota 2 26 20" xfId="23662"/>
    <cellStyle name="Nota 2 26 20 2" xfId="23663"/>
    <cellStyle name="Nota 2 26 20 2 2" xfId="23664"/>
    <cellStyle name="Nota 2 26 20 2 3" xfId="23665"/>
    <cellStyle name="Nota 2 26 20 3" xfId="23666"/>
    <cellStyle name="Nota 2 26 20 4" xfId="23667"/>
    <cellStyle name="Nota 2 26 21" xfId="23668"/>
    <cellStyle name="Nota 2 26 21 2" xfId="23669"/>
    <cellStyle name="Nota 2 26 21 2 2" xfId="23670"/>
    <cellStyle name="Nota 2 26 21 2 3" xfId="23671"/>
    <cellStyle name="Nota 2 26 21 3" xfId="23672"/>
    <cellStyle name="Nota 2 26 21 4" xfId="23673"/>
    <cellStyle name="Nota 2 26 22" xfId="23674"/>
    <cellStyle name="Nota 2 26 22 2" xfId="23675"/>
    <cellStyle name="Nota 2 26 22 2 2" xfId="23676"/>
    <cellStyle name="Nota 2 26 22 2 3" xfId="23677"/>
    <cellStyle name="Nota 2 26 22 3" xfId="23678"/>
    <cellStyle name="Nota 2 26 22 4" xfId="23679"/>
    <cellStyle name="Nota 2 26 23" xfId="23680"/>
    <cellStyle name="Nota 2 26 23 2" xfId="23681"/>
    <cellStyle name="Nota 2 26 23 2 2" xfId="23682"/>
    <cellStyle name="Nota 2 26 23 2 3" xfId="23683"/>
    <cellStyle name="Nota 2 26 23 3" xfId="23684"/>
    <cellStyle name="Nota 2 26 23 4" xfId="23685"/>
    <cellStyle name="Nota 2 26 24" xfId="23686"/>
    <cellStyle name="Nota 2 26 24 2" xfId="23687"/>
    <cellStyle name="Nota 2 26 24 2 2" xfId="23688"/>
    <cellStyle name="Nota 2 26 24 2 3" xfId="23689"/>
    <cellStyle name="Nota 2 26 24 3" xfId="23690"/>
    <cellStyle name="Nota 2 26 24 4" xfId="23691"/>
    <cellStyle name="Nota 2 26 25" xfId="23692"/>
    <cellStyle name="Nota 2 26 25 2" xfId="23693"/>
    <cellStyle name="Nota 2 26 25 2 2" xfId="23694"/>
    <cellStyle name="Nota 2 26 25 2 3" xfId="23695"/>
    <cellStyle name="Nota 2 26 25 3" xfId="23696"/>
    <cellStyle name="Nota 2 26 25 4" xfId="23697"/>
    <cellStyle name="Nota 2 26 26" xfId="23698"/>
    <cellStyle name="Nota 2 26 26 2" xfId="23699"/>
    <cellStyle name="Nota 2 26 26 3" xfId="23700"/>
    <cellStyle name="Nota 2 26 27" xfId="23701"/>
    <cellStyle name="Nota 2 26 28" xfId="23702"/>
    <cellStyle name="Nota 2 26 3" xfId="23703"/>
    <cellStyle name="Nota 2 26 3 2" xfId="23704"/>
    <cellStyle name="Nota 2 26 3 2 2" xfId="23705"/>
    <cellStyle name="Nota 2 26 3 2 3" xfId="23706"/>
    <cellStyle name="Nota 2 26 3 3" xfId="23707"/>
    <cellStyle name="Nota 2 26 3 4" xfId="23708"/>
    <cellStyle name="Nota 2 26 4" xfId="23709"/>
    <cellStyle name="Nota 2 26 4 2" xfId="23710"/>
    <cellStyle name="Nota 2 26 4 2 2" xfId="23711"/>
    <cellStyle name="Nota 2 26 4 2 3" xfId="23712"/>
    <cellStyle name="Nota 2 26 4 3" xfId="23713"/>
    <cellStyle name="Nota 2 26 4 4" xfId="23714"/>
    <cellStyle name="Nota 2 26 5" xfId="23715"/>
    <cellStyle name="Nota 2 26 5 2" xfId="23716"/>
    <cellStyle name="Nota 2 26 5 2 2" xfId="23717"/>
    <cellStyle name="Nota 2 26 5 2 3" xfId="23718"/>
    <cellStyle name="Nota 2 26 5 3" xfId="23719"/>
    <cellStyle name="Nota 2 26 5 4" xfId="23720"/>
    <cellStyle name="Nota 2 26 6" xfId="23721"/>
    <cellStyle name="Nota 2 26 6 2" xfId="23722"/>
    <cellStyle name="Nota 2 26 6 2 2" xfId="23723"/>
    <cellStyle name="Nota 2 26 6 2 3" xfId="23724"/>
    <cellStyle name="Nota 2 26 6 3" xfId="23725"/>
    <cellStyle name="Nota 2 26 6 4" xfId="23726"/>
    <cellStyle name="Nota 2 26 7" xfId="23727"/>
    <cellStyle name="Nota 2 26 7 2" xfId="23728"/>
    <cellStyle name="Nota 2 26 7 2 2" xfId="23729"/>
    <cellStyle name="Nota 2 26 7 2 3" xfId="23730"/>
    <cellStyle name="Nota 2 26 7 3" xfId="23731"/>
    <cellStyle name="Nota 2 26 7 4" xfId="23732"/>
    <cellStyle name="Nota 2 26 8" xfId="23733"/>
    <cellStyle name="Nota 2 26 8 2" xfId="23734"/>
    <cellStyle name="Nota 2 26 8 2 2" xfId="23735"/>
    <cellStyle name="Nota 2 26 8 2 3" xfId="23736"/>
    <cellStyle name="Nota 2 26 8 3" xfId="23737"/>
    <cellStyle name="Nota 2 26 8 4" xfId="23738"/>
    <cellStyle name="Nota 2 26 9" xfId="23739"/>
    <cellStyle name="Nota 2 26 9 2" xfId="23740"/>
    <cellStyle name="Nota 2 26 9 2 2" xfId="23741"/>
    <cellStyle name="Nota 2 26 9 2 3" xfId="23742"/>
    <cellStyle name="Nota 2 26 9 3" xfId="23743"/>
    <cellStyle name="Nota 2 26 9 4" xfId="23744"/>
    <cellStyle name="Nota 2 27" xfId="23745"/>
    <cellStyle name="Nota 2 27 10" xfId="23746"/>
    <cellStyle name="Nota 2 27 10 2" xfId="23747"/>
    <cellStyle name="Nota 2 27 10 2 2" xfId="23748"/>
    <cellStyle name="Nota 2 27 10 2 3" xfId="23749"/>
    <cellStyle name="Nota 2 27 10 3" xfId="23750"/>
    <cellStyle name="Nota 2 27 10 4" xfId="23751"/>
    <cellStyle name="Nota 2 27 11" xfId="23752"/>
    <cellStyle name="Nota 2 27 11 2" xfId="23753"/>
    <cellStyle name="Nota 2 27 11 2 2" xfId="23754"/>
    <cellStyle name="Nota 2 27 11 2 3" xfId="23755"/>
    <cellStyle name="Nota 2 27 11 3" xfId="23756"/>
    <cellStyle name="Nota 2 27 11 4" xfId="23757"/>
    <cellStyle name="Nota 2 27 12" xfId="23758"/>
    <cellStyle name="Nota 2 27 12 2" xfId="23759"/>
    <cellStyle name="Nota 2 27 12 2 2" xfId="23760"/>
    <cellStyle name="Nota 2 27 12 2 3" xfId="23761"/>
    <cellStyle name="Nota 2 27 12 3" xfId="23762"/>
    <cellStyle name="Nota 2 27 12 4" xfId="23763"/>
    <cellStyle name="Nota 2 27 13" xfId="23764"/>
    <cellStyle name="Nota 2 27 13 2" xfId="23765"/>
    <cellStyle name="Nota 2 27 13 2 2" xfId="23766"/>
    <cellStyle name="Nota 2 27 13 2 3" xfId="23767"/>
    <cellStyle name="Nota 2 27 13 3" xfId="23768"/>
    <cellStyle name="Nota 2 27 13 4" xfId="23769"/>
    <cellStyle name="Nota 2 27 14" xfId="23770"/>
    <cellStyle name="Nota 2 27 14 2" xfId="23771"/>
    <cellStyle name="Nota 2 27 14 2 2" xfId="23772"/>
    <cellStyle name="Nota 2 27 14 2 3" xfId="23773"/>
    <cellStyle name="Nota 2 27 14 3" xfId="23774"/>
    <cellStyle name="Nota 2 27 14 4" xfId="23775"/>
    <cellStyle name="Nota 2 27 15" xfId="23776"/>
    <cellStyle name="Nota 2 27 15 2" xfId="23777"/>
    <cellStyle name="Nota 2 27 15 2 2" xfId="23778"/>
    <cellStyle name="Nota 2 27 15 2 3" xfId="23779"/>
    <cellStyle name="Nota 2 27 15 3" xfId="23780"/>
    <cellStyle name="Nota 2 27 15 4" xfId="23781"/>
    <cellStyle name="Nota 2 27 16" xfId="23782"/>
    <cellStyle name="Nota 2 27 16 2" xfId="23783"/>
    <cellStyle name="Nota 2 27 16 2 2" xfId="23784"/>
    <cellStyle name="Nota 2 27 16 2 3" xfId="23785"/>
    <cellStyle name="Nota 2 27 16 3" xfId="23786"/>
    <cellStyle name="Nota 2 27 16 4" xfId="23787"/>
    <cellStyle name="Nota 2 27 17" xfId="23788"/>
    <cellStyle name="Nota 2 27 17 2" xfId="23789"/>
    <cellStyle name="Nota 2 27 17 2 2" xfId="23790"/>
    <cellStyle name="Nota 2 27 17 2 3" xfId="23791"/>
    <cellStyle name="Nota 2 27 17 3" xfId="23792"/>
    <cellStyle name="Nota 2 27 17 4" xfId="23793"/>
    <cellStyle name="Nota 2 27 18" xfId="23794"/>
    <cellStyle name="Nota 2 27 18 2" xfId="23795"/>
    <cellStyle name="Nota 2 27 18 2 2" xfId="23796"/>
    <cellStyle name="Nota 2 27 18 2 3" xfId="23797"/>
    <cellStyle name="Nota 2 27 18 3" xfId="23798"/>
    <cellStyle name="Nota 2 27 18 4" xfId="23799"/>
    <cellStyle name="Nota 2 27 19" xfId="23800"/>
    <cellStyle name="Nota 2 27 19 2" xfId="23801"/>
    <cellStyle name="Nota 2 27 19 2 2" xfId="23802"/>
    <cellStyle name="Nota 2 27 19 2 3" xfId="23803"/>
    <cellStyle name="Nota 2 27 19 3" xfId="23804"/>
    <cellStyle name="Nota 2 27 19 4" xfId="23805"/>
    <cellStyle name="Nota 2 27 2" xfId="23806"/>
    <cellStyle name="Nota 2 27 2 2" xfId="23807"/>
    <cellStyle name="Nota 2 27 2 2 2" xfId="23808"/>
    <cellStyle name="Nota 2 27 2 2 3" xfId="23809"/>
    <cellStyle name="Nota 2 27 2 3" xfId="23810"/>
    <cellStyle name="Nota 2 27 2 4" xfId="23811"/>
    <cellStyle name="Nota 2 27 20" xfId="23812"/>
    <cellStyle name="Nota 2 27 20 2" xfId="23813"/>
    <cellStyle name="Nota 2 27 20 2 2" xfId="23814"/>
    <cellStyle name="Nota 2 27 20 2 3" xfId="23815"/>
    <cellStyle name="Nota 2 27 20 3" xfId="23816"/>
    <cellStyle name="Nota 2 27 20 4" xfId="23817"/>
    <cellStyle name="Nota 2 27 21" xfId="23818"/>
    <cellStyle name="Nota 2 27 21 2" xfId="23819"/>
    <cellStyle name="Nota 2 27 21 2 2" xfId="23820"/>
    <cellStyle name="Nota 2 27 21 2 3" xfId="23821"/>
    <cellStyle name="Nota 2 27 21 3" xfId="23822"/>
    <cellStyle name="Nota 2 27 21 4" xfId="23823"/>
    <cellStyle name="Nota 2 27 22" xfId="23824"/>
    <cellStyle name="Nota 2 27 22 2" xfId="23825"/>
    <cellStyle name="Nota 2 27 22 2 2" xfId="23826"/>
    <cellStyle name="Nota 2 27 22 2 3" xfId="23827"/>
    <cellStyle name="Nota 2 27 22 3" xfId="23828"/>
    <cellStyle name="Nota 2 27 22 4" xfId="23829"/>
    <cellStyle name="Nota 2 27 23" xfId="23830"/>
    <cellStyle name="Nota 2 27 23 2" xfId="23831"/>
    <cellStyle name="Nota 2 27 23 2 2" xfId="23832"/>
    <cellStyle name="Nota 2 27 23 2 3" xfId="23833"/>
    <cellStyle name="Nota 2 27 23 3" xfId="23834"/>
    <cellStyle name="Nota 2 27 23 4" xfId="23835"/>
    <cellStyle name="Nota 2 27 24" xfId="23836"/>
    <cellStyle name="Nota 2 27 24 2" xfId="23837"/>
    <cellStyle name="Nota 2 27 24 2 2" xfId="23838"/>
    <cellStyle name="Nota 2 27 24 2 3" xfId="23839"/>
    <cellStyle name="Nota 2 27 24 3" xfId="23840"/>
    <cellStyle name="Nota 2 27 24 4" xfId="23841"/>
    <cellStyle name="Nota 2 27 25" xfId="23842"/>
    <cellStyle name="Nota 2 27 25 2" xfId="23843"/>
    <cellStyle name="Nota 2 27 25 2 2" xfId="23844"/>
    <cellStyle name="Nota 2 27 25 2 3" xfId="23845"/>
    <cellStyle name="Nota 2 27 25 3" xfId="23846"/>
    <cellStyle name="Nota 2 27 25 4" xfId="23847"/>
    <cellStyle name="Nota 2 27 26" xfId="23848"/>
    <cellStyle name="Nota 2 27 26 2" xfId="23849"/>
    <cellStyle name="Nota 2 27 26 3" xfId="23850"/>
    <cellStyle name="Nota 2 27 27" xfId="23851"/>
    <cellStyle name="Nota 2 27 28" xfId="23852"/>
    <cellStyle name="Nota 2 27 3" xfId="23853"/>
    <cellStyle name="Nota 2 27 3 2" xfId="23854"/>
    <cellStyle name="Nota 2 27 3 2 2" xfId="23855"/>
    <cellStyle name="Nota 2 27 3 2 3" xfId="23856"/>
    <cellStyle name="Nota 2 27 3 3" xfId="23857"/>
    <cellStyle name="Nota 2 27 3 4" xfId="23858"/>
    <cellStyle name="Nota 2 27 4" xfId="23859"/>
    <cellStyle name="Nota 2 27 4 2" xfId="23860"/>
    <cellStyle name="Nota 2 27 4 2 2" xfId="23861"/>
    <cellStyle name="Nota 2 27 4 2 3" xfId="23862"/>
    <cellStyle name="Nota 2 27 4 3" xfId="23863"/>
    <cellStyle name="Nota 2 27 4 4" xfId="23864"/>
    <cellStyle name="Nota 2 27 5" xfId="23865"/>
    <cellStyle name="Nota 2 27 5 2" xfId="23866"/>
    <cellStyle name="Nota 2 27 5 2 2" xfId="23867"/>
    <cellStyle name="Nota 2 27 5 2 3" xfId="23868"/>
    <cellStyle name="Nota 2 27 5 3" xfId="23869"/>
    <cellStyle name="Nota 2 27 5 4" xfId="23870"/>
    <cellStyle name="Nota 2 27 6" xfId="23871"/>
    <cellStyle name="Nota 2 27 6 2" xfId="23872"/>
    <cellStyle name="Nota 2 27 6 2 2" xfId="23873"/>
    <cellStyle name="Nota 2 27 6 2 3" xfId="23874"/>
    <cellStyle name="Nota 2 27 6 3" xfId="23875"/>
    <cellStyle name="Nota 2 27 6 4" xfId="23876"/>
    <cellStyle name="Nota 2 27 7" xfId="23877"/>
    <cellStyle name="Nota 2 27 7 2" xfId="23878"/>
    <cellStyle name="Nota 2 27 7 2 2" xfId="23879"/>
    <cellStyle name="Nota 2 27 7 2 3" xfId="23880"/>
    <cellStyle name="Nota 2 27 7 3" xfId="23881"/>
    <cellStyle name="Nota 2 27 7 4" xfId="23882"/>
    <cellStyle name="Nota 2 27 8" xfId="23883"/>
    <cellStyle name="Nota 2 27 8 2" xfId="23884"/>
    <cellStyle name="Nota 2 27 8 2 2" xfId="23885"/>
    <cellStyle name="Nota 2 27 8 2 3" xfId="23886"/>
    <cellStyle name="Nota 2 27 8 3" xfId="23887"/>
    <cellStyle name="Nota 2 27 8 4" xfId="23888"/>
    <cellStyle name="Nota 2 27 9" xfId="23889"/>
    <cellStyle name="Nota 2 27 9 2" xfId="23890"/>
    <cellStyle name="Nota 2 27 9 2 2" xfId="23891"/>
    <cellStyle name="Nota 2 27 9 2 3" xfId="23892"/>
    <cellStyle name="Nota 2 27 9 3" xfId="23893"/>
    <cellStyle name="Nota 2 27 9 4" xfId="23894"/>
    <cellStyle name="Nota 2 28" xfId="23895"/>
    <cellStyle name="Nota 2 28 10" xfId="23896"/>
    <cellStyle name="Nota 2 28 10 2" xfId="23897"/>
    <cellStyle name="Nota 2 28 10 2 2" xfId="23898"/>
    <cellStyle name="Nota 2 28 10 2 3" xfId="23899"/>
    <cellStyle name="Nota 2 28 10 3" xfId="23900"/>
    <cellStyle name="Nota 2 28 10 4" xfId="23901"/>
    <cellStyle name="Nota 2 28 11" xfId="23902"/>
    <cellStyle name="Nota 2 28 11 2" xfId="23903"/>
    <cellStyle name="Nota 2 28 11 2 2" xfId="23904"/>
    <cellStyle name="Nota 2 28 11 2 3" xfId="23905"/>
    <cellStyle name="Nota 2 28 11 3" xfId="23906"/>
    <cellStyle name="Nota 2 28 11 4" xfId="23907"/>
    <cellStyle name="Nota 2 28 12" xfId="23908"/>
    <cellStyle name="Nota 2 28 12 2" xfId="23909"/>
    <cellStyle name="Nota 2 28 12 2 2" xfId="23910"/>
    <cellStyle name="Nota 2 28 12 2 3" xfId="23911"/>
    <cellStyle name="Nota 2 28 12 3" xfId="23912"/>
    <cellStyle name="Nota 2 28 12 4" xfId="23913"/>
    <cellStyle name="Nota 2 28 13" xfId="23914"/>
    <cellStyle name="Nota 2 28 13 2" xfId="23915"/>
    <cellStyle name="Nota 2 28 13 2 2" xfId="23916"/>
    <cellStyle name="Nota 2 28 13 2 3" xfId="23917"/>
    <cellStyle name="Nota 2 28 13 3" xfId="23918"/>
    <cellStyle name="Nota 2 28 13 4" xfId="23919"/>
    <cellStyle name="Nota 2 28 14" xfId="23920"/>
    <cellStyle name="Nota 2 28 14 2" xfId="23921"/>
    <cellStyle name="Nota 2 28 14 2 2" xfId="23922"/>
    <cellStyle name="Nota 2 28 14 2 3" xfId="23923"/>
    <cellStyle name="Nota 2 28 14 3" xfId="23924"/>
    <cellStyle name="Nota 2 28 14 4" xfId="23925"/>
    <cellStyle name="Nota 2 28 15" xfId="23926"/>
    <cellStyle name="Nota 2 28 15 2" xfId="23927"/>
    <cellStyle name="Nota 2 28 15 2 2" xfId="23928"/>
    <cellStyle name="Nota 2 28 15 2 3" xfId="23929"/>
    <cellStyle name="Nota 2 28 15 3" xfId="23930"/>
    <cellStyle name="Nota 2 28 15 4" xfId="23931"/>
    <cellStyle name="Nota 2 28 16" xfId="23932"/>
    <cellStyle name="Nota 2 28 16 2" xfId="23933"/>
    <cellStyle name="Nota 2 28 16 2 2" xfId="23934"/>
    <cellStyle name="Nota 2 28 16 2 3" xfId="23935"/>
    <cellStyle name="Nota 2 28 16 3" xfId="23936"/>
    <cellStyle name="Nota 2 28 16 4" xfId="23937"/>
    <cellStyle name="Nota 2 28 17" xfId="23938"/>
    <cellStyle name="Nota 2 28 17 2" xfId="23939"/>
    <cellStyle name="Nota 2 28 17 2 2" xfId="23940"/>
    <cellStyle name="Nota 2 28 17 2 3" xfId="23941"/>
    <cellStyle name="Nota 2 28 17 3" xfId="23942"/>
    <cellStyle name="Nota 2 28 17 4" xfId="23943"/>
    <cellStyle name="Nota 2 28 18" xfId="23944"/>
    <cellStyle name="Nota 2 28 18 2" xfId="23945"/>
    <cellStyle name="Nota 2 28 18 2 2" xfId="23946"/>
    <cellStyle name="Nota 2 28 18 2 3" xfId="23947"/>
    <cellStyle name="Nota 2 28 18 3" xfId="23948"/>
    <cellStyle name="Nota 2 28 18 4" xfId="23949"/>
    <cellStyle name="Nota 2 28 19" xfId="23950"/>
    <cellStyle name="Nota 2 28 19 2" xfId="23951"/>
    <cellStyle name="Nota 2 28 19 2 2" xfId="23952"/>
    <cellStyle name="Nota 2 28 19 2 3" xfId="23953"/>
    <cellStyle name="Nota 2 28 19 3" xfId="23954"/>
    <cellStyle name="Nota 2 28 19 4" xfId="23955"/>
    <cellStyle name="Nota 2 28 2" xfId="23956"/>
    <cellStyle name="Nota 2 28 2 2" xfId="23957"/>
    <cellStyle name="Nota 2 28 2 2 2" xfId="23958"/>
    <cellStyle name="Nota 2 28 2 2 3" xfId="23959"/>
    <cellStyle name="Nota 2 28 2 3" xfId="23960"/>
    <cellStyle name="Nota 2 28 2 4" xfId="23961"/>
    <cellStyle name="Nota 2 28 20" xfId="23962"/>
    <cellStyle name="Nota 2 28 20 2" xfId="23963"/>
    <cellStyle name="Nota 2 28 20 2 2" xfId="23964"/>
    <cellStyle name="Nota 2 28 20 2 3" xfId="23965"/>
    <cellStyle name="Nota 2 28 20 3" xfId="23966"/>
    <cellStyle name="Nota 2 28 20 4" xfId="23967"/>
    <cellStyle name="Nota 2 28 21" xfId="23968"/>
    <cellStyle name="Nota 2 28 21 2" xfId="23969"/>
    <cellStyle name="Nota 2 28 21 2 2" xfId="23970"/>
    <cellStyle name="Nota 2 28 21 2 3" xfId="23971"/>
    <cellStyle name="Nota 2 28 21 3" xfId="23972"/>
    <cellStyle name="Nota 2 28 21 4" xfId="23973"/>
    <cellStyle name="Nota 2 28 22" xfId="23974"/>
    <cellStyle name="Nota 2 28 22 2" xfId="23975"/>
    <cellStyle name="Nota 2 28 22 2 2" xfId="23976"/>
    <cellStyle name="Nota 2 28 22 2 3" xfId="23977"/>
    <cellStyle name="Nota 2 28 22 3" xfId="23978"/>
    <cellStyle name="Nota 2 28 22 4" xfId="23979"/>
    <cellStyle name="Nota 2 28 23" xfId="23980"/>
    <cellStyle name="Nota 2 28 23 2" xfId="23981"/>
    <cellStyle name="Nota 2 28 23 2 2" xfId="23982"/>
    <cellStyle name="Nota 2 28 23 2 3" xfId="23983"/>
    <cellStyle name="Nota 2 28 23 3" xfId="23984"/>
    <cellStyle name="Nota 2 28 23 4" xfId="23985"/>
    <cellStyle name="Nota 2 28 24" xfId="23986"/>
    <cellStyle name="Nota 2 28 24 2" xfId="23987"/>
    <cellStyle name="Nota 2 28 24 2 2" xfId="23988"/>
    <cellStyle name="Nota 2 28 24 2 3" xfId="23989"/>
    <cellStyle name="Nota 2 28 24 3" xfId="23990"/>
    <cellStyle name="Nota 2 28 24 4" xfId="23991"/>
    <cellStyle name="Nota 2 28 25" xfId="23992"/>
    <cellStyle name="Nota 2 28 25 2" xfId="23993"/>
    <cellStyle name="Nota 2 28 25 2 2" xfId="23994"/>
    <cellStyle name="Nota 2 28 25 2 3" xfId="23995"/>
    <cellStyle name="Nota 2 28 25 3" xfId="23996"/>
    <cellStyle name="Nota 2 28 25 4" xfId="23997"/>
    <cellStyle name="Nota 2 28 26" xfId="23998"/>
    <cellStyle name="Nota 2 28 26 2" xfId="23999"/>
    <cellStyle name="Nota 2 28 26 3" xfId="24000"/>
    <cellStyle name="Nota 2 28 27" xfId="24001"/>
    <cellStyle name="Nota 2 28 28" xfId="24002"/>
    <cellStyle name="Nota 2 28 3" xfId="24003"/>
    <cellStyle name="Nota 2 28 3 2" xfId="24004"/>
    <cellStyle name="Nota 2 28 3 2 2" xfId="24005"/>
    <cellStyle name="Nota 2 28 3 2 3" xfId="24006"/>
    <cellStyle name="Nota 2 28 3 3" xfId="24007"/>
    <cellStyle name="Nota 2 28 3 4" xfId="24008"/>
    <cellStyle name="Nota 2 28 4" xfId="24009"/>
    <cellStyle name="Nota 2 28 4 2" xfId="24010"/>
    <cellStyle name="Nota 2 28 4 2 2" xfId="24011"/>
    <cellStyle name="Nota 2 28 4 2 3" xfId="24012"/>
    <cellStyle name="Nota 2 28 4 3" xfId="24013"/>
    <cellStyle name="Nota 2 28 4 4" xfId="24014"/>
    <cellStyle name="Nota 2 28 5" xfId="24015"/>
    <cellStyle name="Nota 2 28 5 2" xfId="24016"/>
    <cellStyle name="Nota 2 28 5 2 2" xfId="24017"/>
    <cellStyle name="Nota 2 28 5 2 3" xfId="24018"/>
    <cellStyle name="Nota 2 28 5 3" xfId="24019"/>
    <cellStyle name="Nota 2 28 5 4" xfId="24020"/>
    <cellStyle name="Nota 2 28 6" xfId="24021"/>
    <cellStyle name="Nota 2 28 6 2" xfId="24022"/>
    <cellStyle name="Nota 2 28 6 2 2" xfId="24023"/>
    <cellStyle name="Nota 2 28 6 2 3" xfId="24024"/>
    <cellStyle name="Nota 2 28 6 3" xfId="24025"/>
    <cellStyle name="Nota 2 28 6 4" xfId="24026"/>
    <cellStyle name="Nota 2 28 7" xfId="24027"/>
    <cellStyle name="Nota 2 28 7 2" xfId="24028"/>
    <cellStyle name="Nota 2 28 7 2 2" xfId="24029"/>
    <cellStyle name="Nota 2 28 7 2 3" xfId="24030"/>
    <cellStyle name="Nota 2 28 7 3" xfId="24031"/>
    <cellStyle name="Nota 2 28 7 4" xfId="24032"/>
    <cellStyle name="Nota 2 28 8" xfId="24033"/>
    <cellStyle name="Nota 2 28 8 2" xfId="24034"/>
    <cellStyle name="Nota 2 28 8 2 2" xfId="24035"/>
    <cellStyle name="Nota 2 28 8 2 3" xfId="24036"/>
    <cellStyle name="Nota 2 28 8 3" xfId="24037"/>
    <cellStyle name="Nota 2 28 8 4" xfId="24038"/>
    <cellStyle name="Nota 2 28 9" xfId="24039"/>
    <cellStyle name="Nota 2 28 9 2" xfId="24040"/>
    <cellStyle name="Nota 2 28 9 2 2" xfId="24041"/>
    <cellStyle name="Nota 2 28 9 2 3" xfId="24042"/>
    <cellStyle name="Nota 2 28 9 3" xfId="24043"/>
    <cellStyle name="Nota 2 28 9 4" xfId="24044"/>
    <cellStyle name="Nota 2 29" xfId="24045"/>
    <cellStyle name="Nota 2 29 10" xfId="24046"/>
    <cellStyle name="Nota 2 29 10 2" xfId="24047"/>
    <cellStyle name="Nota 2 29 10 2 2" xfId="24048"/>
    <cellStyle name="Nota 2 29 10 2 3" xfId="24049"/>
    <cellStyle name="Nota 2 29 10 3" xfId="24050"/>
    <cellStyle name="Nota 2 29 10 4" xfId="24051"/>
    <cellStyle name="Nota 2 29 11" xfId="24052"/>
    <cellStyle name="Nota 2 29 11 2" xfId="24053"/>
    <cellStyle name="Nota 2 29 11 2 2" xfId="24054"/>
    <cellStyle name="Nota 2 29 11 2 3" xfId="24055"/>
    <cellStyle name="Nota 2 29 11 3" xfId="24056"/>
    <cellStyle name="Nota 2 29 11 4" xfId="24057"/>
    <cellStyle name="Nota 2 29 12" xfId="24058"/>
    <cellStyle name="Nota 2 29 12 2" xfId="24059"/>
    <cellStyle name="Nota 2 29 12 2 2" xfId="24060"/>
    <cellStyle name="Nota 2 29 12 2 3" xfId="24061"/>
    <cellStyle name="Nota 2 29 12 3" xfId="24062"/>
    <cellStyle name="Nota 2 29 12 4" xfId="24063"/>
    <cellStyle name="Nota 2 29 13" xfId="24064"/>
    <cellStyle name="Nota 2 29 13 2" xfId="24065"/>
    <cellStyle name="Nota 2 29 13 2 2" xfId="24066"/>
    <cellStyle name="Nota 2 29 13 2 3" xfId="24067"/>
    <cellStyle name="Nota 2 29 13 3" xfId="24068"/>
    <cellStyle name="Nota 2 29 13 4" xfId="24069"/>
    <cellStyle name="Nota 2 29 14" xfId="24070"/>
    <cellStyle name="Nota 2 29 14 2" xfId="24071"/>
    <cellStyle name="Nota 2 29 14 2 2" xfId="24072"/>
    <cellStyle name="Nota 2 29 14 2 3" xfId="24073"/>
    <cellStyle name="Nota 2 29 14 3" xfId="24074"/>
    <cellStyle name="Nota 2 29 14 4" xfId="24075"/>
    <cellStyle name="Nota 2 29 15" xfId="24076"/>
    <cellStyle name="Nota 2 29 15 2" xfId="24077"/>
    <cellStyle name="Nota 2 29 15 2 2" xfId="24078"/>
    <cellStyle name="Nota 2 29 15 2 3" xfId="24079"/>
    <cellStyle name="Nota 2 29 15 3" xfId="24080"/>
    <cellStyle name="Nota 2 29 15 4" xfId="24081"/>
    <cellStyle name="Nota 2 29 16" xfId="24082"/>
    <cellStyle name="Nota 2 29 16 2" xfId="24083"/>
    <cellStyle name="Nota 2 29 16 2 2" xfId="24084"/>
    <cellStyle name="Nota 2 29 16 2 3" xfId="24085"/>
    <cellStyle name="Nota 2 29 16 3" xfId="24086"/>
    <cellStyle name="Nota 2 29 16 4" xfId="24087"/>
    <cellStyle name="Nota 2 29 17" xfId="24088"/>
    <cellStyle name="Nota 2 29 17 2" xfId="24089"/>
    <cellStyle name="Nota 2 29 17 2 2" xfId="24090"/>
    <cellStyle name="Nota 2 29 17 2 3" xfId="24091"/>
    <cellStyle name="Nota 2 29 17 3" xfId="24092"/>
    <cellStyle name="Nota 2 29 17 4" xfId="24093"/>
    <cellStyle name="Nota 2 29 18" xfId="24094"/>
    <cellStyle name="Nota 2 29 18 2" xfId="24095"/>
    <cellStyle name="Nota 2 29 18 2 2" xfId="24096"/>
    <cellStyle name="Nota 2 29 18 2 3" xfId="24097"/>
    <cellStyle name="Nota 2 29 18 3" xfId="24098"/>
    <cellStyle name="Nota 2 29 18 4" xfId="24099"/>
    <cellStyle name="Nota 2 29 19" xfId="24100"/>
    <cellStyle name="Nota 2 29 19 2" xfId="24101"/>
    <cellStyle name="Nota 2 29 19 2 2" xfId="24102"/>
    <cellStyle name="Nota 2 29 19 2 3" xfId="24103"/>
    <cellStyle name="Nota 2 29 19 3" xfId="24104"/>
    <cellStyle name="Nota 2 29 19 4" xfId="24105"/>
    <cellStyle name="Nota 2 29 2" xfId="24106"/>
    <cellStyle name="Nota 2 29 2 2" xfId="24107"/>
    <cellStyle name="Nota 2 29 2 2 2" xfId="24108"/>
    <cellStyle name="Nota 2 29 2 2 3" xfId="24109"/>
    <cellStyle name="Nota 2 29 2 3" xfId="24110"/>
    <cellStyle name="Nota 2 29 2 4" xfId="24111"/>
    <cellStyle name="Nota 2 29 20" xfId="24112"/>
    <cellStyle name="Nota 2 29 20 2" xfId="24113"/>
    <cellStyle name="Nota 2 29 20 2 2" xfId="24114"/>
    <cellStyle name="Nota 2 29 20 2 3" xfId="24115"/>
    <cellStyle name="Nota 2 29 20 3" xfId="24116"/>
    <cellStyle name="Nota 2 29 20 4" xfId="24117"/>
    <cellStyle name="Nota 2 29 21" xfId="24118"/>
    <cellStyle name="Nota 2 29 21 2" xfId="24119"/>
    <cellStyle name="Nota 2 29 21 2 2" xfId="24120"/>
    <cellStyle name="Nota 2 29 21 2 3" xfId="24121"/>
    <cellStyle name="Nota 2 29 21 3" xfId="24122"/>
    <cellStyle name="Nota 2 29 21 4" xfId="24123"/>
    <cellStyle name="Nota 2 29 22" xfId="24124"/>
    <cellStyle name="Nota 2 29 22 2" xfId="24125"/>
    <cellStyle name="Nota 2 29 22 2 2" xfId="24126"/>
    <cellStyle name="Nota 2 29 22 2 3" xfId="24127"/>
    <cellStyle name="Nota 2 29 22 3" xfId="24128"/>
    <cellStyle name="Nota 2 29 22 4" xfId="24129"/>
    <cellStyle name="Nota 2 29 23" xfId="24130"/>
    <cellStyle name="Nota 2 29 23 2" xfId="24131"/>
    <cellStyle name="Nota 2 29 23 2 2" xfId="24132"/>
    <cellStyle name="Nota 2 29 23 2 3" xfId="24133"/>
    <cellStyle name="Nota 2 29 23 3" xfId="24134"/>
    <cellStyle name="Nota 2 29 23 4" xfId="24135"/>
    <cellStyle name="Nota 2 29 24" xfId="24136"/>
    <cellStyle name="Nota 2 29 24 2" xfId="24137"/>
    <cellStyle name="Nota 2 29 24 2 2" xfId="24138"/>
    <cellStyle name="Nota 2 29 24 2 3" xfId="24139"/>
    <cellStyle name="Nota 2 29 24 3" xfId="24140"/>
    <cellStyle name="Nota 2 29 24 4" xfId="24141"/>
    <cellStyle name="Nota 2 29 25" xfId="24142"/>
    <cellStyle name="Nota 2 29 25 2" xfId="24143"/>
    <cellStyle name="Nota 2 29 25 2 2" xfId="24144"/>
    <cellStyle name="Nota 2 29 25 2 3" xfId="24145"/>
    <cellStyle name="Nota 2 29 25 3" xfId="24146"/>
    <cellStyle name="Nota 2 29 25 4" xfId="24147"/>
    <cellStyle name="Nota 2 29 26" xfId="24148"/>
    <cellStyle name="Nota 2 29 26 2" xfId="24149"/>
    <cellStyle name="Nota 2 29 26 3" xfId="24150"/>
    <cellStyle name="Nota 2 29 27" xfId="24151"/>
    <cellStyle name="Nota 2 29 28" xfId="24152"/>
    <cellStyle name="Nota 2 29 3" xfId="24153"/>
    <cellStyle name="Nota 2 29 3 2" xfId="24154"/>
    <cellStyle name="Nota 2 29 3 2 2" xfId="24155"/>
    <cellStyle name="Nota 2 29 3 2 3" xfId="24156"/>
    <cellStyle name="Nota 2 29 3 3" xfId="24157"/>
    <cellStyle name="Nota 2 29 3 4" xfId="24158"/>
    <cellStyle name="Nota 2 29 4" xfId="24159"/>
    <cellStyle name="Nota 2 29 4 2" xfId="24160"/>
    <cellStyle name="Nota 2 29 4 2 2" xfId="24161"/>
    <cellStyle name="Nota 2 29 4 2 3" xfId="24162"/>
    <cellStyle name="Nota 2 29 4 3" xfId="24163"/>
    <cellStyle name="Nota 2 29 4 4" xfId="24164"/>
    <cellStyle name="Nota 2 29 5" xfId="24165"/>
    <cellStyle name="Nota 2 29 5 2" xfId="24166"/>
    <cellStyle name="Nota 2 29 5 2 2" xfId="24167"/>
    <cellStyle name="Nota 2 29 5 2 3" xfId="24168"/>
    <cellStyle name="Nota 2 29 5 3" xfId="24169"/>
    <cellStyle name="Nota 2 29 5 4" xfId="24170"/>
    <cellStyle name="Nota 2 29 6" xfId="24171"/>
    <cellStyle name="Nota 2 29 6 2" xfId="24172"/>
    <cellStyle name="Nota 2 29 6 2 2" xfId="24173"/>
    <cellStyle name="Nota 2 29 6 2 3" xfId="24174"/>
    <cellStyle name="Nota 2 29 6 3" xfId="24175"/>
    <cellStyle name="Nota 2 29 6 4" xfId="24176"/>
    <cellStyle name="Nota 2 29 7" xfId="24177"/>
    <cellStyle name="Nota 2 29 7 2" xfId="24178"/>
    <cellStyle name="Nota 2 29 7 2 2" xfId="24179"/>
    <cellStyle name="Nota 2 29 7 2 3" xfId="24180"/>
    <cellStyle name="Nota 2 29 7 3" xfId="24181"/>
    <cellStyle name="Nota 2 29 7 4" xfId="24182"/>
    <cellStyle name="Nota 2 29 8" xfId="24183"/>
    <cellStyle name="Nota 2 29 8 2" xfId="24184"/>
    <cellStyle name="Nota 2 29 8 2 2" xfId="24185"/>
    <cellStyle name="Nota 2 29 8 2 3" xfId="24186"/>
    <cellStyle name="Nota 2 29 8 3" xfId="24187"/>
    <cellStyle name="Nota 2 29 8 4" xfId="24188"/>
    <cellStyle name="Nota 2 29 9" xfId="24189"/>
    <cellStyle name="Nota 2 29 9 2" xfId="24190"/>
    <cellStyle name="Nota 2 29 9 2 2" xfId="24191"/>
    <cellStyle name="Nota 2 29 9 2 3" xfId="24192"/>
    <cellStyle name="Nota 2 29 9 3" xfId="24193"/>
    <cellStyle name="Nota 2 29 9 4" xfId="24194"/>
    <cellStyle name="Nota 2 3" xfId="24195"/>
    <cellStyle name="Nota 2 3 10" xfId="24196"/>
    <cellStyle name="Nota 2 3 10 2" xfId="24197"/>
    <cellStyle name="Nota 2 3 10 2 2" xfId="24198"/>
    <cellStyle name="Nota 2 3 10 2 3" xfId="24199"/>
    <cellStyle name="Nota 2 3 10 3" xfId="24200"/>
    <cellStyle name="Nota 2 3 10 4" xfId="24201"/>
    <cellStyle name="Nota 2 3 11" xfId="24202"/>
    <cellStyle name="Nota 2 3 11 2" xfId="24203"/>
    <cellStyle name="Nota 2 3 11 2 2" xfId="24204"/>
    <cellStyle name="Nota 2 3 11 2 3" xfId="24205"/>
    <cellStyle name="Nota 2 3 11 3" xfId="24206"/>
    <cellStyle name="Nota 2 3 11 4" xfId="24207"/>
    <cellStyle name="Nota 2 3 12" xfId="24208"/>
    <cellStyle name="Nota 2 3 12 2" xfId="24209"/>
    <cellStyle name="Nota 2 3 12 2 2" xfId="24210"/>
    <cellStyle name="Nota 2 3 12 2 3" xfId="24211"/>
    <cellStyle name="Nota 2 3 12 3" xfId="24212"/>
    <cellStyle name="Nota 2 3 12 4" xfId="24213"/>
    <cellStyle name="Nota 2 3 13" xfId="24214"/>
    <cellStyle name="Nota 2 3 13 2" xfId="24215"/>
    <cellStyle name="Nota 2 3 13 2 2" xfId="24216"/>
    <cellStyle name="Nota 2 3 13 2 3" xfId="24217"/>
    <cellStyle name="Nota 2 3 13 3" xfId="24218"/>
    <cellStyle name="Nota 2 3 13 4" xfId="24219"/>
    <cellStyle name="Nota 2 3 14" xfId="24220"/>
    <cellStyle name="Nota 2 3 14 2" xfId="24221"/>
    <cellStyle name="Nota 2 3 14 2 2" xfId="24222"/>
    <cellStyle name="Nota 2 3 14 2 3" xfId="24223"/>
    <cellStyle name="Nota 2 3 14 3" xfId="24224"/>
    <cellStyle name="Nota 2 3 14 4" xfId="24225"/>
    <cellStyle name="Nota 2 3 15" xfId="24226"/>
    <cellStyle name="Nota 2 3 15 2" xfId="24227"/>
    <cellStyle name="Nota 2 3 15 2 2" xfId="24228"/>
    <cellStyle name="Nota 2 3 15 2 3" xfId="24229"/>
    <cellStyle name="Nota 2 3 15 3" xfId="24230"/>
    <cellStyle name="Nota 2 3 15 4" xfId="24231"/>
    <cellStyle name="Nota 2 3 16" xfId="24232"/>
    <cellStyle name="Nota 2 3 16 2" xfId="24233"/>
    <cellStyle name="Nota 2 3 16 2 2" xfId="24234"/>
    <cellStyle name="Nota 2 3 16 2 3" xfId="24235"/>
    <cellStyle name="Nota 2 3 16 3" xfId="24236"/>
    <cellStyle name="Nota 2 3 16 4" xfId="24237"/>
    <cellStyle name="Nota 2 3 17" xfId="24238"/>
    <cellStyle name="Nota 2 3 17 2" xfId="24239"/>
    <cellStyle name="Nota 2 3 17 2 2" xfId="24240"/>
    <cellStyle name="Nota 2 3 17 2 3" xfId="24241"/>
    <cellStyle name="Nota 2 3 17 3" xfId="24242"/>
    <cellStyle name="Nota 2 3 17 4" xfId="24243"/>
    <cellStyle name="Nota 2 3 18" xfId="24244"/>
    <cellStyle name="Nota 2 3 18 2" xfId="24245"/>
    <cellStyle name="Nota 2 3 18 2 2" xfId="24246"/>
    <cellStyle name="Nota 2 3 18 2 3" xfId="24247"/>
    <cellStyle name="Nota 2 3 18 3" xfId="24248"/>
    <cellStyle name="Nota 2 3 18 4" xfId="24249"/>
    <cellStyle name="Nota 2 3 19" xfId="24250"/>
    <cellStyle name="Nota 2 3 19 2" xfId="24251"/>
    <cellStyle name="Nota 2 3 19 2 2" xfId="24252"/>
    <cellStyle name="Nota 2 3 19 2 3" xfId="24253"/>
    <cellStyle name="Nota 2 3 19 3" xfId="24254"/>
    <cellStyle name="Nota 2 3 19 4" xfId="24255"/>
    <cellStyle name="Nota 2 3 2" xfId="24256"/>
    <cellStyle name="Nota 2 3 2 2" xfId="24257"/>
    <cellStyle name="Nota 2 3 2 2 2" xfId="24258"/>
    <cellStyle name="Nota 2 3 2 2 3" xfId="24259"/>
    <cellStyle name="Nota 2 3 2 3" xfId="24260"/>
    <cellStyle name="Nota 2 3 2 4" xfId="24261"/>
    <cellStyle name="Nota 2 3 20" xfId="24262"/>
    <cellStyle name="Nota 2 3 20 2" xfId="24263"/>
    <cellStyle name="Nota 2 3 20 2 2" xfId="24264"/>
    <cellStyle name="Nota 2 3 20 2 3" xfId="24265"/>
    <cellStyle name="Nota 2 3 20 3" xfId="24266"/>
    <cellStyle name="Nota 2 3 20 4" xfId="24267"/>
    <cellStyle name="Nota 2 3 21" xfId="24268"/>
    <cellStyle name="Nota 2 3 21 2" xfId="24269"/>
    <cellStyle name="Nota 2 3 21 2 2" xfId="24270"/>
    <cellStyle name="Nota 2 3 21 2 3" xfId="24271"/>
    <cellStyle name="Nota 2 3 21 3" xfId="24272"/>
    <cellStyle name="Nota 2 3 21 4" xfId="24273"/>
    <cellStyle name="Nota 2 3 22" xfId="24274"/>
    <cellStyle name="Nota 2 3 22 2" xfId="24275"/>
    <cellStyle name="Nota 2 3 22 2 2" xfId="24276"/>
    <cellStyle name="Nota 2 3 22 2 3" xfId="24277"/>
    <cellStyle name="Nota 2 3 22 3" xfId="24278"/>
    <cellStyle name="Nota 2 3 22 4" xfId="24279"/>
    <cellStyle name="Nota 2 3 23" xfId="24280"/>
    <cellStyle name="Nota 2 3 23 2" xfId="24281"/>
    <cellStyle name="Nota 2 3 23 2 2" xfId="24282"/>
    <cellStyle name="Nota 2 3 23 2 3" xfId="24283"/>
    <cellStyle name="Nota 2 3 23 3" xfId="24284"/>
    <cellStyle name="Nota 2 3 23 4" xfId="24285"/>
    <cellStyle name="Nota 2 3 24" xfId="24286"/>
    <cellStyle name="Nota 2 3 24 2" xfId="24287"/>
    <cellStyle name="Nota 2 3 24 2 2" xfId="24288"/>
    <cellStyle name="Nota 2 3 24 2 3" xfId="24289"/>
    <cellStyle name="Nota 2 3 24 3" xfId="24290"/>
    <cellStyle name="Nota 2 3 24 4" xfId="24291"/>
    <cellStyle name="Nota 2 3 25" xfId="24292"/>
    <cellStyle name="Nota 2 3 25 2" xfId="24293"/>
    <cellStyle name="Nota 2 3 25 2 2" xfId="24294"/>
    <cellStyle name="Nota 2 3 25 2 3" xfId="24295"/>
    <cellStyle name="Nota 2 3 25 3" xfId="24296"/>
    <cellStyle name="Nota 2 3 25 4" xfId="24297"/>
    <cellStyle name="Nota 2 3 26" xfId="24298"/>
    <cellStyle name="Nota 2 3 26 2" xfId="24299"/>
    <cellStyle name="Nota 2 3 26 3" xfId="24300"/>
    <cellStyle name="Nota 2 3 27" xfId="24301"/>
    <cellStyle name="Nota 2 3 28" xfId="24302"/>
    <cellStyle name="Nota 2 3 3" xfId="24303"/>
    <cellStyle name="Nota 2 3 3 2" xfId="24304"/>
    <cellStyle name="Nota 2 3 3 2 2" xfId="24305"/>
    <cellStyle name="Nota 2 3 3 2 3" xfId="24306"/>
    <cellStyle name="Nota 2 3 3 3" xfId="24307"/>
    <cellStyle name="Nota 2 3 3 4" xfId="24308"/>
    <cellStyle name="Nota 2 3 4" xfId="24309"/>
    <cellStyle name="Nota 2 3 4 2" xfId="24310"/>
    <cellStyle name="Nota 2 3 4 2 2" xfId="24311"/>
    <cellStyle name="Nota 2 3 4 2 3" xfId="24312"/>
    <cellStyle name="Nota 2 3 4 3" xfId="24313"/>
    <cellStyle name="Nota 2 3 4 4" xfId="24314"/>
    <cellStyle name="Nota 2 3 5" xfId="24315"/>
    <cellStyle name="Nota 2 3 5 2" xfId="24316"/>
    <cellStyle name="Nota 2 3 5 2 2" xfId="24317"/>
    <cellStyle name="Nota 2 3 5 2 3" xfId="24318"/>
    <cellStyle name="Nota 2 3 5 3" xfId="24319"/>
    <cellStyle name="Nota 2 3 5 4" xfId="24320"/>
    <cellStyle name="Nota 2 3 6" xfId="24321"/>
    <cellStyle name="Nota 2 3 6 2" xfId="24322"/>
    <cellStyle name="Nota 2 3 6 2 2" xfId="24323"/>
    <cellStyle name="Nota 2 3 6 2 3" xfId="24324"/>
    <cellStyle name="Nota 2 3 6 3" xfId="24325"/>
    <cellStyle name="Nota 2 3 6 4" xfId="24326"/>
    <cellStyle name="Nota 2 3 7" xfId="24327"/>
    <cellStyle name="Nota 2 3 7 2" xfId="24328"/>
    <cellStyle name="Nota 2 3 7 2 2" xfId="24329"/>
    <cellStyle name="Nota 2 3 7 2 3" xfId="24330"/>
    <cellStyle name="Nota 2 3 7 3" xfId="24331"/>
    <cellStyle name="Nota 2 3 7 4" xfId="24332"/>
    <cellStyle name="Nota 2 3 8" xfId="24333"/>
    <cellStyle name="Nota 2 3 8 2" xfId="24334"/>
    <cellStyle name="Nota 2 3 8 2 2" xfId="24335"/>
    <cellStyle name="Nota 2 3 8 2 3" xfId="24336"/>
    <cellStyle name="Nota 2 3 8 3" xfId="24337"/>
    <cellStyle name="Nota 2 3 8 4" xfId="24338"/>
    <cellStyle name="Nota 2 3 9" xfId="24339"/>
    <cellStyle name="Nota 2 3 9 2" xfId="24340"/>
    <cellStyle name="Nota 2 3 9 2 2" xfId="24341"/>
    <cellStyle name="Nota 2 3 9 2 3" xfId="24342"/>
    <cellStyle name="Nota 2 3 9 3" xfId="24343"/>
    <cellStyle name="Nota 2 3 9 4" xfId="24344"/>
    <cellStyle name="Nota 2 30" xfId="24345"/>
    <cellStyle name="Nota 2 30 10" xfId="24346"/>
    <cellStyle name="Nota 2 30 10 2" xfId="24347"/>
    <cellStyle name="Nota 2 30 10 2 2" xfId="24348"/>
    <cellStyle name="Nota 2 30 10 2 3" xfId="24349"/>
    <cellStyle name="Nota 2 30 10 3" xfId="24350"/>
    <cellStyle name="Nota 2 30 10 4" xfId="24351"/>
    <cellStyle name="Nota 2 30 11" xfId="24352"/>
    <cellStyle name="Nota 2 30 11 2" xfId="24353"/>
    <cellStyle name="Nota 2 30 11 2 2" xfId="24354"/>
    <cellStyle name="Nota 2 30 11 2 3" xfId="24355"/>
    <cellStyle name="Nota 2 30 11 3" xfId="24356"/>
    <cellStyle name="Nota 2 30 11 4" xfId="24357"/>
    <cellStyle name="Nota 2 30 12" xfId="24358"/>
    <cellStyle name="Nota 2 30 12 2" xfId="24359"/>
    <cellStyle name="Nota 2 30 12 2 2" xfId="24360"/>
    <cellStyle name="Nota 2 30 12 2 3" xfId="24361"/>
    <cellStyle name="Nota 2 30 12 3" xfId="24362"/>
    <cellStyle name="Nota 2 30 12 4" xfId="24363"/>
    <cellStyle name="Nota 2 30 13" xfId="24364"/>
    <cellStyle name="Nota 2 30 13 2" xfId="24365"/>
    <cellStyle name="Nota 2 30 13 2 2" xfId="24366"/>
    <cellStyle name="Nota 2 30 13 2 3" xfId="24367"/>
    <cellStyle name="Nota 2 30 13 3" xfId="24368"/>
    <cellStyle name="Nota 2 30 13 4" xfId="24369"/>
    <cellStyle name="Nota 2 30 14" xfId="24370"/>
    <cellStyle name="Nota 2 30 14 2" xfId="24371"/>
    <cellStyle name="Nota 2 30 14 2 2" xfId="24372"/>
    <cellStyle name="Nota 2 30 14 2 3" xfId="24373"/>
    <cellStyle name="Nota 2 30 14 3" xfId="24374"/>
    <cellStyle name="Nota 2 30 14 4" xfId="24375"/>
    <cellStyle name="Nota 2 30 15" xfId="24376"/>
    <cellStyle name="Nota 2 30 15 2" xfId="24377"/>
    <cellStyle name="Nota 2 30 15 2 2" xfId="24378"/>
    <cellStyle name="Nota 2 30 15 2 3" xfId="24379"/>
    <cellStyle name="Nota 2 30 15 3" xfId="24380"/>
    <cellStyle name="Nota 2 30 15 4" xfId="24381"/>
    <cellStyle name="Nota 2 30 16" xfId="24382"/>
    <cellStyle name="Nota 2 30 16 2" xfId="24383"/>
    <cellStyle name="Nota 2 30 16 2 2" xfId="24384"/>
    <cellStyle name="Nota 2 30 16 2 3" xfId="24385"/>
    <cellStyle name="Nota 2 30 16 3" xfId="24386"/>
    <cellStyle name="Nota 2 30 16 4" xfId="24387"/>
    <cellStyle name="Nota 2 30 17" xfId="24388"/>
    <cellStyle name="Nota 2 30 17 2" xfId="24389"/>
    <cellStyle name="Nota 2 30 17 2 2" xfId="24390"/>
    <cellStyle name="Nota 2 30 17 2 3" xfId="24391"/>
    <cellStyle name="Nota 2 30 17 3" xfId="24392"/>
    <cellStyle name="Nota 2 30 17 4" xfId="24393"/>
    <cellStyle name="Nota 2 30 18" xfId="24394"/>
    <cellStyle name="Nota 2 30 18 2" xfId="24395"/>
    <cellStyle name="Nota 2 30 18 2 2" xfId="24396"/>
    <cellStyle name="Nota 2 30 18 2 3" xfId="24397"/>
    <cellStyle name="Nota 2 30 18 3" xfId="24398"/>
    <cellStyle name="Nota 2 30 18 4" xfId="24399"/>
    <cellStyle name="Nota 2 30 19" xfId="24400"/>
    <cellStyle name="Nota 2 30 19 2" xfId="24401"/>
    <cellStyle name="Nota 2 30 19 2 2" xfId="24402"/>
    <cellStyle name="Nota 2 30 19 2 3" xfId="24403"/>
    <cellStyle name="Nota 2 30 19 3" xfId="24404"/>
    <cellStyle name="Nota 2 30 19 4" xfId="24405"/>
    <cellStyle name="Nota 2 30 2" xfId="24406"/>
    <cellStyle name="Nota 2 30 2 2" xfId="24407"/>
    <cellStyle name="Nota 2 30 2 2 2" xfId="24408"/>
    <cellStyle name="Nota 2 30 2 2 3" xfId="24409"/>
    <cellStyle name="Nota 2 30 2 3" xfId="24410"/>
    <cellStyle name="Nota 2 30 2 4" xfId="24411"/>
    <cellStyle name="Nota 2 30 20" xfId="24412"/>
    <cellStyle name="Nota 2 30 20 2" xfId="24413"/>
    <cellStyle name="Nota 2 30 20 2 2" xfId="24414"/>
    <cellStyle name="Nota 2 30 20 2 3" xfId="24415"/>
    <cellStyle name="Nota 2 30 20 3" xfId="24416"/>
    <cellStyle name="Nota 2 30 20 4" xfId="24417"/>
    <cellStyle name="Nota 2 30 21" xfId="24418"/>
    <cellStyle name="Nota 2 30 21 2" xfId="24419"/>
    <cellStyle name="Nota 2 30 21 2 2" xfId="24420"/>
    <cellStyle name="Nota 2 30 21 2 3" xfId="24421"/>
    <cellStyle name="Nota 2 30 21 3" xfId="24422"/>
    <cellStyle name="Nota 2 30 21 4" xfId="24423"/>
    <cellStyle name="Nota 2 30 22" xfId="24424"/>
    <cellStyle name="Nota 2 30 22 2" xfId="24425"/>
    <cellStyle name="Nota 2 30 22 2 2" xfId="24426"/>
    <cellStyle name="Nota 2 30 22 2 3" xfId="24427"/>
    <cellStyle name="Nota 2 30 22 3" xfId="24428"/>
    <cellStyle name="Nota 2 30 22 4" xfId="24429"/>
    <cellStyle name="Nota 2 30 23" xfId="24430"/>
    <cellStyle name="Nota 2 30 23 2" xfId="24431"/>
    <cellStyle name="Nota 2 30 23 2 2" xfId="24432"/>
    <cellStyle name="Nota 2 30 23 2 3" xfId="24433"/>
    <cellStyle name="Nota 2 30 23 3" xfId="24434"/>
    <cellStyle name="Nota 2 30 23 4" xfId="24435"/>
    <cellStyle name="Nota 2 30 24" xfId="24436"/>
    <cellStyle name="Nota 2 30 24 2" xfId="24437"/>
    <cellStyle name="Nota 2 30 24 2 2" xfId="24438"/>
    <cellStyle name="Nota 2 30 24 2 3" xfId="24439"/>
    <cellStyle name="Nota 2 30 24 3" xfId="24440"/>
    <cellStyle name="Nota 2 30 24 4" xfId="24441"/>
    <cellStyle name="Nota 2 30 25" xfId="24442"/>
    <cellStyle name="Nota 2 30 25 2" xfId="24443"/>
    <cellStyle name="Nota 2 30 25 2 2" xfId="24444"/>
    <cellStyle name="Nota 2 30 25 2 3" xfId="24445"/>
    <cellStyle name="Nota 2 30 25 3" xfId="24446"/>
    <cellStyle name="Nota 2 30 25 4" xfId="24447"/>
    <cellStyle name="Nota 2 30 26" xfId="24448"/>
    <cellStyle name="Nota 2 30 26 2" xfId="24449"/>
    <cellStyle name="Nota 2 30 26 3" xfId="24450"/>
    <cellStyle name="Nota 2 30 27" xfId="24451"/>
    <cellStyle name="Nota 2 30 28" xfId="24452"/>
    <cellStyle name="Nota 2 30 3" xfId="24453"/>
    <cellStyle name="Nota 2 30 3 2" xfId="24454"/>
    <cellStyle name="Nota 2 30 3 2 2" xfId="24455"/>
    <cellStyle name="Nota 2 30 3 2 3" xfId="24456"/>
    <cellStyle name="Nota 2 30 3 3" xfId="24457"/>
    <cellStyle name="Nota 2 30 3 4" xfId="24458"/>
    <cellStyle name="Nota 2 30 4" xfId="24459"/>
    <cellStyle name="Nota 2 30 4 2" xfId="24460"/>
    <cellStyle name="Nota 2 30 4 2 2" xfId="24461"/>
    <cellStyle name="Nota 2 30 4 2 3" xfId="24462"/>
    <cellStyle name="Nota 2 30 4 3" xfId="24463"/>
    <cellStyle name="Nota 2 30 4 4" xfId="24464"/>
    <cellStyle name="Nota 2 30 5" xfId="24465"/>
    <cellStyle name="Nota 2 30 5 2" xfId="24466"/>
    <cellStyle name="Nota 2 30 5 2 2" xfId="24467"/>
    <cellStyle name="Nota 2 30 5 2 3" xfId="24468"/>
    <cellStyle name="Nota 2 30 5 3" xfId="24469"/>
    <cellStyle name="Nota 2 30 5 4" xfId="24470"/>
    <cellStyle name="Nota 2 30 6" xfId="24471"/>
    <cellStyle name="Nota 2 30 6 2" xfId="24472"/>
    <cellStyle name="Nota 2 30 6 2 2" xfId="24473"/>
    <cellStyle name="Nota 2 30 6 2 3" xfId="24474"/>
    <cellStyle name="Nota 2 30 6 3" xfId="24475"/>
    <cellStyle name="Nota 2 30 6 4" xfId="24476"/>
    <cellStyle name="Nota 2 30 7" xfId="24477"/>
    <cellStyle name="Nota 2 30 7 2" xfId="24478"/>
    <cellStyle name="Nota 2 30 7 2 2" xfId="24479"/>
    <cellStyle name="Nota 2 30 7 2 3" xfId="24480"/>
    <cellStyle name="Nota 2 30 7 3" xfId="24481"/>
    <cellStyle name="Nota 2 30 7 4" xfId="24482"/>
    <cellStyle name="Nota 2 30 8" xfId="24483"/>
    <cellStyle name="Nota 2 30 8 2" xfId="24484"/>
    <cellStyle name="Nota 2 30 8 2 2" xfId="24485"/>
    <cellStyle name="Nota 2 30 8 2 3" xfId="24486"/>
    <cellStyle name="Nota 2 30 8 3" xfId="24487"/>
    <cellStyle name="Nota 2 30 8 4" xfId="24488"/>
    <cellStyle name="Nota 2 30 9" xfId="24489"/>
    <cellStyle name="Nota 2 30 9 2" xfId="24490"/>
    <cellStyle name="Nota 2 30 9 2 2" xfId="24491"/>
    <cellStyle name="Nota 2 30 9 2 3" xfId="24492"/>
    <cellStyle name="Nota 2 30 9 3" xfId="24493"/>
    <cellStyle name="Nota 2 30 9 4" xfId="24494"/>
    <cellStyle name="Nota 2 31" xfId="24495"/>
    <cellStyle name="Nota 2 31 10" xfId="24496"/>
    <cellStyle name="Nota 2 31 10 2" xfId="24497"/>
    <cellStyle name="Nota 2 31 10 2 2" xfId="24498"/>
    <cellStyle name="Nota 2 31 10 2 3" xfId="24499"/>
    <cellStyle name="Nota 2 31 10 3" xfId="24500"/>
    <cellStyle name="Nota 2 31 10 4" xfId="24501"/>
    <cellStyle name="Nota 2 31 11" xfId="24502"/>
    <cellStyle name="Nota 2 31 11 2" xfId="24503"/>
    <cellStyle name="Nota 2 31 11 2 2" xfId="24504"/>
    <cellStyle name="Nota 2 31 11 2 3" xfId="24505"/>
    <cellStyle name="Nota 2 31 11 3" xfId="24506"/>
    <cellStyle name="Nota 2 31 11 4" xfId="24507"/>
    <cellStyle name="Nota 2 31 12" xfId="24508"/>
    <cellStyle name="Nota 2 31 12 2" xfId="24509"/>
    <cellStyle name="Nota 2 31 12 2 2" xfId="24510"/>
    <cellStyle name="Nota 2 31 12 2 3" xfId="24511"/>
    <cellStyle name="Nota 2 31 12 3" xfId="24512"/>
    <cellStyle name="Nota 2 31 12 4" xfId="24513"/>
    <cellStyle name="Nota 2 31 13" xfId="24514"/>
    <cellStyle name="Nota 2 31 13 2" xfId="24515"/>
    <cellStyle name="Nota 2 31 13 2 2" xfId="24516"/>
    <cellStyle name="Nota 2 31 13 2 3" xfId="24517"/>
    <cellStyle name="Nota 2 31 13 3" xfId="24518"/>
    <cellStyle name="Nota 2 31 13 4" xfId="24519"/>
    <cellStyle name="Nota 2 31 14" xfId="24520"/>
    <cellStyle name="Nota 2 31 14 2" xfId="24521"/>
    <cellStyle name="Nota 2 31 14 2 2" xfId="24522"/>
    <cellStyle name="Nota 2 31 14 2 3" xfId="24523"/>
    <cellStyle name="Nota 2 31 14 3" xfId="24524"/>
    <cellStyle name="Nota 2 31 14 4" xfId="24525"/>
    <cellStyle name="Nota 2 31 15" xfId="24526"/>
    <cellStyle name="Nota 2 31 15 2" xfId="24527"/>
    <cellStyle name="Nota 2 31 15 2 2" xfId="24528"/>
    <cellStyle name="Nota 2 31 15 2 3" xfId="24529"/>
    <cellStyle name="Nota 2 31 15 3" xfId="24530"/>
    <cellStyle name="Nota 2 31 15 4" xfId="24531"/>
    <cellStyle name="Nota 2 31 16" xfId="24532"/>
    <cellStyle name="Nota 2 31 16 2" xfId="24533"/>
    <cellStyle name="Nota 2 31 16 2 2" xfId="24534"/>
    <cellStyle name="Nota 2 31 16 2 3" xfId="24535"/>
    <cellStyle name="Nota 2 31 16 3" xfId="24536"/>
    <cellStyle name="Nota 2 31 16 4" xfId="24537"/>
    <cellStyle name="Nota 2 31 17" xfId="24538"/>
    <cellStyle name="Nota 2 31 17 2" xfId="24539"/>
    <cellStyle name="Nota 2 31 17 2 2" xfId="24540"/>
    <cellStyle name="Nota 2 31 17 2 3" xfId="24541"/>
    <cellStyle name="Nota 2 31 17 3" xfId="24542"/>
    <cellStyle name="Nota 2 31 17 4" xfId="24543"/>
    <cellStyle name="Nota 2 31 18" xfId="24544"/>
    <cellStyle name="Nota 2 31 18 2" xfId="24545"/>
    <cellStyle name="Nota 2 31 18 2 2" xfId="24546"/>
    <cellStyle name="Nota 2 31 18 2 3" xfId="24547"/>
    <cellStyle name="Nota 2 31 18 3" xfId="24548"/>
    <cellStyle name="Nota 2 31 18 4" xfId="24549"/>
    <cellStyle name="Nota 2 31 19" xfId="24550"/>
    <cellStyle name="Nota 2 31 19 2" xfId="24551"/>
    <cellStyle name="Nota 2 31 19 2 2" xfId="24552"/>
    <cellStyle name="Nota 2 31 19 2 3" xfId="24553"/>
    <cellStyle name="Nota 2 31 19 3" xfId="24554"/>
    <cellStyle name="Nota 2 31 19 4" xfId="24555"/>
    <cellStyle name="Nota 2 31 2" xfId="24556"/>
    <cellStyle name="Nota 2 31 2 2" xfId="24557"/>
    <cellStyle name="Nota 2 31 2 2 2" xfId="24558"/>
    <cellStyle name="Nota 2 31 2 2 3" xfId="24559"/>
    <cellStyle name="Nota 2 31 2 3" xfId="24560"/>
    <cellStyle name="Nota 2 31 2 4" xfId="24561"/>
    <cellStyle name="Nota 2 31 20" xfId="24562"/>
    <cellStyle name="Nota 2 31 20 2" xfId="24563"/>
    <cellStyle name="Nota 2 31 20 2 2" xfId="24564"/>
    <cellStyle name="Nota 2 31 20 2 3" xfId="24565"/>
    <cellStyle name="Nota 2 31 20 3" xfId="24566"/>
    <cellStyle name="Nota 2 31 20 4" xfId="24567"/>
    <cellStyle name="Nota 2 31 21" xfId="24568"/>
    <cellStyle name="Nota 2 31 21 2" xfId="24569"/>
    <cellStyle name="Nota 2 31 21 2 2" xfId="24570"/>
    <cellStyle name="Nota 2 31 21 2 3" xfId="24571"/>
    <cellStyle name="Nota 2 31 21 3" xfId="24572"/>
    <cellStyle name="Nota 2 31 21 4" xfId="24573"/>
    <cellStyle name="Nota 2 31 22" xfId="24574"/>
    <cellStyle name="Nota 2 31 22 2" xfId="24575"/>
    <cellStyle name="Nota 2 31 22 2 2" xfId="24576"/>
    <cellStyle name="Nota 2 31 22 2 3" xfId="24577"/>
    <cellStyle name="Nota 2 31 22 3" xfId="24578"/>
    <cellStyle name="Nota 2 31 22 4" xfId="24579"/>
    <cellStyle name="Nota 2 31 23" xfId="24580"/>
    <cellStyle name="Nota 2 31 23 2" xfId="24581"/>
    <cellStyle name="Nota 2 31 23 2 2" xfId="24582"/>
    <cellStyle name="Nota 2 31 23 2 3" xfId="24583"/>
    <cellStyle name="Nota 2 31 23 3" xfId="24584"/>
    <cellStyle name="Nota 2 31 23 4" xfId="24585"/>
    <cellStyle name="Nota 2 31 24" xfId="24586"/>
    <cellStyle name="Nota 2 31 24 2" xfId="24587"/>
    <cellStyle name="Nota 2 31 24 2 2" xfId="24588"/>
    <cellStyle name="Nota 2 31 24 2 3" xfId="24589"/>
    <cellStyle name="Nota 2 31 24 3" xfId="24590"/>
    <cellStyle name="Nota 2 31 24 4" xfId="24591"/>
    <cellStyle name="Nota 2 31 25" xfId="24592"/>
    <cellStyle name="Nota 2 31 25 2" xfId="24593"/>
    <cellStyle name="Nota 2 31 25 2 2" xfId="24594"/>
    <cellStyle name="Nota 2 31 25 2 3" xfId="24595"/>
    <cellStyle name="Nota 2 31 25 3" xfId="24596"/>
    <cellStyle name="Nota 2 31 25 4" xfId="24597"/>
    <cellStyle name="Nota 2 31 26" xfId="24598"/>
    <cellStyle name="Nota 2 31 26 2" xfId="24599"/>
    <cellStyle name="Nota 2 31 26 3" xfId="24600"/>
    <cellStyle name="Nota 2 31 27" xfId="24601"/>
    <cellStyle name="Nota 2 31 28" xfId="24602"/>
    <cellStyle name="Nota 2 31 3" xfId="24603"/>
    <cellStyle name="Nota 2 31 3 2" xfId="24604"/>
    <cellStyle name="Nota 2 31 3 2 2" xfId="24605"/>
    <cellStyle name="Nota 2 31 3 2 3" xfId="24606"/>
    <cellStyle name="Nota 2 31 3 3" xfId="24607"/>
    <cellStyle name="Nota 2 31 3 4" xfId="24608"/>
    <cellStyle name="Nota 2 31 4" xfId="24609"/>
    <cellStyle name="Nota 2 31 4 2" xfId="24610"/>
    <cellStyle name="Nota 2 31 4 2 2" xfId="24611"/>
    <cellStyle name="Nota 2 31 4 2 3" xfId="24612"/>
    <cellStyle name="Nota 2 31 4 3" xfId="24613"/>
    <cellStyle name="Nota 2 31 4 4" xfId="24614"/>
    <cellStyle name="Nota 2 31 5" xfId="24615"/>
    <cellStyle name="Nota 2 31 5 2" xfId="24616"/>
    <cellStyle name="Nota 2 31 5 2 2" xfId="24617"/>
    <cellStyle name="Nota 2 31 5 2 3" xfId="24618"/>
    <cellStyle name="Nota 2 31 5 3" xfId="24619"/>
    <cellStyle name="Nota 2 31 5 4" xfId="24620"/>
    <cellStyle name="Nota 2 31 6" xfId="24621"/>
    <cellStyle name="Nota 2 31 6 2" xfId="24622"/>
    <cellStyle name="Nota 2 31 6 2 2" xfId="24623"/>
    <cellStyle name="Nota 2 31 6 2 3" xfId="24624"/>
    <cellStyle name="Nota 2 31 6 3" xfId="24625"/>
    <cellStyle name="Nota 2 31 6 4" xfId="24626"/>
    <cellStyle name="Nota 2 31 7" xfId="24627"/>
    <cellStyle name="Nota 2 31 7 2" xfId="24628"/>
    <cellStyle name="Nota 2 31 7 2 2" xfId="24629"/>
    <cellStyle name="Nota 2 31 7 2 3" xfId="24630"/>
    <cellStyle name="Nota 2 31 7 3" xfId="24631"/>
    <cellStyle name="Nota 2 31 7 4" xfId="24632"/>
    <cellStyle name="Nota 2 31 8" xfId="24633"/>
    <cellStyle name="Nota 2 31 8 2" xfId="24634"/>
    <cellStyle name="Nota 2 31 8 2 2" xfId="24635"/>
    <cellStyle name="Nota 2 31 8 2 3" xfId="24636"/>
    <cellStyle name="Nota 2 31 8 3" xfId="24637"/>
    <cellStyle name="Nota 2 31 8 4" xfId="24638"/>
    <cellStyle name="Nota 2 31 9" xfId="24639"/>
    <cellStyle name="Nota 2 31 9 2" xfId="24640"/>
    <cellStyle name="Nota 2 31 9 2 2" xfId="24641"/>
    <cellStyle name="Nota 2 31 9 2 3" xfId="24642"/>
    <cellStyle name="Nota 2 31 9 3" xfId="24643"/>
    <cellStyle name="Nota 2 31 9 4" xfId="24644"/>
    <cellStyle name="Nota 2 32" xfId="24645"/>
    <cellStyle name="Nota 2 32 10" xfId="24646"/>
    <cellStyle name="Nota 2 32 10 2" xfId="24647"/>
    <cellStyle name="Nota 2 32 10 2 2" xfId="24648"/>
    <cellStyle name="Nota 2 32 10 2 3" xfId="24649"/>
    <cellStyle name="Nota 2 32 10 3" xfId="24650"/>
    <cellStyle name="Nota 2 32 10 4" xfId="24651"/>
    <cellStyle name="Nota 2 32 11" xfId="24652"/>
    <cellStyle name="Nota 2 32 11 2" xfId="24653"/>
    <cellStyle name="Nota 2 32 11 2 2" xfId="24654"/>
    <cellStyle name="Nota 2 32 11 2 3" xfId="24655"/>
    <cellStyle name="Nota 2 32 11 3" xfId="24656"/>
    <cellStyle name="Nota 2 32 11 4" xfId="24657"/>
    <cellStyle name="Nota 2 32 12" xfId="24658"/>
    <cellStyle name="Nota 2 32 12 2" xfId="24659"/>
    <cellStyle name="Nota 2 32 12 2 2" xfId="24660"/>
    <cellStyle name="Nota 2 32 12 2 3" xfId="24661"/>
    <cellStyle name="Nota 2 32 12 3" xfId="24662"/>
    <cellStyle name="Nota 2 32 12 4" xfId="24663"/>
    <cellStyle name="Nota 2 32 13" xfId="24664"/>
    <cellStyle name="Nota 2 32 13 2" xfId="24665"/>
    <cellStyle name="Nota 2 32 13 2 2" xfId="24666"/>
    <cellStyle name="Nota 2 32 13 2 3" xfId="24667"/>
    <cellStyle name="Nota 2 32 13 3" xfId="24668"/>
    <cellStyle name="Nota 2 32 13 4" xfId="24669"/>
    <cellStyle name="Nota 2 32 14" xfId="24670"/>
    <cellStyle name="Nota 2 32 14 2" xfId="24671"/>
    <cellStyle name="Nota 2 32 14 2 2" xfId="24672"/>
    <cellStyle name="Nota 2 32 14 2 3" xfId="24673"/>
    <cellStyle name="Nota 2 32 14 3" xfId="24674"/>
    <cellStyle name="Nota 2 32 14 4" xfId="24675"/>
    <cellStyle name="Nota 2 32 15" xfId="24676"/>
    <cellStyle name="Nota 2 32 15 2" xfId="24677"/>
    <cellStyle name="Nota 2 32 15 2 2" xfId="24678"/>
    <cellStyle name="Nota 2 32 15 2 3" xfId="24679"/>
    <cellStyle name="Nota 2 32 15 3" xfId="24680"/>
    <cellStyle name="Nota 2 32 15 4" xfId="24681"/>
    <cellStyle name="Nota 2 32 16" xfId="24682"/>
    <cellStyle name="Nota 2 32 16 2" xfId="24683"/>
    <cellStyle name="Nota 2 32 16 2 2" xfId="24684"/>
    <cellStyle name="Nota 2 32 16 2 3" xfId="24685"/>
    <cellStyle name="Nota 2 32 16 3" xfId="24686"/>
    <cellStyle name="Nota 2 32 16 4" xfId="24687"/>
    <cellStyle name="Nota 2 32 17" xfId="24688"/>
    <cellStyle name="Nota 2 32 17 2" xfId="24689"/>
    <cellStyle name="Nota 2 32 17 2 2" xfId="24690"/>
    <cellStyle name="Nota 2 32 17 2 3" xfId="24691"/>
    <cellStyle name="Nota 2 32 17 3" xfId="24692"/>
    <cellStyle name="Nota 2 32 17 4" xfId="24693"/>
    <cellStyle name="Nota 2 32 18" xfId="24694"/>
    <cellStyle name="Nota 2 32 18 2" xfId="24695"/>
    <cellStyle name="Nota 2 32 18 2 2" xfId="24696"/>
    <cellStyle name="Nota 2 32 18 2 3" xfId="24697"/>
    <cellStyle name="Nota 2 32 18 3" xfId="24698"/>
    <cellStyle name="Nota 2 32 18 4" xfId="24699"/>
    <cellStyle name="Nota 2 32 19" xfId="24700"/>
    <cellStyle name="Nota 2 32 19 2" xfId="24701"/>
    <cellStyle name="Nota 2 32 19 2 2" xfId="24702"/>
    <cellStyle name="Nota 2 32 19 2 3" xfId="24703"/>
    <cellStyle name="Nota 2 32 19 3" xfId="24704"/>
    <cellStyle name="Nota 2 32 19 4" xfId="24705"/>
    <cellStyle name="Nota 2 32 2" xfId="24706"/>
    <cellStyle name="Nota 2 32 2 2" xfId="24707"/>
    <cellStyle name="Nota 2 32 2 2 2" xfId="24708"/>
    <cellStyle name="Nota 2 32 2 2 3" xfId="24709"/>
    <cellStyle name="Nota 2 32 2 3" xfId="24710"/>
    <cellStyle name="Nota 2 32 2 4" xfId="24711"/>
    <cellStyle name="Nota 2 32 20" xfId="24712"/>
    <cellStyle name="Nota 2 32 20 2" xfId="24713"/>
    <cellStyle name="Nota 2 32 20 2 2" xfId="24714"/>
    <cellStyle name="Nota 2 32 20 2 3" xfId="24715"/>
    <cellStyle name="Nota 2 32 20 3" xfId="24716"/>
    <cellStyle name="Nota 2 32 20 4" xfId="24717"/>
    <cellStyle name="Nota 2 32 21" xfId="24718"/>
    <cellStyle name="Nota 2 32 21 2" xfId="24719"/>
    <cellStyle name="Nota 2 32 21 2 2" xfId="24720"/>
    <cellStyle name="Nota 2 32 21 2 3" xfId="24721"/>
    <cellStyle name="Nota 2 32 21 3" xfId="24722"/>
    <cellStyle name="Nota 2 32 21 4" xfId="24723"/>
    <cellStyle name="Nota 2 32 22" xfId="24724"/>
    <cellStyle name="Nota 2 32 22 2" xfId="24725"/>
    <cellStyle name="Nota 2 32 22 2 2" xfId="24726"/>
    <cellStyle name="Nota 2 32 22 2 3" xfId="24727"/>
    <cellStyle name="Nota 2 32 22 3" xfId="24728"/>
    <cellStyle name="Nota 2 32 22 4" xfId="24729"/>
    <cellStyle name="Nota 2 32 23" xfId="24730"/>
    <cellStyle name="Nota 2 32 23 2" xfId="24731"/>
    <cellStyle name="Nota 2 32 23 2 2" xfId="24732"/>
    <cellStyle name="Nota 2 32 23 2 3" xfId="24733"/>
    <cellStyle name="Nota 2 32 23 3" xfId="24734"/>
    <cellStyle name="Nota 2 32 23 4" xfId="24735"/>
    <cellStyle name="Nota 2 32 24" xfId="24736"/>
    <cellStyle name="Nota 2 32 24 2" xfId="24737"/>
    <cellStyle name="Nota 2 32 24 2 2" xfId="24738"/>
    <cellStyle name="Nota 2 32 24 2 3" xfId="24739"/>
    <cellStyle name="Nota 2 32 24 3" xfId="24740"/>
    <cellStyle name="Nota 2 32 24 4" xfId="24741"/>
    <cellStyle name="Nota 2 32 25" xfId="24742"/>
    <cellStyle name="Nota 2 32 25 2" xfId="24743"/>
    <cellStyle name="Nota 2 32 25 2 2" xfId="24744"/>
    <cellStyle name="Nota 2 32 25 2 3" xfId="24745"/>
    <cellStyle name="Nota 2 32 25 3" xfId="24746"/>
    <cellStyle name="Nota 2 32 25 4" xfId="24747"/>
    <cellStyle name="Nota 2 32 26" xfId="24748"/>
    <cellStyle name="Nota 2 32 26 2" xfId="24749"/>
    <cellStyle name="Nota 2 32 26 3" xfId="24750"/>
    <cellStyle name="Nota 2 32 27" xfId="24751"/>
    <cellStyle name="Nota 2 32 28" xfId="24752"/>
    <cellStyle name="Nota 2 32 3" xfId="24753"/>
    <cellStyle name="Nota 2 32 3 2" xfId="24754"/>
    <cellStyle name="Nota 2 32 3 2 2" xfId="24755"/>
    <cellStyle name="Nota 2 32 3 2 3" xfId="24756"/>
    <cellStyle name="Nota 2 32 3 3" xfId="24757"/>
    <cellStyle name="Nota 2 32 3 4" xfId="24758"/>
    <cellStyle name="Nota 2 32 4" xfId="24759"/>
    <cellStyle name="Nota 2 32 4 2" xfId="24760"/>
    <cellStyle name="Nota 2 32 4 2 2" xfId="24761"/>
    <cellStyle name="Nota 2 32 4 2 3" xfId="24762"/>
    <cellStyle name="Nota 2 32 4 3" xfId="24763"/>
    <cellStyle name="Nota 2 32 4 4" xfId="24764"/>
    <cellStyle name="Nota 2 32 5" xfId="24765"/>
    <cellStyle name="Nota 2 32 5 2" xfId="24766"/>
    <cellStyle name="Nota 2 32 5 2 2" xfId="24767"/>
    <cellStyle name="Nota 2 32 5 2 3" xfId="24768"/>
    <cellStyle name="Nota 2 32 5 3" xfId="24769"/>
    <cellStyle name="Nota 2 32 5 4" xfId="24770"/>
    <cellStyle name="Nota 2 32 6" xfId="24771"/>
    <cellStyle name="Nota 2 32 6 2" xfId="24772"/>
    <cellStyle name="Nota 2 32 6 2 2" xfId="24773"/>
    <cellStyle name="Nota 2 32 6 2 3" xfId="24774"/>
    <cellStyle name="Nota 2 32 6 3" xfId="24775"/>
    <cellStyle name="Nota 2 32 6 4" xfId="24776"/>
    <cellStyle name="Nota 2 32 7" xfId="24777"/>
    <cellStyle name="Nota 2 32 7 2" xfId="24778"/>
    <cellStyle name="Nota 2 32 7 2 2" xfId="24779"/>
    <cellStyle name="Nota 2 32 7 2 3" xfId="24780"/>
    <cellStyle name="Nota 2 32 7 3" xfId="24781"/>
    <cellStyle name="Nota 2 32 7 4" xfId="24782"/>
    <cellStyle name="Nota 2 32 8" xfId="24783"/>
    <cellStyle name="Nota 2 32 8 2" xfId="24784"/>
    <cellStyle name="Nota 2 32 8 2 2" xfId="24785"/>
    <cellStyle name="Nota 2 32 8 2 3" xfId="24786"/>
    <cellStyle name="Nota 2 32 8 3" xfId="24787"/>
    <cellStyle name="Nota 2 32 8 4" xfId="24788"/>
    <cellStyle name="Nota 2 32 9" xfId="24789"/>
    <cellStyle name="Nota 2 32 9 2" xfId="24790"/>
    <cellStyle name="Nota 2 32 9 2 2" xfId="24791"/>
    <cellStyle name="Nota 2 32 9 2 3" xfId="24792"/>
    <cellStyle name="Nota 2 32 9 3" xfId="24793"/>
    <cellStyle name="Nota 2 32 9 4" xfId="24794"/>
    <cellStyle name="Nota 2 33" xfId="24795"/>
    <cellStyle name="Nota 2 33 10" xfId="24796"/>
    <cellStyle name="Nota 2 33 10 2" xfId="24797"/>
    <cellStyle name="Nota 2 33 10 2 2" xfId="24798"/>
    <cellStyle name="Nota 2 33 10 2 3" xfId="24799"/>
    <cellStyle name="Nota 2 33 10 3" xfId="24800"/>
    <cellStyle name="Nota 2 33 10 4" xfId="24801"/>
    <cellStyle name="Nota 2 33 11" xfId="24802"/>
    <cellStyle name="Nota 2 33 11 2" xfId="24803"/>
    <cellStyle name="Nota 2 33 11 2 2" xfId="24804"/>
    <cellStyle name="Nota 2 33 11 2 3" xfId="24805"/>
    <cellStyle name="Nota 2 33 11 3" xfId="24806"/>
    <cellStyle name="Nota 2 33 11 4" xfId="24807"/>
    <cellStyle name="Nota 2 33 12" xfId="24808"/>
    <cellStyle name="Nota 2 33 12 2" xfId="24809"/>
    <cellStyle name="Nota 2 33 12 2 2" xfId="24810"/>
    <cellStyle name="Nota 2 33 12 2 3" xfId="24811"/>
    <cellStyle name="Nota 2 33 12 3" xfId="24812"/>
    <cellStyle name="Nota 2 33 12 4" xfId="24813"/>
    <cellStyle name="Nota 2 33 13" xfId="24814"/>
    <cellStyle name="Nota 2 33 13 2" xfId="24815"/>
    <cellStyle name="Nota 2 33 13 2 2" xfId="24816"/>
    <cellStyle name="Nota 2 33 13 2 3" xfId="24817"/>
    <cellStyle name="Nota 2 33 13 3" xfId="24818"/>
    <cellStyle name="Nota 2 33 13 4" xfId="24819"/>
    <cellStyle name="Nota 2 33 14" xfId="24820"/>
    <cellStyle name="Nota 2 33 14 2" xfId="24821"/>
    <cellStyle name="Nota 2 33 14 2 2" xfId="24822"/>
    <cellStyle name="Nota 2 33 14 2 3" xfId="24823"/>
    <cellStyle name="Nota 2 33 14 3" xfId="24824"/>
    <cellStyle name="Nota 2 33 14 4" xfId="24825"/>
    <cellStyle name="Nota 2 33 15" xfId="24826"/>
    <cellStyle name="Nota 2 33 15 2" xfId="24827"/>
    <cellStyle name="Nota 2 33 15 2 2" xfId="24828"/>
    <cellStyle name="Nota 2 33 15 2 3" xfId="24829"/>
    <cellStyle name="Nota 2 33 15 3" xfId="24830"/>
    <cellStyle name="Nota 2 33 15 4" xfId="24831"/>
    <cellStyle name="Nota 2 33 16" xfId="24832"/>
    <cellStyle name="Nota 2 33 16 2" xfId="24833"/>
    <cellStyle name="Nota 2 33 16 2 2" xfId="24834"/>
    <cellStyle name="Nota 2 33 16 2 3" xfId="24835"/>
    <cellStyle name="Nota 2 33 16 3" xfId="24836"/>
    <cellStyle name="Nota 2 33 16 4" xfId="24837"/>
    <cellStyle name="Nota 2 33 17" xfId="24838"/>
    <cellStyle name="Nota 2 33 17 2" xfId="24839"/>
    <cellStyle name="Nota 2 33 17 2 2" xfId="24840"/>
    <cellStyle name="Nota 2 33 17 2 3" xfId="24841"/>
    <cellStyle name="Nota 2 33 17 3" xfId="24842"/>
    <cellStyle name="Nota 2 33 17 4" xfId="24843"/>
    <cellStyle name="Nota 2 33 18" xfId="24844"/>
    <cellStyle name="Nota 2 33 18 2" xfId="24845"/>
    <cellStyle name="Nota 2 33 18 2 2" xfId="24846"/>
    <cellStyle name="Nota 2 33 18 2 3" xfId="24847"/>
    <cellStyle name="Nota 2 33 18 3" xfId="24848"/>
    <cellStyle name="Nota 2 33 18 4" xfId="24849"/>
    <cellStyle name="Nota 2 33 19" xfId="24850"/>
    <cellStyle name="Nota 2 33 19 2" xfId="24851"/>
    <cellStyle name="Nota 2 33 19 2 2" xfId="24852"/>
    <cellStyle name="Nota 2 33 19 2 3" xfId="24853"/>
    <cellStyle name="Nota 2 33 19 3" xfId="24854"/>
    <cellStyle name="Nota 2 33 19 4" xfId="24855"/>
    <cellStyle name="Nota 2 33 2" xfId="24856"/>
    <cellStyle name="Nota 2 33 2 2" xfId="24857"/>
    <cellStyle name="Nota 2 33 2 2 2" xfId="24858"/>
    <cellStyle name="Nota 2 33 2 2 3" xfId="24859"/>
    <cellStyle name="Nota 2 33 2 3" xfId="24860"/>
    <cellStyle name="Nota 2 33 2 4" xfId="24861"/>
    <cellStyle name="Nota 2 33 20" xfId="24862"/>
    <cellStyle name="Nota 2 33 20 2" xfId="24863"/>
    <cellStyle name="Nota 2 33 20 2 2" xfId="24864"/>
    <cellStyle name="Nota 2 33 20 2 3" xfId="24865"/>
    <cellStyle name="Nota 2 33 20 3" xfId="24866"/>
    <cellStyle name="Nota 2 33 20 4" xfId="24867"/>
    <cellStyle name="Nota 2 33 21" xfId="24868"/>
    <cellStyle name="Nota 2 33 21 2" xfId="24869"/>
    <cellStyle name="Nota 2 33 21 2 2" xfId="24870"/>
    <cellStyle name="Nota 2 33 21 2 3" xfId="24871"/>
    <cellStyle name="Nota 2 33 21 3" xfId="24872"/>
    <cellStyle name="Nota 2 33 21 4" xfId="24873"/>
    <cellStyle name="Nota 2 33 22" xfId="24874"/>
    <cellStyle name="Nota 2 33 22 2" xfId="24875"/>
    <cellStyle name="Nota 2 33 22 2 2" xfId="24876"/>
    <cellStyle name="Nota 2 33 22 2 3" xfId="24877"/>
    <cellStyle name="Nota 2 33 22 3" xfId="24878"/>
    <cellStyle name="Nota 2 33 22 4" xfId="24879"/>
    <cellStyle name="Nota 2 33 23" xfId="24880"/>
    <cellStyle name="Nota 2 33 23 2" xfId="24881"/>
    <cellStyle name="Nota 2 33 23 2 2" xfId="24882"/>
    <cellStyle name="Nota 2 33 23 2 3" xfId="24883"/>
    <cellStyle name="Nota 2 33 23 3" xfId="24884"/>
    <cellStyle name="Nota 2 33 23 4" xfId="24885"/>
    <cellStyle name="Nota 2 33 24" xfId="24886"/>
    <cellStyle name="Nota 2 33 24 2" xfId="24887"/>
    <cellStyle name="Nota 2 33 24 2 2" xfId="24888"/>
    <cellStyle name="Nota 2 33 24 2 3" xfId="24889"/>
    <cellStyle name="Nota 2 33 24 3" xfId="24890"/>
    <cellStyle name="Nota 2 33 24 4" xfId="24891"/>
    <cellStyle name="Nota 2 33 25" xfId="24892"/>
    <cellStyle name="Nota 2 33 25 2" xfId="24893"/>
    <cellStyle name="Nota 2 33 25 2 2" xfId="24894"/>
    <cellStyle name="Nota 2 33 25 2 3" xfId="24895"/>
    <cellStyle name="Nota 2 33 25 3" xfId="24896"/>
    <cellStyle name="Nota 2 33 25 4" xfId="24897"/>
    <cellStyle name="Nota 2 33 26" xfId="24898"/>
    <cellStyle name="Nota 2 33 26 2" xfId="24899"/>
    <cellStyle name="Nota 2 33 26 3" xfId="24900"/>
    <cellStyle name="Nota 2 33 27" xfId="24901"/>
    <cellStyle name="Nota 2 33 28" xfId="24902"/>
    <cellStyle name="Nota 2 33 3" xfId="24903"/>
    <cellStyle name="Nota 2 33 3 2" xfId="24904"/>
    <cellStyle name="Nota 2 33 3 2 2" xfId="24905"/>
    <cellStyle name="Nota 2 33 3 2 3" xfId="24906"/>
    <cellStyle name="Nota 2 33 3 3" xfId="24907"/>
    <cellStyle name="Nota 2 33 3 4" xfId="24908"/>
    <cellStyle name="Nota 2 33 4" xfId="24909"/>
    <cellStyle name="Nota 2 33 4 2" xfId="24910"/>
    <cellStyle name="Nota 2 33 4 2 2" xfId="24911"/>
    <cellStyle name="Nota 2 33 4 2 3" xfId="24912"/>
    <cellStyle name="Nota 2 33 4 3" xfId="24913"/>
    <cellStyle name="Nota 2 33 4 4" xfId="24914"/>
    <cellStyle name="Nota 2 33 5" xfId="24915"/>
    <cellStyle name="Nota 2 33 5 2" xfId="24916"/>
    <cellStyle name="Nota 2 33 5 2 2" xfId="24917"/>
    <cellStyle name="Nota 2 33 5 2 3" xfId="24918"/>
    <cellStyle name="Nota 2 33 5 3" xfId="24919"/>
    <cellStyle name="Nota 2 33 5 4" xfId="24920"/>
    <cellStyle name="Nota 2 33 6" xfId="24921"/>
    <cellStyle name="Nota 2 33 6 2" xfId="24922"/>
    <cellStyle name="Nota 2 33 6 2 2" xfId="24923"/>
    <cellStyle name="Nota 2 33 6 2 3" xfId="24924"/>
    <cellStyle name="Nota 2 33 6 3" xfId="24925"/>
    <cellStyle name="Nota 2 33 6 4" xfId="24926"/>
    <cellStyle name="Nota 2 33 7" xfId="24927"/>
    <cellStyle name="Nota 2 33 7 2" xfId="24928"/>
    <cellStyle name="Nota 2 33 7 2 2" xfId="24929"/>
    <cellStyle name="Nota 2 33 7 2 3" xfId="24930"/>
    <cellStyle name="Nota 2 33 7 3" xfId="24931"/>
    <cellStyle name="Nota 2 33 7 4" xfId="24932"/>
    <cellStyle name="Nota 2 33 8" xfId="24933"/>
    <cellStyle name="Nota 2 33 8 2" xfId="24934"/>
    <cellStyle name="Nota 2 33 8 2 2" xfId="24935"/>
    <cellStyle name="Nota 2 33 8 2 3" xfId="24936"/>
    <cellStyle name="Nota 2 33 8 3" xfId="24937"/>
    <cellStyle name="Nota 2 33 8 4" xfId="24938"/>
    <cellStyle name="Nota 2 33 9" xfId="24939"/>
    <cellStyle name="Nota 2 33 9 2" xfId="24940"/>
    <cellStyle name="Nota 2 33 9 2 2" xfId="24941"/>
    <cellStyle name="Nota 2 33 9 2 3" xfId="24942"/>
    <cellStyle name="Nota 2 33 9 3" xfId="24943"/>
    <cellStyle name="Nota 2 33 9 4" xfId="24944"/>
    <cellStyle name="Nota 2 34" xfId="24945"/>
    <cellStyle name="Nota 2 34 10" xfId="24946"/>
    <cellStyle name="Nota 2 34 10 2" xfId="24947"/>
    <cellStyle name="Nota 2 34 10 2 2" xfId="24948"/>
    <cellStyle name="Nota 2 34 10 2 3" xfId="24949"/>
    <cellStyle name="Nota 2 34 10 3" xfId="24950"/>
    <cellStyle name="Nota 2 34 10 4" xfId="24951"/>
    <cellStyle name="Nota 2 34 11" xfId="24952"/>
    <cellStyle name="Nota 2 34 11 2" xfId="24953"/>
    <cellStyle name="Nota 2 34 11 2 2" xfId="24954"/>
    <cellStyle name="Nota 2 34 11 2 3" xfId="24955"/>
    <cellStyle name="Nota 2 34 11 3" xfId="24956"/>
    <cellStyle name="Nota 2 34 11 4" xfId="24957"/>
    <cellStyle name="Nota 2 34 12" xfId="24958"/>
    <cellStyle name="Nota 2 34 12 2" xfId="24959"/>
    <cellStyle name="Nota 2 34 12 2 2" xfId="24960"/>
    <cellStyle name="Nota 2 34 12 2 3" xfId="24961"/>
    <cellStyle name="Nota 2 34 12 3" xfId="24962"/>
    <cellStyle name="Nota 2 34 12 4" xfId="24963"/>
    <cellStyle name="Nota 2 34 13" xfId="24964"/>
    <cellStyle name="Nota 2 34 13 2" xfId="24965"/>
    <cellStyle name="Nota 2 34 13 2 2" xfId="24966"/>
    <cellStyle name="Nota 2 34 13 2 3" xfId="24967"/>
    <cellStyle name="Nota 2 34 13 3" xfId="24968"/>
    <cellStyle name="Nota 2 34 13 4" xfId="24969"/>
    <cellStyle name="Nota 2 34 14" xfId="24970"/>
    <cellStyle name="Nota 2 34 14 2" xfId="24971"/>
    <cellStyle name="Nota 2 34 14 2 2" xfId="24972"/>
    <cellStyle name="Nota 2 34 14 2 3" xfId="24973"/>
    <cellStyle name="Nota 2 34 14 3" xfId="24974"/>
    <cellStyle name="Nota 2 34 14 4" xfId="24975"/>
    <cellStyle name="Nota 2 34 15" xfId="24976"/>
    <cellStyle name="Nota 2 34 15 2" xfId="24977"/>
    <cellStyle name="Nota 2 34 15 2 2" xfId="24978"/>
    <cellStyle name="Nota 2 34 15 2 3" xfId="24979"/>
    <cellStyle name="Nota 2 34 15 3" xfId="24980"/>
    <cellStyle name="Nota 2 34 15 4" xfId="24981"/>
    <cellStyle name="Nota 2 34 16" xfId="24982"/>
    <cellStyle name="Nota 2 34 16 2" xfId="24983"/>
    <cellStyle name="Nota 2 34 16 2 2" xfId="24984"/>
    <cellStyle name="Nota 2 34 16 2 3" xfId="24985"/>
    <cellStyle name="Nota 2 34 16 3" xfId="24986"/>
    <cellStyle name="Nota 2 34 16 4" xfId="24987"/>
    <cellStyle name="Nota 2 34 17" xfId="24988"/>
    <cellStyle name="Nota 2 34 17 2" xfId="24989"/>
    <cellStyle name="Nota 2 34 17 2 2" xfId="24990"/>
    <cellStyle name="Nota 2 34 17 2 3" xfId="24991"/>
    <cellStyle name="Nota 2 34 17 3" xfId="24992"/>
    <cellStyle name="Nota 2 34 17 4" xfId="24993"/>
    <cellStyle name="Nota 2 34 18" xfId="24994"/>
    <cellStyle name="Nota 2 34 18 2" xfId="24995"/>
    <cellStyle name="Nota 2 34 18 2 2" xfId="24996"/>
    <cellStyle name="Nota 2 34 18 2 3" xfId="24997"/>
    <cellStyle name="Nota 2 34 18 3" xfId="24998"/>
    <cellStyle name="Nota 2 34 18 4" xfId="24999"/>
    <cellStyle name="Nota 2 34 19" xfId="25000"/>
    <cellStyle name="Nota 2 34 19 2" xfId="25001"/>
    <cellStyle name="Nota 2 34 19 2 2" xfId="25002"/>
    <cellStyle name="Nota 2 34 19 2 3" xfId="25003"/>
    <cellStyle name="Nota 2 34 19 3" xfId="25004"/>
    <cellStyle name="Nota 2 34 19 4" xfId="25005"/>
    <cellStyle name="Nota 2 34 2" xfId="25006"/>
    <cellStyle name="Nota 2 34 2 2" xfId="25007"/>
    <cellStyle name="Nota 2 34 2 2 2" xfId="25008"/>
    <cellStyle name="Nota 2 34 2 2 3" xfId="25009"/>
    <cellStyle name="Nota 2 34 2 3" xfId="25010"/>
    <cellStyle name="Nota 2 34 2 4" xfId="25011"/>
    <cellStyle name="Nota 2 34 20" xfId="25012"/>
    <cellStyle name="Nota 2 34 20 2" xfId="25013"/>
    <cellStyle name="Nota 2 34 20 2 2" xfId="25014"/>
    <cellStyle name="Nota 2 34 20 2 3" xfId="25015"/>
    <cellStyle name="Nota 2 34 20 3" xfId="25016"/>
    <cellStyle name="Nota 2 34 20 4" xfId="25017"/>
    <cellStyle name="Nota 2 34 21" xfId="25018"/>
    <cellStyle name="Nota 2 34 21 2" xfId="25019"/>
    <cellStyle name="Nota 2 34 21 2 2" xfId="25020"/>
    <cellStyle name="Nota 2 34 21 2 3" xfId="25021"/>
    <cellStyle name="Nota 2 34 21 3" xfId="25022"/>
    <cellStyle name="Nota 2 34 21 4" xfId="25023"/>
    <cellStyle name="Nota 2 34 22" xfId="25024"/>
    <cellStyle name="Nota 2 34 22 2" xfId="25025"/>
    <cellStyle name="Nota 2 34 22 2 2" xfId="25026"/>
    <cellStyle name="Nota 2 34 22 2 3" xfId="25027"/>
    <cellStyle name="Nota 2 34 22 3" xfId="25028"/>
    <cellStyle name="Nota 2 34 22 4" xfId="25029"/>
    <cellStyle name="Nota 2 34 23" xfId="25030"/>
    <cellStyle name="Nota 2 34 23 2" xfId="25031"/>
    <cellStyle name="Nota 2 34 23 2 2" xfId="25032"/>
    <cellStyle name="Nota 2 34 23 2 3" xfId="25033"/>
    <cellStyle name="Nota 2 34 23 3" xfId="25034"/>
    <cellStyle name="Nota 2 34 23 4" xfId="25035"/>
    <cellStyle name="Nota 2 34 24" xfId="25036"/>
    <cellStyle name="Nota 2 34 24 2" xfId="25037"/>
    <cellStyle name="Nota 2 34 24 2 2" xfId="25038"/>
    <cellStyle name="Nota 2 34 24 2 3" xfId="25039"/>
    <cellStyle name="Nota 2 34 24 3" xfId="25040"/>
    <cellStyle name="Nota 2 34 24 4" xfId="25041"/>
    <cellStyle name="Nota 2 34 25" xfId="25042"/>
    <cellStyle name="Nota 2 34 25 2" xfId="25043"/>
    <cellStyle name="Nota 2 34 25 2 2" xfId="25044"/>
    <cellStyle name="Nota 2 34 25 2 3" xfId="25045"/>
    <cellStyle name="Nota 2 34 25 3" xfId="25046"/>
    <cellStyle name="Nota 2 34 25 4" xfId="25047"/>
    <cellStyle name="Nota 2 34 26" xfId="25048"/>
    <cellStyle name="Nota 2 34 26 2" xfId="25049"/>
    <cellStyle name="Nota 2 34 26 3" xfId="25050"/>
    <cellStyle name="Nota 2 34 27" xfId="25051"/>
    <cellStyle name="Nota 2 34 28" xfId="25052"/>
    <cellStyle name="Nota 2 34 3" xfId="25053"/>
    <cellStyle name="Nota 2 34 3 2" xfId="25054"/>
    <cellStyle name="Nota 2 34 3 2 2" xfId="25055"/>
    <cellStyle name="Nota 2 34 3 2 3" xfId="25056"/>
    <cellStyle name="Nota 2 34 3 3" xfId="25057"/>
    <cellStyle name="Nota 2 34 3 4" xfId="25058"/>
    <cellStyle name="Nota 2 34 4" xfId="25059"/>
    <cellStyle name="Nota 2 34 4 2" xfId="25060"/>
    <cellStyle name="Nota 2 34 4 2 2" xfId="25061"/>
    <cellStyle name="Nota 2 34 4 2 3" xfId="25062"/>
    <cellStyle name="Nota 2 34 4 3" xfId="25063"/>
    <cellStyle name="Nota 2 34 4 4" xfId="25064"/>
    <cellStyle name="Nota 2 34 5" xfId="25065"/>
    <cellStyle name="Nota 2 34 5 2" xfId="25066"/>
    <cellStyle name="Nota 2 34 5 2 2" xfId="25067"/>
    <cellStyle name="Nota 2 34 5 2 3" xfId="25068"/>
    <cellStyle name="Nota 2 34 5 3" xfId="25069"/>
    <cellStyle name="Nota 2 34 5 4" xfId="25070"/>
    <cellStyle name="Nota 2 34 6" xfId="25071"/>
    <cellStyle name="Nota 2 34 6 2" xfId="25072"/>
    <cellStyle name="Nota 2 34 6 2 2" xfId="25073"/>
    <cellStyle name="Nota 2 34 6 2 3" xfId="25074"/>
    <cellStyle name="Nota 2 34 6 3" xfId="25075"/>
    <cellStyle name="Nota 2 34 6 4" xfId="25076"/>
    <cellStyle name="Nota 2 34 7" xfId="25077"/>
    <cellStyle name="Nota 2 34 7 2" xfId="25078"/>
    <cellStyle name="Nota 2 34 7 2 2" xfId="25079"/>
    <cellStyle name="Nota 2 34 7 2 3" xfId="25080"/>
    <cellStyle name="Nota 2 34 7 3" xfId="25081"/>
    <cellStyle name="Nota 2 34 7 4" xfId="25082"/>
    <cellStyle name="Nota 2 34 8" xfId="25083"/>
    <cellStyle name="Nota 2 34 8 2" xfId="25084"/>
    <cellStyle name="Nota 2 34 8 2 2" xfId="25085"/>
    <cellStyle name="Nota 2 34 8 2 3" xfId="25086"/>
    <cellStyle name="Nota 2 34 8 3" xfId="25087"/>
    <cellStyle name="Nota 2 34 8 4" xfId="25088"/>
    <cellStyle name="Nota 2 34 9" xfId="25089"/>
    <cellStyle name="Nota 2 34 9 2" xfId="25090"/>
    <cellStyle name="Nota 2 34 9 2 2" xfId="25091"/>
    <cellStyle name="Nota 2 34 9 2 3" xfId="25092"/>
    <cellStyle name="Nota 2 34 9 3" xfId="25093"/>
    <cellStyle name="Nota 2 34 9 4" xfId="25094"/>
    <cellStyle name="Nota 2 35" xfId="25095"/>
    <cellStyle name="Nota 2 35 10" xfId="25096"/>
    <cellStyle name="Nota 2 35 10 2" xfId="25097"/>
    <cellStyle name="Nota 2 35 10 2 2" xfId="25098"/>
    <cellStyle name="Nota 2 35 10 2 3" xfId="25099"/>
    <cellStyle name="Nota 2 35 10 3" xfId="25100"/>
    <cellStyle name="Nota 2 35 10 4" xfId="25101"/>
    <cellStyle name="Nota 2 35 11" xfId="25102"/>
    <cellStyle name="Nota 2 35 11 2" xfId="25103"/>
    <cellStyle name="Nota 2 35 11 2 2" xfId="25104"/>
    <cellStyle name="Nota 2 35 11 2 3" xfId="25105"/>
    <cellStyle name="Nota 2 35 11 3" xfId="25106"/>
    <cellStyle name="Nota 2 35 11 4" xfId="25107"/>
    <cellStyle name="Nota 2 35 12" xfId="25108"/>
    <cellStyle name="Nota 2 35 12 2" xfId="25109"/>
    <cellStyle name="Nota 2 35 12 2 2" xfId="25110"/>
    <cellStyle name="Nota 2 35 12 2 3" xfId="25111"/>
    <cellStyle name="Nota 2 35 12 3" xfId="25112"/>
    <cellStyle name="Nota 2 35 12 4" xfId="25113"/>
    <cellStyle name="Nota 2 35 13" xfId="25114"/>
    <cellStyle name="Nota 2 35 13 2" xfId="25115"/>
    <cellStyle name="Nota 2 35 13 2 2" xfId="25116"/>
    <cellStyle name="Nota 2 35 13 2 3" xfId="25117"/>
    <cellStyle name="Nota 2 35 13 3" xfId="25118"/>
    <cellStyle name="Nota 2 35 13 4" xfId="25119"/>
    <cellStyle name="Nota 2 35 14" xfId="25120"/>
    <cellStyle name="Nota 2 35 14 2" xfId="25121"/>
    <cellStyle name="Nota 2 35 14 2 2" xfId="25122"/>
    <cellStyle name="Nota 2 35 14 2 3" xfId="25123"/>
    <cellStyle name="Nota 2 35 14 3" xfId="25124"/>
    <cellStyle name="Nota 2 35 14 4" xfId="25125"/>
    <cellStyle name="Nota 2 35 15" xfId="25126"/>
    <cellStyle name="Nota 2 35 15 2" xfId="25127"/>
    <cellStyle name="Nota 2 35 15 2 2" xfId="25128"/>
    <cellStyle name="Nota 2 35 15 2 3" xfId="25129"/>
    <cellStyle name="Nota 2 35 15 3" xfId="25130"/>
    <cellStyle name="Nota 2 35 15 4" xfId="25131"/>
    <cellStyle name="Nota 2 35 16" xfId="25132"/>
    <cellStyle name="Nota 2 35 16 2" xfId="25133"/>
    <cellStyle name="Nota 2 35 16 2 2" xfId="25134"/>
    <cellStyle name="Nota 2 35 16 2 3" xfId="25135"/>
    <cellStyle name="Nota 2 35 16 3" xfId="25136"/>
    <cellStyle name="Nota 2 35 16 4" xfId="25137"/>
    <cellStyle name="Nota 2 35 17" xfId="25138"/>
    <cellStyle name="Nota 2 35 17 2" xfId="25139"/>
    <cellStyle name="Nota 2 35 17 2 2" xfId="25140"/>
    <cellStyle name="Nota 2 35 17 2 3" xfId="25141"/>
    <cellStyle name="Nota 2 35 17 3" xfId="25142"/>
    <cellStyle name="Nota 2 35 17 4" xfId="25143"/>
    <cellStyle name="Nota 2 35 18" xfId="25144"/>
    <cellStyle name="Nota 2 35 18 2" xfId="25145"/>
    <cellStyle name="Nota 2 35 18 2 2" xfId="25146"/>
    <cellStyle name="Nota 2 35 18 2 3" xfId="25147"/>
    <cellStyle name="Nota 2 35 18 3" xfId="25148"/>
    <cellStyle name="Nota 2 35 18 4" xfId="25149"/>
    <cellStyle name="Nota 2 35 19" xfId="25150"/>
    <cellStyle name="Nota 2 35 19 2" xfId="25151"/>
    <cellStyle name="Nota 2 35 19 2 2" xfId="25152"/>
    <cellStyle name="Nota 2 35 19 2 3" xfId="25153"/>
    <cellStyle name="Nota 2 35 19 3" xfId="25154"/>
    <cellStyle name="Nota 2 35 19 4" xfId="25155"/>
    <cellStyle name="Nota 2 35 2" xfId="25156"/>
    <cellStyle name="Nota 2 35 2 2" xfId="25157"/>
    <cellStyle name="Nota 2 35 2 2 2" xfId="25158"/>
    <cellStyle name="Nota 2 35 2 2 3" xfId="25159"/>
    <cellStyle name="Nota 2 35 2 3" xfId="25160"/>
    <cellStyle name="Nota 2 35 2 4" xfId="25161"/>
    <cellStyle name="Nota 2 35 20" xfId="25162"/>
    <cellStyle name="Nota 2 35 20 2" xfId="25163"/>
    <cellStyle name="Nota 2 35 20 2 2" xfId="25164"/>
    <cellStyle name="Nota 2 35 20 2 3" xfId="25165"/>
    <cellStyle name="Nota 2 35 20 3" xfId="25166"/>
    <cellStyle name="Nota 2 35 20 4" xfId="25167"/>
    <cellStyle name="Nota 2 35 21" xfId="25168"/>
    <cellStyle name="Nota 2 35 21 2" xfId="25169"/>
    <cellStyle name="Nota 2 35 21 2 2" xfId="25170"/>
    <cellStyle name="Nota 2 35 21 2 3" xfId="25171"/>
    <cellStyle name="Nota 2 35 21 3" xfId="25172"/>
    <cellStyle name="Nota 2 35 21 4" xfId="25173"/>
    <cellStyle name="Nota 2 35 22" xfId="25174"/>
    <cellStyle name="Nota 2 35 22 2" xfId="25175"/>
    <cellStyle name="Nota 2 35 22 2 2" xfId="25176"/>
    <cellStyle name="Nota 2 35 22 2 3" xfId="25177"/>
    <cellStyle name="Nota 2 35 22 3" xfId="25178"/>
    <cellStyle name="Nota 2 35 22 4" xfId="25179"/>
    <cellStyle name="Nota 2 35 23" xfId="25180"/>
    <cellStyle name="Nota 2 35 23 2" xfId="25181"/>
    <cellStyle name="Nota 2 35 23 2 2" xfId="25182"/>
    <cellStyle name="Nota 2 35 23 2 3" xfId="25183"/>
    <cellStyle name="Nota 2 35 23 3" xfId="25184"/>
    <cellStyle name="Nota 2 35 23 4" xfId="25185"/>
    <cellStyle name="Nota 2 35 24" xfId="25186"/>
    <cellStyle name="Nota 2 35 24 2" xfId="25187"/>
    <cellStyle name="Nota 2 35 24 2 2" xfId="25188"/>
    <cellStyle name="Nota 2 35 24 2 3" xfId="25189"/>
    <cellStyle name="Nota 2 35 24 3" xfId="25190"/>
    <cellStyle name="Nota 2 35 24 4" xfId="25191"/>
    <cellStyle name="Nota 2 35 25" xfId="25192"/>
    <cellStyle name="Nota 2 35 25 2" xfId="25193"/>
    <cellStyle name="Nota 2 35 25 2 2" xfId="25194"/>
    <cellStyle name="Nota 2 35 25 2 3" xfId="25195"/>
    <cellStyle name="Nota 2 35 25 3" xfId="25196"/>
    <cellStyle name="Nota 2 35 25 4" xfId="25197"/>
    <cellStyle name="Nota 2 35 26" xfId="25198"/>
    <cellStyle name="Nota 2 35 26 2" xfId="25199"/>
    <cellStyle name="Nota 2 35 26 3" xfId="25200"/>
    <cellStyle name="Nota 2 35 27" xfId="25201"/>
    <cellStyle name="Nota 2 35 28" xfId="25202"/>
    <cellStyle name="Nota 2 35 3" xfId="25203"/>
    <cellStyle name="Nota 2 35 3 2" xfId="25204"/>
    <cellStyle name="Nota 2 35 3 2 2" xfId="25205"/>
    <cellStyle name="Nota 2 35 3 2 3" xfId="25206"/>
    <cellStyle name="Nota 2 35 3 3" xfId="25207"/>
    <cellStyle name="Nota 2 35 3 4" xfId="25208"/>
    <cellStyle name="Nota 2 35 4" xfId="25209"/>
    <cellStyle name="Nota 2 35 4 2" xfId="25210"/>
    <cellStyle name="Nota 2 35 4 2 2" xfId="25211"/>
    <cellStyle name="Nota 2 35 4 2 3" xfId="25212"/>
    <cellStyle name="Nota 2 35 4 3" xfId="25213"/>
    <cellStyle name="Nota 2 35 4 4" xfId="25214"/>
    <cellStyle name="Nota 2 35 5" xfId="25215"/>
    <cellStyle name="Nota 2 35 5 2" xfId="25216"/>
    <cellStyle name="Nota 2 35 5 2 2" xfId="25217"/>
    <cellStyle name="Nota 2 35 5 2 3" xfId="25218"/>
    <cellStyle name="Nota 2 35 5 3" xfId="25219"/>
    <cellStyle name="Nota 2 35 5 4" xfId="25220"/>
    <cellStyle name="Nota 2 35 6" xfId="25221"/>
    <cellStyle name="Nota 2 35 6 2" xfId="25222"/>
    <cellStyle name="Nota 2 35 6 2 2" xfId="25223"/>
    <cellStyle name="Nota 2 35 6 2 3" xfId="25224"/>
    <cellStyle name="Nota 2 35 6 3" xfId="25225"/>
    <cellStyle name="Nota 2 35 6 4" xfId="25226"/>
    <cellStyle name="Nota 2 35 7" xfId="25227"/>
    <cellStyle name="Nota 2 35 7 2" xfId="25228"/>
    <cellStyle name="Nota 2 35 7 2 2" xfId="25229"/>
    <cellStyle name="Nota 2 35 7 2 3" xfId="25230"/>
    <cellStyle name="Nota 2 35 7 3" xfId="25231"/>
    <cellStyle name="Nota 2 35 7 4" xfId="25232"/>
    <cellStyle name="Nota 2 35 8" xfId="25233"/>
    <cellStyle name="Nota 2 35 8 2" xfId="25234"/>
    <cellStyle name="Nota 2 35 8 2 2" xfId="25235"/>
    <cellStyle name="Nota 2 35 8 2 3" xfId="25236"/>
    <cellStyle name="Nota 2 35 8 3" xfId="25237"/>
    <cellStyle name="Nota 2 35 8 4" xfId="25238"/>
    <cellStyle name="Nota 2 35 9" xfId="25239"/>
    <cellStyle name="Nota 2 35 9 2" xfId="25240"/>
    <cellStyle name="Nota 2 35 9 2 2" xfId="25241"/>
    <cellStyle name="Nota 2 35 9 2 3" xfId="25242"/>
    <cellStyle name="Nota 2 35 9 3" xfId="25243"/>
    <cellStyle name="Nota 2 35 9 4" xfId="25244"/>
    <cellStyle name="Nota 2 36" xfId="25245"/>
    <cellStyle name="Nota 2 36 10" xfId="25246"/>
    <cellStyle name="Nota 2 36 10 2" xfId="25247"/>
    <cellStyle name="Nota 2 36 10 2 2" xfId="25248"/>
    <cellStyle name="Nota 2 36 10 2 3" xfId="25249"/>
    <cellStyle name="Nota 2 36 10 3" xfId="25250"/>
    <cellStyle name="Nota 2 36 10 4" xfId="25251"/>
    <cellStyle name="Nota 2 36 11" xfId="25252"/>
    <cellStyle name="Nota 2 36 11 2" xfId="25253"/>
    <cellStyle name="Nota 2 36 11 2 2" xfId="25254"/>
    <cellStyle name="Nota 2 36 11 2 3" xfId="25255"/>
    <cellStyle name="Nota 2 36 11 3" xfId="25256"/>
    <cellStyle name="Nota 2 36 11 4" xfId="25257"/>
    <cellStyle name="Nota 2 36 12" xfId="25258"/>
    <cellStyle name="Nota 2 36 12 2" xfId="25259"/>
    <cellStyle name="Nota 2 36 12 2 2" xfId="25260"/>
    <cellStyle name="Nota 2 36 12 2 3" xfId="25261"/>
    <cellStyle name="Nota 2 36 12 3" xfId="25262"/>
    <cellStyle name="Nota 2 36 12 4" xfId="25263"/>
    <cellStyle name="Nota 2 36 13" xfId="25264"/>
    <cellStyle name="Nota 2 36 13 2" xfId="25265"/>
    <cellStyle name="Nota 2 36 13 2 2" xfId="25266"/>
    <cellStyle name="Nota 2 36 13 2 3" xfId="25267"/>
    <cellStyle name="Nota 2 36 13 3" xfId="25268"/>
    <cellStyle name="Nota 2 36 13 4" xfId="25269"/>
    <cellStyle name="Nota 2 36 14" xfId="25270"/>
    <cellStyle name="Nota 2 36 14 2" xfId="25271"/>
    <cellStyle name="Nota 2 36 14 2 2" xfId="25272"/>
    <cellStyle name="Nota 2 36 14 2 3" xfId="25273"/>
    <cellStyle name="Nota 2 36 14 3" xfId="25274"/>
    <cellStyle name="Nota 2 36 14 4" xfId="25275"/>
    <cellStyle name="Nota 2 36 15" xfId="25276"/>
    <cellStyle name="Nota 2 36 15 2" xfId="25277"/>
    <cellStyle name="Nota 2 36 15 2 2" xfId="25278"/>
    <cellStyle name="Nota 2 36 15 2 3" xfId="25279"/>
    <cellStyle name="Nota 2 36 15 3" xfId="25280"/>
    <cellStyle name="Nota 2 36 15 4" xfId="25281"/>
    <cellStyle name="Nota 2 36 16" xfId="25282"/>
    <cellStyle name="Nota 2 36 16 2" xfId="25283"/>
    <cellStyle name="Nota 2 36 16 2 2" xfId="25284"/>
    <cellStyle name="Nota 2 36 16 2 3" xfId="25285"/>
    <cellStyle name="Nota 2 36 16 3" xfId="25286"/>
    <cellStyle name="Nota 2 36 16 4" xfId="25287"/>
    <cellStyle name="Nota 2 36 17" xfId="25288"/>
    <cellStyle name="Nota 2 36 17 2" xfId="25289"/>
    <cellStyle name="Nota 2 36 17 2 2" xfId="25290"/>
    <cellStyle name="Nota 2 36 17 2 3" xfId="25291"/>
    <cellStyle name="Nota 2 36 17 3" xfId="25292"/>
    <cellStyle name="Nota 2 36 17 4" xfId="25293"/>
    <cellStyle name="Nota 2 36 18" xfId="25294"/>
    <cellStyle name="Nota 2 36 18 2" xfId="25295"/>
    <cellStyle name="Nota 2 36 18 2 2" xfId="25296"/>
    <cellStyle name="Nota 2 36 18 2 3" xfId="25297"/>
    <cellStyle name="Nota 2 36 18 3" xfId="25298"/>
    <cellStyle name="Nota 2 36 18 4" xfId="25299"/>
    <cellStyle name="Nota 2 36 19" xfId="25300"/>
    <cellStyle name="Nota 2 36 19 2" xfId="25301"/>
    <cellStyle name="Nota 2 36 19 2 2" xfId="25302"/>
    <cellStyle name="Nota 2 36 19 2 3" xfId="25303"/>
    <cellStyle name="Nota 2 36 19 3" xfId="25304"/>
    <cellStyle name="Nota 2 36 19 4" xfId="25305"/>
    <cellStyle name="Nota 2 36 2" xfId="25306"/>
    <cellStyle name="Nota 2 36 2 2" xfId="25307"/>
    <cellStyle name="Nota 2 36 2 2 2" xfId="25308"/>
    <cellStyle name="Nota 2 36 2 2 3" xfId="25309"/>
    <cellStyle name="Nota 2 36 2 3" xfId="25310"/>
    <cellStyle name="Nota 2 36 2 4" xfId="25311"/>
    <cellStyle name="Nota 2 36 20" xfId="25312"/>
    <cellStyle name="Nota 2 36 20 2" xfId="25313"/>
    <cellStyle name="Nota 2 36 20 2 2" xfId="25314"/>
    <cellStyle name="Nota 2 36 20 2 3" xfId="25315"/>
    <cellStyle name="Nota 2 36 20 3" xfId="25316"/>
    <cellStyle name="Nota 2 36 20 4" xfId="25317"/>
    <cellStyle name="Nota 2 36 21" xfId="25318"/>
    <cellStyle name="Nota 2 36 21 2" xfId="25319"/>
    <cellStyle name="Nota 2 36 21 2 2" xfId="25320"/>
    <cellStyle name="Nota 2 36 21 2 3" xfId="25321"/>
    <cellStyle name="Nota 2 36 21 3" xfId="25322"/>
    <cellStyle name="Nota 2 36 21 4" xfId="25323"/>
    <cellStyle name="Nota 2 36 22" xfId="25324"/>
    <cellStyle name="Nota 2 36 22 2" xfId="25325"/>
    <cellStyle name="Nota 2 36 22 2 2" xfId="25326"/>
    <cellStyle name="Nota 2 36 22 2 3" xfId="25327"/>
    <cellStyle name="Nota 2 36 22 3" xfId="25328"/>
    <cellStyle name="Nota 2 36 22 4" xfId="25329"/>
    <cellStyle name="Nota 2 36 23" xfId="25330"/>
    <cellStyle name="Nota 2 36 23 2" xfId="25331"/>
    <cellStyle name="Nota 2 36 23 2 2" xfId="25332"/>
    <cellStyle name="Nota 2 36 23 2 3" xfId="25333"/>
    <cellStyle name="Nota 2 36 23 3" xfId="25334"/>
    <cellStyle name="Nota 2 36 23 4" xfId="25335"/>
    <cellStyle name="Nota 2 36 24" xfId="25336"/>
    <cellStyle name="Nota 2 36 24 2" xfId="25337"/>
    <cellStyle name="Nota 2 36 24 2 2" xfId="25338"/>
    <cellStyle name="Nota 2 36 24 2 3" xfId="25339"/>
    <cellStyle name="Nota 2 36 24 3" xfId="25340"/>
    <cellStyle name="Nota 2 36 24 4" xfId="25341"/>
    <cellStyle name="Nota 2 36 25" xfId="25342"/>
    <cellStyle name="Nota 2 36 25 2" xfId="25343"/>
    <cellStyle name="Nota 2 36 25 2 2" xfId="25344"/>
    <cellStyle name="Nota 2 36 25 2 3" xfId="25345"/>
    <cellStyle name="Nota 2 36 25 3" xfId="25346"/>
    <cellStyle name="Nota 2 36 25 4" xfId="25347"/>
    <cellStyle name="Nota 2 36 26" xfId="25348"/>
    <cellStyle name="Nota 2 36 26 2" xfId="25349"/>
    <cellStyle name="Nota 2 36 26 3" xfId="25350"/>
    <cellStyle name="Nota 2 36 27" xfId="25351"/>
    <cellStyle name="Nota 2 36 28" xfId="25352"/>
    <cellStyle name="Nota 2 36 3" xfId="25353"/>
    <cellStyle name="Nota 2 36 3 2" xfId="25354"/>
    <cellStyle name="Nota 2 36 3 2 2" xfId="25355"/>
    <cellStyle name="Nota 2 36 3 2 3" xfId="25356"/>
    <cellStyle name="Nota 2 36 3 3" xfId="25357"/>
    <cellStyle name="Nota 2 36 3 4" xfId="25358"/>
    <cellStyle name="Nota 2 36 4" xfId="25359"/>
    <cellStyle name="Nota 2 36 4 2" xfId="25360"/>
    <cellStyle name="Nota 2 36 4 2 2" xfId="25361"/>
    <cellStyle name="Nota 2 36 4 2 3" xfId="25362"/>
    <cellStyle name="Nota 2 36 4 3" xfId="25363"/>
    <cellStyle name="Nota 2 36 4 4" xfId="25364"/>
    <cellStyle name="Nota 2 36 5" xfId="25365"/>
    <cellStyle name="Nota 2 36 5 2" xfId="25366"/>
    <cellStyle name="Nota 2 36 5 2 2" xfId="25367"/>
    <cellStyle name="Nota 2 36 5 2 3" xfId="25368"/>
    <cellStyle name="Nota 2 36 5 3" xfId="25369"/>
    <cellStyle name="Nota 2 36 5 4" xfId="25370"/>
    <cellStyle name="Nota 2 36 6" xfId="25371"/>
    <cellStyle name="Nota 2 36 6 2" xfId="25372"/>
    <cellStyle name="Nota 2 36 6 2 2" xfId="25373"/>
    <cellStyle name="Nota 2 36 6 2 3" xfId="25374"/>
    <cellStyle name="Nota 2 36 6 3" xfId="25375"/>
    <cellStyle name="Nota 2 36 6 4" xfId="25376"/>
    <cellStyle name="Nota 2 36 7" xfId="25377"/>
    <cellStyle name="Nota 2 36 7 2" xfId="25378"/>
    <cellStyle name="Nota 2 36 7 2 2" xfId="25379"/>
    <cellStyle name="Nota 2 36 7 2 3" xfId="25380"/>
    <cellStyle name="Nota 2 36 7 3" xfId="25381"/>
    <cellStyle name="Nota 2 36 7 4" xfId="25382"/>
    <cellStyle name="Nota 2 36 8" xfId="25383"/>
    <cellStyle name="Nota 2 36 8 2" xfId="25384"/>
    <cellStyle name="Nota 2 36 8 2 2" xfId="25385"/>
    <cellStyle name="Nota 2 36 8 2 3" xfId="25386"/>
    <cellStyle name="Nota 2 36 8 3" xfId="25387"/>
    <cellStyle name="Nota 2 36 8 4" xfId="25388"/>
    <cellStyle name="Nota 2 36 9" xfId="25389"/>
    <cellStyle name="Nota 2 36 9 2" xfId="25390"/>
    <cellStyle name="Nota 2 36 9 2 2" xfId="25391"/>
    <cellStyle name="Nota 2 36 9 2 3" xfId="25392"/>
    <cellStyle name="Nota 2 36 9 3" xfId="25393"/>
    <cellStyle name="Nota 2 36 9 4" xfId="25394"/>
    <cellStyle name="Nota 2 37" xfId="25395"/>
    <cellStyle name="Nota 2 37 10" xfId="25396"/>
    <cellStyle name="Nota 2 37 10 2" xfId="25397"/>
    <cellStyle name="Nota 2 37 10 2 2" xfId="25398"/>
    <cellStyle name="Nota 2 37 10 2 3" xfId="25399"/>
    <cellStyle name="Nota 2 37 10 3" xfId="25400"/>
    <cellStyle name="Nota 2 37 10 4" xfId="25401"/>
    <cellStyle name="Nota 2 37 11" xfId="25402"/>
    <cellStyle name="Nota 2 37 11 2" xfId="25403"/>
    <cellStyle name="Nota 2 37 11 2 2" xfId="25404"/>
    <cellStyle name="Nota 2 37 11 2 3" xfId="25405"/>
    <cellStyle name="Nota 2 37 11 3" xfId="25406"/>
    <cellStyle name="Nota 2 37 11 4" xfId="25407"/>
    <cellStyle name="Nota 2 37 12" xfId="25408"/>
    <cellStyle name="Nota 2 37 12 2" xfId="25409"/>
    <cellStyle name="Nota 2 37 12 2 2" xfId="25410"/>
    <cellStyle name="Nota 2 37 12 2 3" xfId="25411"/>
    <cellStyle name="Nota 2 37 12 3" xfId="25412"/>
    <cellStyle name="Nota 2 37 12 4" xfId="25413"/>
    <cellStyle name="Nota 2 37 13" xfId="25414"/>
    <cellStyle name="Nota 2 37 13 2" xfId="25415"/>
    <cellStyle name="Nota 2 37 13 2 2" xfId="25416"/>
    <cellStyle name="Nota 2 37 13 2 3" xfId="25417"/>
    <cellStyle name="Nota 2 37 13 3" xfId="25418"/>
    <cellStyle name="Nota 2 37 13 4" xfId="25419"/>
    <cellStyle name="Nota 2 37 14" xfId="25420"/>
    <cellStyle name="Nota 2 37 14 2" xfId="25421"/>
    <cellStyle name="Nota 2 37 14 2 2" xfId="25422"/>
    <cellStyle name="Nota 2 37 14 2 3" xfId="25423"/>
    <cellStyle name="Nota 2 37 14 3" xfId="25424"/>
    <cellStyle name="Nota 2 37 14 4" xfId="25425"/>
    <cellStyle name="Nota 2 37 15" xfId="25426"/>
    <cellStyle name="Nota 2 37 15 2" xfId="25427"/>
    <cellStyle name="Nota 2 37 15 2 2" xfId="25428"/>
    <cellStyle name="Nota 2 37 15 2 3" xfId="25429"/>
    <cellStyle name="Nota 2 37 15 3" xfId="25430"/>
    <cellStyle name="Nota 2 37 15 4" xfId="25431"/>
    <cellStyle name="Nota 2 37 16" xfId="25432"/>
    <cellStyle name="Nota 2 37 16 2" xfId="25433"/>
    <cellStyle name="Nota 2 37 16 2 2" xfId="25434"/>
    <cellStyle name="Nota 2 37 16 2 3" xfId="25435"/>
    <cellStyle name="Nota 2 37 16 3" xfId="25436"/>
    <cellStyle name="Nota 2 37 16 4" xfId="25437"/>
    <cellStyle name="Nota 2 37 17" xfId="25438"/>
    <cellStyle name="Nota 2 37 17 2" xfId="25439"/>
    <cellStyle name="Nota 2 37 17 2 2" xfId="25440"/>
    <cellStyle name="Nota 2 37 17 2 3" xfId="25441"/>
    <cellStyle name="Nota 2 37 17 3" xfId="25442"/>
    <cellStyle name="Nota 2 37 17 4" xfId="25443"/>
    <cellStyle name="Nota 2 37 18" xfId="25444"/>
    <cellStyle name="Nota 2 37 18 2" xfId="25445"/>
    <cellStyle name="Nota 2 37 18 2 2" xfId="25446"/>
    <cellStyle name="Nota 2 37 18 2 3" xfId="25447"/>
    <cellStyle name="Nota 2 37 18 3" xfId="25448"/>
    <cellStyle name="Nota 2 37 18 4" xfId="25449"/>
    <cellStyle name="Nota 2 37 19" xfId="25450"/>
    <cellStyle name="Nota 2 37 19 2" xfId="25451"/>
    <cellStyle name="Nota 2 37 19 2 2" xfId="25452"/>
    <cellStyle name="Nota 2 37 19 2 3" xfId="25453"/>
    <cellStyle name="Nota 2 37 19 3" xfId="25454"/>
    <cellStyle name="Nota 2 37 19 4" xfId="25455"/>
    <cellStyle name="Nota 2 37 2" xfId="25456"/>
    <cellStyle name="Nota 2 37 2 2" xfId="25457"/>
    <cellStyle name="Nota 2 37 2 2 2" xfId="25458"/>
    <cellStyle name="Nota 2 37 2 2 3" xfId="25459"/>
    <cellStyle name="Nota 2 37 2 3" xfId="25460"/>
    <cellStyle name="Nota 2 37 2 4" xfId="25461"/>
    <cellStyle name="Nota 2 37 20" xfId="25462"/>
    <cellStyle name="Nota 2 37 20 2" xfId="25463"/>
    <cellStyle name="Nota 2 37 20 2 2" xfId="25464"/>
    <cellStyle name="Nota 2 37 20 2 3" xfId="25465"/>
    <cellStyle name="Nota 2 37 20 3" xfId="25466"/>
    <cellStyle name="Nota 2 37 20 4" xfId="25467"/>
    <cellStyle name="Nota 2 37 21" xfId="25468"/>
    <cellStyle name="Nota 2 37 21 2" xfId="25469"/>
    <cellStyle name="Nota 2 37 21 2 2" xfId="25470"/>
    <cellStyle name="Nota 2 37 21 2 3" xfId="25471"/>
    <cellStyle name="Nota 2 37 21 3" xfId="25472"/>
    <cellStyle name="Nota 2 37 21 4" xfId="25473"/>
    <cellStyle name="Nota 2 37 22" xfId="25474"/>
    <cellStyle name="Nota 2 37 22 2" xfId="25475"/>
    <cellStyle name="Nota 2 37 22 2 2" xfId="25476"/>
    <cellStyle name="Nota 2 37 22 2 3" xfId="25477"/>
    <cellStyle name="Nota 2 37 22 3" xfId="25478"/>
    <cellStyle name="Nota 2 37 22 4" xfId="25479"/>
    <cellStyle name="Nota 2 37 23" xfId="25480"/>
    <cellStyle name="Nota 2 37 23 2" xfId="25481"/>
    <cellStyle name="Nota 2 37 23 2 2" xfId="25482"/>
    <cellStyle name="Nota 2 37 23 2 3" xfId="25483"/>
    <cellStyle name="Nota 2 37 23 3" xfId="25484"/>
    <cellStyle name="Nota 2 37 23 4" xfId="25485"/>
    <cellStyle name="Nota 2 37 24" xfId="25486"/>
    <cellStyle name="Nota 2 37 24 2" xfId="25487"/>
    <cellStyle name="Nota 2 37 24 2 2" xfId="25488"/>
    <cellStyle name="Nota 2 37 24 2 3" xfId="25489"/>
    <cellStyle name="Nota 2 37 24 3" xfId="25490"/>
    <cellStyle name="Nota 2 37 24 4" xfId="25491"/>
    <cellStyle name="Nota 2 37 25" xfId="25492"/>
    <cellStyle name="Nota 2 37 25 2" xfId="25493"/>
    <cellStyle name="Nota 2 37 25 2 2" xfId="25494"/>
    <cellStyle name="Nota 2 37 25 2 3" xfId="25495"/>
    <cellStyle name="Nota 2 37 25 3" xfId="25496"/>
    <cellStyle name="Nota 2 37 25 4" xfId="25497"/>
    <cellStyle name="Nota 2 37 26" xfId="25498"/>
    <cellStyle name="Nota 2 37 26 2" xfId="25499"/>
    <cellStyle name="Nota 2 37 26 3" xfId="25500"/>
    <cellStyle name="Nota 2 37 27" xfId="25501"/>
    <cellStyle name="Nota 2 37 28" xfId="25502"/>
    <cellStyle name="Nota 2 37 3" xfId="25503"/>
    <cellStyle name="Nota 2 37 3 2" xfId="25504"/>
    <cellStyle name="Nota 2 37 3 2 2" xfId="25505"/>
    <cellStyle name="Nota 2 37 3 2 3" xfId="25506"/>
    <cellStyle name="Nota 2 37 3 3" xfId="25507"/>
    <cellStyle name="Nota 2 37 3 4" xfId="25508"/>
    <cellStyle name="Nota 2 37 4" xfId="25509"/>
    <cellStyle name="Nota 2 37 4 2" xfId="25510"/>
    <cellStyle name="Nota 2 37 4 2 2" xfId="25511"/>
    <cellStyle name="Nota 2 37 4 2 3" xfId="25512"/>
    <cellStyle name="Nota 2 37 4 3" xfId="25513"/>
    <cellStyle name="Nota 2 37 4 4" xfId="25514"/>
    <cellStyle name="Nota 2 37 5" xfId="25515"/>
    <cellStyle name="Nota 2 37 5 2" xfId="25516"/>
    <cellStyle name="Nota 2 37 5 2 2" xfId="25517"/>
    <cellStyle name="Nota 2 37 5 2 3" xfId="25518"/>
    <cellStyle name="Nota 2 37 5 3" xfId="25519"/>
    <cellStyle name="Nota 2 37 5 4" xfId="25520"/>
    <cellStyle name="Nota 2 37 6" xfId="25521"/>
    <cellStyle name="Nota 2 37 6 2" xfId="25522"/>
    <cellStyle name="Nota 2 37 6 2 2" xfId="25523"/>
    <cellStyle name="Nota 2 37 6 2 3" xfId="25524"/>
    <cellStyle name="Nota 2 37 6 3" xfId="25525"/>
    <cellStyle name="Nota 2 37 6 4" xfId="25526"/>
    <cellStyle name="Nota 2 37 7" xfId="25527"/>
    <cellStyle name="Nota 2 37 7 2" xfId="25528"/>
    <cellStyle name="Nota 2 37 7 2 2" xfId="25529"/>
    <cellStyle name="Nota 2 37 7 2 3" xfId="25530"/>
    <cellStyle name="Nota 2 37 7 3" xfId="25531"/>
    <cellStyle name="Nota 2 37 7 4" xfId="25532"/>
    <cellStyle name="Nota 2 37 8" xfId="25533"/>
    <cellStyle name="Nota 2 37 8 2" xfId="25534"/>
    <cellStyle name="Nota 2 37 8 2 2" xfId="25535"/>
    <cellStyle name="Nota 2 37 8 2 3" xfId="25536"/>
    <cellStyle name="Nota 2 37 8 3" xfId="25537"/>
    <cellStyle name="Nota 2 37 8 4" xfId="25538"/>
    <cellStyle name="Nota 2 37 9" xfId="25539"/>
    <cellStyle name="Nota 2 37 9 2" xfId="25540"/>
    <cellStyle name="Nota 2 37 9 2 2" xfId="25541"/>
    <cellStyle name="Nota 2 37 9 2 3" xfId="25542"/>
    <cellStyle name="Nota 2 37 9 3" xfId="25543"/>
    <cellStyle name="Nota 2 37 9 4" xfId="25544"/>
    <cellStyle name="Nota 2 38" xfId="25545"/>
    <cellStyle name="Nota 2 38 10" xfId="25546"/>
    <cellStyle name="Nota 2 38 10 2" xfId="25547"/>
    <cellStyle name="Nota 2 38 10 2 2" xfId="25548"/>
    <cellStyle name="Nota 2 38 10 2 3" xfId="25549"/>
    <cellStyle name="Nota 2 38 10 3" xfId="25550"/>
    <cellStyle name="Nota 2 38 10 4" xfId="25551"/>
    <cellStyle name="Nota 2 38 11" xfId="25552"/>
    <cellStyle name="Nota 2 38 11 2" xfId="25553"/>
    <cellStyle name="Nota 2 38 11 2 2" xfId="25554"/>
    <cellStyle name="Nota 2 38 11 2 3" xfId="25555"/>
    <cellStyle name="Nota 2 38 11 3" xfId="25556"/>
    <cellStyle name="Nota 2 38 11 4" xfId="25557"/>
    <cellStyle name="Nota 2 38 12" xfId="25558"/>
    <cellStyle name="Nota 2 38 12 2" xfId="25559"/>
    <cellStyle name="Nota 2 38 12 2 2" xfId="25560"/>
    <cellStyle name="Nota 2 38 12 2 3" xfId="25561"/>
    <cellStyle name="Nota 2 38 12 3" xfId="25562"/>
    <cellStyle name="Nota 2 38 12 4" xfId="25563"/>
    <cellStyle name="Nota 2 38 13" xfId="25564"/>
    <cellStyle name="Nota 2 38 13 2" xfId="25565"/>
    <cellStyle name="Nota 2 38 13 2 2" xfId="25566"/>
    <cellStyle name="Nota 2 38 13 2 3" xfId="25567"/>
    <cellStyle name="Nota 2 38 13 3" xfId="25568"/>
    <cellStyle name="Nota 2 38 13 4" xfId="25569"/>
    <cellStyle name="Nota 2 38 14" xfId="25570"/>
    <cellStyle name="Nota 2 38 14 2" xfId="25571"/>
    <cellStyle name="Nota 2 38 14 2 2" xfId="25572"/>
    <cellStyle name="Nota 2 38 14 2 3" xfId="25573"/>
    <cellStyle name="Nota 2 38 14 3" xfId="25574"/>
    <cellStyle name="Nota 2 38 14 4" xfId="25575"/>
    <cellStyle name="Nota 2 38 15" xfId="25576"/>
    <cellStyle name="Nota 2 38 15 2" xfId="25577"/>
    <cellStyle name="Nota 2 38 15 2 2" xfId="25578"/>
    <cellStyle name="Nota 2 38 15 2 3" xfId="25579"/>
    <cellStyle name="Nota 2 38 15 3" xfId="25580"/>
    <cellStyle name="Nota 2 38 15 4" xfId="25581"/>
    <cellStyle name="Nota 2 38 16" xfId="25582"/>
    <cellStyle name="Nota 2 38 16 2" xfId="25583"/>
    <cellStyle name="Nota 2 38 16 2 2" xfId="25584"/>
    <cellStyle name="Nota 2 38 16 2 3" xfId="25585"/>
    <cellStyle name="Nota 2 38 16 3" xfId="25586"/>
    <cellStyle name="Nota 2 38 16 4" xfId="25587"/>
    <cellStyle name="Nota 2 38 17" xfId="25588"/>
    <cellStyle name="Nota 2 38 17 2" xfId="25589"/>
    <cellStyle name="Nota 2 38 17 2 2" xfId="25590"/>
    <cellStyle name="Nota 2 38 17 2 3" xfId="25591"/>
    <cellStyle name="Nota 2 38 17 3" xfId="25592"/>
    <cellStyle name="Nota 2 38 17 4" xfId="25593"/>
    <cellStyle name="Nota 2 38 18" xfId="25594"/>
    <cellStyle name="Nota 2 38 18 2" xfId="25595"/>
    <cellStyle name="Nota 2 38 18 2 2" xfId="25596"/>
    <cellStyle name="Nota 2 38 18 2 3" xfId="25597"/>
    <cellStyle name="Nota 2 38 18 3" xfId="25598"/>
    <cellStyle name="Nota 2 38 18 4" xfId="25599"/>
    <cellStyle name="Nota 2 38 19" xfId="25600"/>
    <cellStyle name="Nota 2 38 19 2" xfId="25601"/>
    <cellStyle name="Nota 2 38 19 2 2" xfId="25602"/>
    <cellStyle name="Nota 2 38 19 2 3" xfId="25603"/>
    <cellStyle name="Nota 2 38 19 3" xfId="25604"/>
    <cellStyle name="Nota 2 38 19 4" xfId="25605"/>
    <cellStyle name="Nota 2 38 2" xfId="25606"/>
    <cellStyle name="Nota 2 38 2 2" xfId="25607"/>
    <cellStyle name="Nota 2 38 2 2 2" xfId="25608"/>
    <cellStyle name="Nota 2 38 2 2 3" xfId="25609"/>
    <cellStyle name="Nota 2 38 2 3" xfId="25610"/>
    <cellStyle name="Nota 2 38 2 4" xfId="25611"/>
    <cellStyle name="Nota 2 38 20" xfId="25612"/>
    <cellStyle name="Nota 2 38 20 2" xfId="25613"/>
    <cellStyle name="Nota 2 38 20 2 2" xfId="25614"/>
    <cellStyle name="Nota 2 38 20 2 3" xfId="25615"/>
    <cellStyle name="Nota 2 38 20 3" xfId="25616"/>
    <cellStyle name="Nota 2 38 20 4" xfId="25617"/>
    <cellStyle name="Nota 2 38 21" xfId="25618"/>
    <cellStyle name="Nota 2 38 21 2" xfId="25619"/>
    <cellStyle name="Nota 2 38 21 2 2" xfId="25620"/>
    <cellStyle name="Nota 2 38 21 2 3" xfId="25621"/>
    <cellStyle name="Nota 2 38 21 3" xfId="25622"/>
    <cellStyle name="Nota 2 38 21 4" xfId="25623"/>
    <cellStyle name="Nota 2 38 22" xfId="25624"/>
    <cellStyle name="Nota 2 38 22 2" xfId="25625"/>
    <cellStyle name="Nota 2 38 22 2 2" xfId="25626"/>
    <cellStyle name="Nota 2 38 22 2 3" xfId="25627"/>
    <cellStyle name="Nota 2 38 22 3" xfId="25628"/>
    <cellStyle name="Nota 2 38 22 4" xfId="25629"/>
    <cellStyle name="Nota 2 38 23" xfId="25630"/>
    <cellStyle name="Nota 2 38 23 2" xfId="25631"/>
    <cellStyle name="Nota 2 38 23 2 2" xfId="25632"/>
    <cellStyle name="Nota 2 38 23 2 3" xfId="25633"/>
    <cellStyle name="Nota 2 38 23 3" xfId="25634"/>
    <cellStyle name="Nota 2 38 23 4" xfId="25635"/>
    <cellStyle name="Nota 2 38 24" xfId="25636"/>
    <cellStyle name="Nota 2 38 24 2" xfId="25637"/>
    <cellStyle name="Nota 2 38 24 2 2" xfId="25638"/>
    <cellStyle name="Nota 2 38 24 2 3" xfId="25639"/>
    <cellStyle name="Nota 2 38 24 3" xfId="25640"/>
    <cellStyle name="Nota 2 38 24 4" xfId="25641"/>
    <cellStyle name="Nota 2 38 25" xfId="25642"/>
    <cellStyle name="Nota 2 38 25 2" xfId="25643"/>
    <cellStyle name="Nota 2 38 25 2 2" xfId="25644"/>
    <cellStyle name="Nota 2 38 25 2 3" xfId="25645"/>
    <cellStyle name="Nota 2 38 25 3" xfId="25646"/>
    <cellStyle name="Nota 2 38 25 4" xfId="25647"/>
    <cellStyle name="Nota 2 38 26" xfId="25648"/>
    <cellStyle name="Nota 2 38 26 2" xfId="25649"/>
    <cellStyle name="Nota 2 38 26 3" xfId="25650"/>
    <cellStyle name="Nota 2 38 27" xfId="25651"/>
    <cellStyle name="Nota 2 38 28" xfId="25652"/>
    <cellStyle name="Nota 2 38 3" xfId="25653"/>
    <cellStyle name="Nota 2 38 3 2" xfId="25654"/>
    <cellStyle name="Nota 2 38 3 2 2" xfId="25655"/>
    <cellStyle name="Nota 2 38 3 2 3" xfId="25656"/>
    <cellStyle name="Nota 2 38 3 3" xfId="25657"/>
    <cellStyle name="Nota 2 38 3 4" xfId="25658"/>
    <cellStyle name="Nota 2 38 4" xfId="25659"/>
    <cellStyle name="Nota 2 38 4 2" xfId="25660"/>
    <cellStyle name="Nota 2 38 4 2 2" xfId="25661"/>
    <cellStyle name="Nota 2 38 4 2 3" xfId="25662"/>
    <cellStyle name="Nota 2 38 4 3" xfId="25663"/>
    <cellStyle name="Nota 2 38 4 4" xfId="25664"/>
    <cellStyle name="Nota 2 38 5" xfId="25665"/>
    <cellStyle name="Nota 2 38 5 2" xfId="25666"/>
    <cellStyle name="Nota 2 38 5 2 2" xfId="25667"/>
    <cellStyle name="Nota 2 38 5 2 3" xfId="25668"/>
    <cellStyle name="Nota 2 38 5 3" xfId="25669"/>
    <cellStyle name="Nota 2 38 5 4" xfId="25670"/>
    <cellStyle name="Nota 2 38 6" xfId="25671"/>
    <cellStyle name="Nota 2 38 6 2" xfId="25672"/>
    <cellStyle name="Nota 2 38 6 2 2" xfId="25673"/>
    <cellStyle name="Nota 2 38 6 2 3" xfId="25674"/>
    <cellStyle name="Nota 2 38 6 3" xfId="25675"/>
    <cellStyle name="Nota 2 38 6 4" xfId="25676"/>
    <cellStyle name="Nota 2 38 7" xfId="25677"/>
    <cellStyle name="Nota 2 38 7 2" xfId="25678"/>
    <cellStyle name="Nota 2 38 7 2 2" xfId="25679"/>
    <cellStyle name="Nota 2 38 7 2 3" xfId="25680"/>
    <cellStyle name="Nota 2 38 7 3" xfId="25681"/>
    <cellStyle name="Nota 2 38 7 4" xfId="25682"/>
    <cellStyle name="Nota 2 38 8" xfId="25683"/>
    <cellStyle name="Nota 2 38 8 2" xfId="25684"/>
    <cellStyle name="Nota 2 38 8 2 2" xfId="25685"/>
    <cellStyle name="Nota 2 38 8 2 3" xfId="25686"/>
    <cellStyle name="Nota 2 38 8 3" xfId="25687"/>
    <cellStyle name="Nota 2 38 8 4" xfId="25688"/>
    <cellStyle name="Nota 2 38 9" xfId="25689"/>
    <cellStyle name="Nota 2 38 9 2" xfId="25690"/>
    <cellStyle name="Nota 2 38 9 2 2" xfId="25691"/>
    <cellStyle name="Nota 2 38 9 2 3" xfId="25692"/>
    <cellStyle name="Nota 2 38 9 3" xfId="25693"/>
    <cellStyle name="Nota 2 38 9 4" xfId="25694"/>
    <cellStyle name="Nota 2 39" xfId="25695"/>
    <cellStyle name="Nota 2 39 10" xfId="25696"/>
    <cellStyle name="Nota 2 39 10 2" xfId="25697"/>
    <cellStyle name="Nota 2 39 10 2 2" xfId="25698"/>
    <cellStyle name="Nota 2 39 10 2 3" xfId="25699"/>
    <cellStyle name="Nota 2 39 10 3" xfId="25700"/>
    <cellStyle name="Nota 2 39 10 4" xfId="25701"/>
    <cellStyle name="Nota 2 39 11" xfId="25702"/>
    <cellStyle name="Nota 2 39 11 2" xfId="25703"/>
    <cellStyle name="Nota 2 39 11 2 2" xfId="25704"/>
    <cellStyle name="Nota 2 39 11 2 3" xfId="25705"/>
    <cellStyle name="Nota 2 39 11 3" xfId="25706"/>
    <cellStyle name="Nota 2 39 11 4" xfId="25707"/>
    <cellStyle name="Nota 2 39 12" xfId="25708"/>
    <cellStyle name="Nota 2 39 12 2" xfId="25709"/>
    <cellStyle name="Nota 2 39 12 2 2" xfId="25710"/>
    <cellStyle name="Nota 2 39 12 2 3" xfId="25711"/>
    <cellStyle name="Nota 2 39 12 3" xfId="25712"/>
    <cellStyle name="Nota 2 39 12 4" xfId="25713"/>
    <cellStyle name="Nota 2 39 13" xfId="25714"/>
    <cellStyle name="Nota 2 39 13 2" xfId="25715"/>
    <cellStyle name="Nota 2 39 13 2 2" xfId="25716"/>
    <cellStyle name="Nota 2 39 13 2 3" xfId="25717"/>
    <cellStyle name="Nota 2 39 13 3" xfId="25718"/>
    <cellStyle name="Nota 2 39 13 4" xfId="25719"/>
    <cellStyle name="Nota 2 39 14" xfId="25720"/>
    <cellStyle name="Nota 2 39 14 2" xfId="25721"/>
    <cellStyle name="Nota 2 39 14 2 2" xfId="25722"/>
    <cellStyle name="Nota 2 39 14 2 3" xfId="25723"/>
    <cellStyle name="Nota 2 39 14 3" xfId="25724"/>
    <cellStyle name="Nota 2 39 14 4" xfId="25725"/>
    <cellStyle name="Nota 2 39 15" xfId="25726"/>
    <cellStyle name="Nota 2 39 15 2" xfId="25727"/>
    <cellStyle name="Nota 2 39 15 2 2" xfId="25728"/>
    <cellStyle name="Nota 2 39 15 2 3" xfId="25729"/>
    <cellStyle name="Nota 2 39 15 3" xfId="25730"/>
    <cellStyle name="Nota 2 39 15 4" xfId="25731"/>
    <cellStyle name="Nota 2 39 16" xfId="25732"/>
    <cellStyle name="Nota 2 39 16 2" xfId="25733"/>
    <cellStyle name="Nota 2 39 16 2 2" xfId="25734"/>
    <cellStyle name="Nota 2 39 16 2 3" xfId="25735"/>
    <cellStyle name="Nota 2 39 16 3" xfId="25736"/>
    <cellStyle name="Nota 2 39 16 4" xfId="25737"/>
    <cellStyle name="Nota 2 39 17" xfId="25738"/>
    <cellStyle name="Nota 2 39 17 2" xfId="25739"/>
    <cellStyle name="Nota 2 39 17 2 2" xfId="25740"/>
    <cellStyle name="Nota 2 39 17 2 3" xfId="25741"/>
    <cellStyle name="Nota 2 39 17 3" xfId="25742"/>
    <cellStyle name="Nota 2 39 17 4" xfId="25743"/>
    <cellStyle name="Nota 2 39 18" xfId="25744"/>
    <cellStyle name="Nota 2 39 18 2" xfId="25745"/>
    <cellStyle name="Nota 2 39 18 2 2" xfId="25746"/>
    <cellStyle name="Nota 2 39 18 2 3" xfId="25747"/>
    <cellStyle name="Nota 2 39 18 3" xfId="25748"/>
    <cellStyle name="Nota 2 39 18 4" xfId="25749"/>
    <cellStyle name="Nota 2 39 19" xfId="25750"/>
    <cellStyle name="Nota 2 39 19 2" xfId="25751"/>
    <cellStyle name="Nota 2 39 19 2 2" xfId="25752"/>
    <cellStyle name="Nota 2 39 19 2 3" xfId="25753"/>
    <cellStyle name="Nota 2 39 19 3" xfId="25754"/>
    <cellStyle name="Nota 2 39 19 4" xfId="25755"/>
    <cellStyle name="Nota 2 39 2" xfId="25756"/>
    <cellStyle name="Nota 2 39 2 2" xfId="25757"/>
    <cellStyle name="Nota 2 39 2 2 2" xfId="25758"/>
    <cellStyle name="Nota 2 39 2 2 3" xfId="25759"/>
    <cellStyle name="Nota 2 39 2 3" xfId="25760"/>
    <cellStyle name="Nota 2 39 2 4" xfId="25761"/>
    <cellStyle name="Nota 2 39 20" xfId="25762"/>
    <cellStyle name="Nota 2 39 20 2" xfId="25763"/>
    <cellStyle name="Nota 2 39 20 2 2" xfId="25764"/>
    <cellStyle name="Nota 2 39 20 2 3" xfId="25765"/>
    <cellStyle name="Nota 2 39 20 3" xfId="25766"/>
    <cellStyle name="Nota 2 39 20 4" xfId="25767"/>
    <cellStyle name="Nota 2 39 21" xfId="25768"/>
    <cellStyle name="Nota 2 39 21 2" xfId="25769"/>
    <cellStyle name="Nota 2 39 21 2 2" xfId="25770"/>
    <cellStyle name="Nota 2 39 21 2 3" xfId="25771"/>
    <cellStyle name="Nota 2 39 21 3" xfId="25772"/>
    <cellStyle name="Nota 2 39 21 4" xfId="25773"/>
    <cellStyle name="Nota 2 39 22" xfId="25774"/>
    <cellStyle name="Nota 2 39 22 2" xfId="25775"/>
    <cellStyle name="Nota 2 39 22 2 2" xfId="25776"/>
    <cellStyle name="Nota 2 39 22 2 3" xfId="25777"/>
    <cellStyle name="Nota 2 39 22 3" xfId="25778"/>
    <cellStyle name="Nota 2 39 22 4" xfId="25779"/>
    <cellStyle name="Nota 2 39 23" xfId="25780"/>
    <cellStyle name="Nota 2 39 23 2" xfId="25781"/>
    <cellStyle name="Nota 2 39 23 2 2" xfId="25782"/>
    <cellStyle name="Nota 2 39 23 2 3" xfId="25783"/>
    <cellStyle name="Nota 2 39 23 3" xfId="25784"/>
    <cellStyle name="Nota 2 39 23 4" xfId="25785"/>
    <cellStyle name="Nota 2 39 24" xfId="25786"/>
    <cellStyle name="Nota 2 39 24 2" xfId="25787"/>
    <cellStyle name="Nota 2 39 24 2 2" xfId="25788"/>
    <cellStyle name="Nota 2 39 24 2 3" xfId="25789"/>
    <cellStyle name="Nota 2 39 24 3" xfId="25790"/>
    <cellStyle name="Nota 2 39 24 4" xfId="25791"/>
    <cellStyle name="Nota 2 39 25" xfId="25792"/>
    <cellStyle name="Nota 2 39 25 2" xfId="25793"/>
    <cellStyle name="Nota 2 39 25 2 2" xfId="25794"/>
    <cellStyle name="Nota 2 39 25 2 3" xfId="25795"/>
    <cellStyle name="Nota 2 39 25 3" xfId="25796"/>
    <cellStyle name="Nota 2 39 25 4" xfId="25797"/>
    <cellStyle name="Nota 2 39 26" xfId="25798"/>
    <cellStyle name="Nota 2 39 26 2" xfId="25799"/>
    <cellStyle name="Nota 2 39 26 3" xfId="25800"/>
    <cellStyle name="Nota 2 39 27" xfId="25801"/>
    <cellStyle name="Nota 2 39 28" xfId="25802"/>
    <cellStyle name="Nota 2 39 3" xfId="25803"/>
    <cellStyle name="Nota 2 39 3 2" xfId="25804"/>
    <cellStyle name="Nota 2 39 3 2 2" xfId="25805"/>
    <cellStyle name="Nota 2 39 3 2 3" xfId="25806"/>
    <cellStyle name="Nota 2 39 3 3" xfId="25807"/>
    <cellStyle name="Nota 2 39 3 4" xfId="25808"/>
    <cellStyle name="Nota 2 39 4" xfId="25809"/>
    <cellStyle name="Nota 2 39 4 2" xfId="25810"/>
    <cellStyle name="Nota 2 39 4 2 2" xfId="25811"/>
    <cellStyle name="Nota 2 39 4 2 3" xfId="25812"/>
    <cellStyle name="Nota 2 39 4 3" xfId="25813"/>
    <cellStyle name="Nota 2 39 4 4" xfId="25814"/>
    <cellStyle name="Nota 2 39 5" xfId="25815"/>
    <cellStyle name="Nota 2 39 5 2" xfId="25816"/>
    <cellStyle name="Nota 2 39 5 2 2" xfId="25817"/>
    <cellStyle name="Nota 2 39 5 2 3" xfId="25818"/>
    <cellStyle name="Nota 2 39 5 3" xfId="25819"/>
    <cellStyle name="Nota 2 39 5 4" xfId="25820"/>
    <cellStyle name="Nota 2 39 6" xfId="25821"/>
    <cellStyle name="Nota 2 39 6 2" xfId="25822"/>
    <cellStyle name="Nota 2 39 6 2 2" xfId="25823"/>
    <cellStyle name="Nota 2 39 6 2 3" xfId="25824"/>
    <cellStyle name="Nota 2 39 6 3" xfId="25825"/>
    <cellStyle name="Nota 2 39 6 4" xfId="25826"/>
    <cellStyle name="Nota 2 39 7" xfId="25827"/>
    <cellStyle name="Nota 2 39 7 2" xfId="25828"/>
    <cellStyle name="Nota 2 39 7 2 2" xfId="25829"/>
    <cellStyle name="Nota 2 39 7 2 3" xfId="25830"/>
    <cellStyle name="Nota 2 39 7 3" xfId="25831"/>
    <cellStyle name="Nota 2 39 7 4" xfId="25832"/>
    <cellStyle name="Nota 2 39 8" xfId="25833"/>
    <cellStyle name="Nota 2 39 8 2" xfId="25834"/>
    <cellStyle name="Nota 2 39 8 2 2" xfId="25835"/>
    <cellStyle name="Nota 2 39 8 2 3" xfId="25836"/>
    <cellStyle name="Nota 2 39 8 3" xfId="25837"/>
    <cellStyle name="Nota 2 39 8 4" xfId="25838"/>
    <cellStyle name="Nota 2 39 9" xfId="25839"/>
    <cellStyle name="Nota 2 39 9 2" xfId="25840"/>
    <cellStyle name="Nota 2 39 9 2 2" xfId="25841"/>
    <cellStyle name="Nota 2 39 9 2 3" xfId="25842"/>
    <cellStyle name="Nota 2 39 9 3" xfId="25843"/>
    <cellStyle name="Nota 2 39 9 4" xfId="25844"/>
    <cellStyle name="Nota 2 4" xfId="25845"/>
    <cellStyle name="Nota 2 4 10" xfId="25846"/>
    <cellStyle name="Nota 2 4 10 2" xfId="25847"/>
    <cellStyle name="Nota 2 4 10 2 2" xfId="25848"/>
    <cellStyle name="Nota 2 4 10 2 3" xfId="25849"/>
    <cellStyle name="Nota 2 4 10 3" xfId="25850"/>
    <cellStyle name="Nota 2 4 10 4" xfId="25851"/>
    <cellStyle name="Nota 2 4 11" xfId="25852"/>
    <cellStyle name="Nota 2 4 11 2" xfId="25853"/>
    <cellStyle name="Nota 2 4 11 2 2" xfId="25854"/>
    <cellStyle name="Nota 2 4 11 2 3" xfId="25855"/>
    <cellStyle name="Nota 2 4 11 3" xfId="25856"/>
    <cellStyle name="Nota 2 4 11 4" xfId="25857"/>
    <cellStyle name="Nota 2 4 12" xfId="25858"/>
    <cellStyle name="Nota 2 4 12 2" xfId="25859"/>
    <cellStyle name="Nota 2 4 12 2 2" xfId="25860"/>
    <cellStyle name="Nota 2 4 12 2 3" xfId="25861"/>
    <cellStyle name="Nota 2 4 12 3" xfId="25862"/>
    <cellStyle name="Nota 2 4 12 4" xfId="25863"/>
    <cellStyle name="Nota 2 4 13" xfId="25864"/>
    <cellStyle name="Nota 2 4 13 2" xfId="25865"/>
    <cellStyle name="Nota 2 4 13 2 2" xfId="25866"/>
    <cellStyle name="Nota 2 4 13 2 3" xfId="25867"/>
    <cellStyle name="Nota 2 4 13 3" xfId="25868"/>
    <cellStyle name="Nota 2 4 13 4" xfId="25869"/>
    <cellStyle name="Nota 2 4 14" xfId="25870"/>
    <cellStyle name="Nota 2 4 14 2" xfId="25871"/>
    <cellStyle name="Nota 2 4 14 2 2" xfId="25872"/>
    <cellStyle name="Nota 2 4 14 2 3" xfId="25873"/>
    <cellStyle name="Nota 2 4 14 3" xfId="25874"/>
    <cellStyle name="Nota 2 4 14 4" xfId="25875"/>
    <cellStyle name="Nota 2 4 15" xfId="25876"/>
    <cellStyle name="Nota 2 4 15 2" xfId="25877"/>
    <cellStyle name="Nota 2 4 15 2 2" xfId="25878"/>
    <cellStyle name="Nota 2 4 15 2 3" xfId="25879"/>
    <cellStyle name="Nota 2 4 15 3" xfId="25880"/>
    <cellStyle name="Nota 2 4 15 4" xfId="25881"/>
    <cellStyle name="Nota 2 4 16" xfId="25882"/>
    <cellStyle name="Nota 2 4 16 2" xfId="25883"/>
    <cellStyle name="Nota 2 4 16 2 2" xfId="25884"/>
    <cellStyle name="Nota 2 4 16 2 3" xfId="25885"/>
    <cellStyle name="Nota 2 4 16 3" xfId="25886"/>
    <cellStyle name="Nota 2 4 16 4" xfId="25887"/>
    <cellStyle name="Nota 2 4 17" xfId="25888"/>
    <cellStyle name="Nota 2 4 17 2" xfId="25889"/>
    <cellStyle name="Nota 2 4 17 2 2" xfId="25890"/>
    <cellStyle name="Nota 2 4 17 2 3" xfId="25891"/>
    <cellStyle name="Nota 2 4 17 3" xfId="25892"/>
    <cellStyle name="Nota 2 4 17 4" xfId="25893"/>
    <cellStyle name="Nota 2 4 18" xfId="25894"/>
    <cellStyle name="Nota 2 4 18 2" xfId="25895"/>
    <cellStyle name="Nota 2 4 18 2 2" xfId="25896"/>
    <cellStyle name="Nota 2 4 18 2 3" xfId="25897"/>
    <cellStyle name="Nota 2 4 18 3" xfId="25898"/>
    <cellStyle name="Nota 2 4 18 4" xfId="25899"/>
    <cellStyle name="Nota 2 4 19" xfId="25900"/>
    <cellStyle name="Nota 2 4 19 2" xfId="25901"/>
    <cellStyle name="Nota 2 4 19 2 2" xfId="25902"/>
    <cellStyle name="Nota 2 4 19 2 3" xfId="25903"/>
    <cellStyle name="Nota 2 4 19 3" xfId="25904"/>
    <cellStyle name="Nota 2 4 19 4" xfId="25905"/>
    <cellStyle name="Nota 2 4 2" xfId="25906"/>
    <cellStyle name="Nota 2 4 2 2" xfId="25907"/>
    <cellStyle name="Nota 2 4 2 2 2" xfId="25908"/>
    <cellStyle name="Nota 2 4 2 2 3" xfId="25909"/>
    <cellStyle name="Nota 2 4 2 3" xfId="25910"/>
    <cellStyle name="Nota 2 4 2 4" xfId="25911"/>
    <cellStyle name="Nota 2 4 20" xfId="25912"/>
    <cellStyle name="Nota 2 4 20 2" xfId="25913"/>
    <cellStyle name="Nota 2 4 20 2 2" xfId="25914"/>
    <cellStyle name="Nota 2 4 20 2 3" xfId="25915"/>
    <cellStyle name="Nota 2 4 20 3" xfId="25916"/>
    <cellStyle name="Nota 2 4 20 4" xfId="25917"/>
    <cellStyle name="Nota 2 4 21" xfId="25918"/>
    <cellStyle name="Nota 2 4 21 2" xfId="25919"/>
    <cellStyle name="Nota 2 4 21 2 2" xfId="25920"/>
    <cellStyle name="Nota 2 4 21 2 3" xfId="25921"/>
    <cellStyle name="Nota 2 4 21 3" xfId="25922"/>
    <cellStyle name="Nota 2 4 21 4" xfId="25923"/>
    <cellStyle name="Nota 2 4 22" xfId="25924"/>
    <cellStyle name="Nota 2 4 22 2" xfId="25925"/>
    <cellStyle name="Nota 2 4 22 2 2" xfId="25926"/>
    <cellStyle name="Nota 2 4 22 2 3" xfId="25927"/>
    <cellStyle name="Nota 2 4 22 3" xfId="25928"/>
    <cellStyle name="Nota 2 4 22 4" xfId="25929"/>
    <cellStyle name="Nota 2 4 23" xfId="25930"/>
    <cellStyle name="Nota 2 4 23 2" xfId="25931"/>
    <cellStyle name="Nota 2 4 23 2 2" xfId="25932"/>
    <cellStyle name="Nota 2 4 23 2 3" xfId="25933"/>
    <cellStyle name="Nota 2 4 23 3" xfId="25934"/>
    <cellStyle name="Nota 2 4 23 4" xfId="25935"/>
    <cellStyle name="Nota 2 4 24" xfId="25936"/>
    <cellStyle name="Nota 2 4 24 2" xfId="25937"/>
    <cellStyle name="Nota 2 4 24 2 2" xfId="25938"/>
    <cellStyle name="Nota 2 4 24 2 3" xfId="25939"/>
    <cellStyle name="Nota 2 4 24 3" xfId="25940"/>
    <cellStyle name="Nota 2 4 24 4" xfId="25941"/>
    <cellStyle name="Nota 2 4 25" xfId="25942"/>
    <cellStyle name="Nota 2 4 25 2" xfId="25943"/>
    <cellStyle name="Nota 2 4 25 2 2" xfId="25944"/>
    <cellStyle name="Nota 2 4 25 2 3" xfId="25945"/>
    <cellStyle name="Nota 2 4 25 3" xfId="25946"/>
    <cellStyle name="Nota 2 4 25 4" xfId="25947"/>
    <cellStyle name="Nota 2 4 26" xfId="25948"/>
    <cellStyle name="Nota 2 4 26 2" xfId="25949"/>
    <cellStyle name="Nota 2 4 26 3" xfId="25950"/>
    <cellStyle name="Nota 2 4 27" xfId="25951"/>
    <cellStyle name="Nota 2 4 28" xfId="25952"/>
    <cellStyle name="Nota 2 4 3" xfId="25953"/>
    <cellStyle name="Nota 2 4 3 2" xfId="25954"/>
    <cellStyle name="Nota 2 4 3 2 2" xfId="25955"/>
    <cellStyle name="Nota 2 4 3 2 3" xfId="25956"/>
    <cellStyle name="Nota 2 4 3 3" xfId="25957"/>
    <cellStyle name="Nota 2 4 3 4" xfId="25958"/>
    <cellStyle name="Nota 2 4 4" xfId="25959"/>
    <cellStyle name="Nota 2 4 4 2" xfId="25960"/>
    <cellStyle name="Nota 2 4 4 2 2" xfId="25961"/>
    <cellStyle name="Nota 2 4 4 2 3" xfId="25962"/>
    <cellStyle name="Nota 2 4 4 3" xfId="25963"/>
    <cellStyle name="Nota 2 4 4 4" xfId="25964"/>
    <cellStyle name="Nota 2 4 5" xfId="25965"/>
    <cellStyle name="Nota 2 4 5 2" xfId="25966"/>
    <cellStyle name="Nota 2 4 5 2 2" xfId="25967"/>
    <cellStyle name="Nota 2 4 5 2 3" xfId="25968"/>
    <cellStyle name="Nota 2 4 5 3" xfId="25969"/>
    <cellStyle name="Nota 2 4 5 4" xfId="25970"/>
    <cellStyle name="Nota 2 4 6" xfId="25971"/>
    <cellStyle name="Nota 2 4 6 2" xfId="25972"/>
    <cellStyle name="Nota 2 4 6 2 2" xfId="25973"/>
    <cellStyle name="Nota 2 4 6 2 3" xfId="25974"/>
    <cellStyle name="Nota 2 4 6 3" xfId="25975"/>
    <cellStyle name="Nota 2 4 6 4" xfId="25976"/>
    <cellStyle name="Nota 2 4 7" xfId="25977"/>
    <cellStyle name="Nota 2 4 7 2" xfId="25978"/>
    <cellStyle name="Nota 2 4 7 2 2" xfId="25979"/>
    <cellStyle name="Nota 2 4 7 2 3" xfId="25980"/>
    <cellStyle name="Nota 2 4 7 3" xfId="25981"/>
    <cellStyle name="Nota 2 4 7 4" xfId="25982"/>
    <cellStyle name="Nota 2 4 8" xfId="25983"/>
    <cellStyle name="Nota 2 4 8 2" xfId="25984"/>
    <cellStyle name="Nota 2 4 8 2 2" xfId="25985"/>
    <cellStyle name="Nota 2 4 8 2 3" xfId="25986"/>
    <cellStyle name="Nota 2 4 8 3" xfId="25987"/>
    <cellStyle name="Nota 2 4 8 4" xfId="25988"/>
    <cellStyle name="Nota 2 4 9" xfId="25989"/>
    <cellStyle name="Nota 2 4 9 2" xfId="25990"/>
    <cellStyle name="Nota 2 4 9 2 2" xfId="25991"/>
    <cellStyle name="Nota 2 4 9 2 3" xfId="25992"/>
    <cellStyle name="Nota 2 4 9 3" xfId="25993"/>
    <cellStyle name="Nota 2 4 9 4" xfId="25994"/>
    <cellStyle name="Nota 2 40" xfId="25995"/>
    <cellStyle name="Nota 2 40 10" xfId="25996"/>
    <cellStyle name="Nota 2 40 10 2" xfId="25997"/>
    <cellStyle name="Nota 2 40 10 2 2" xfId="25998"/>
    <cellStyle name="Nota 2 40 10 2 3" xfId="25999"/>
    <cellStyle name="Nota 2 40 10 3" xfId="26000"/>
    <cellStyle name="Nota 2 40 10 4" xfId="26001"/>
    <cellStyle name="Nota 2 40 11" xfId="26002"/>
    <cellStyle name="Nota 2 40 11 2" xfId="26003"/>
    <cellStyle name="Nota 2 40 11 2 2" xfId="26004"/>
    <cellStyle name="Nota 2 40 11 2 3" xfId="26005"/>
    <cellStyle name="Nota 2 40 11 3" xfId="26006"/>
    <cellStyle name="Nota 2 40 11 4" xfId="26007"/>
    <cellStyle name="Nota 2 40 12" xfId="26008"/>
    <cellStyle name="Nota 2 40 12 2" xfId="26009"/>
    <cellStyle name="Nota 2 40 12 2 2" xfId="26010"/>
    <cellStyle name="Nota 2 40 12 2 3" xfId="26011"/>
    <cellStyle name="Nota 2 40 12 3" xfId="26012"/>
    <cellStyle name="Nota 2 40 12 4" xfId="26013"/>
    <cellStyle name="Nota 2 40 13" xfId="26014"/>
    <cellStyle name="Nota 2 40 13 2" xfId="26015"/>
    <cellStyle name="Nota 2 40 13 2 2" xfId="26016"/>
    <cellStyle name="Nota 2 40 13 2 3" xfId="26017"/>
    <cellStyle name="Nota 2 40 13 3" xfId="26018"/>
    <cellStyle name="Nota 2 40 13 4" xfId="26019"/>
    <cellStyle name="Nota 2 40 14" xfId="26020"/>
    <cellStyle name="Nota 2 40 14 2" xfId="26021"/>
    <cellStyle name="Nota 2 40 14 2 2" xfId="26022"/>
    <cellStyle name="Nota 2 40 14 2 3" xfId="26023"/>
    <cellStyle name="Nota 2 40 14 3" xfId="26024"/>
    <cellStyle name="Nota 2 40 14 4" xfId="26025"/>
    <cellStyle name="Nota 2 40 15" xfId="26026"/>
    <cellStyle name="Nota 2 40 15 2" xfId="26027"/>
    <cellStyle name="Nota 2 40 15 2 2" xfId="26028"/>
    <cellStyle name="Nota 2 40 15 2 3" xfId="26029"/>
    <cellStyle name="Nota 2 40 15 3" xfId="26030"/>
    <cellStyle name="Nota 2 40 15 4" xfId="26031"/>
    <cellStyle name="Nota 2 40 16" xfId="26032"/>
    <cellStyle name="Nota 2 40 16 2" xfId="26033"/>
    <cellStyle name="Nota 2 40 16 2 2" xfId="26034"/>
    <cellStyle name="Nota 2 40 16 2 3" xfId="26035"/>
    <cellStyle name="Nota 2 40 16 3" xfId="26036"/>
    <cellStyle name="Nota 2 40 16 4" xfId="26037"/>
    <cellStyle name="Nota 2 40 17" xfId="26038"/>
    <cellStyle name="Nota 2 40 17 2" xfId="26039"/>
    <cellStyle name="Nota 2 40 17 2 2" xfId="26040"/>
    <cellStyle name="Nota 2 40 17 2 3" xfId="26041"/>
    <cellStyle name="Nota 2 40 17 3" xfId="26042"/>
    <cellStyle name="Nota 2 40 17 4" xfId="26043"/>
    <cellStyle name="Nota 2 40 18" xfId="26044"/>
    <cellStyle name="Nota 2 40 18 2" xfId="26045"/>
    <cellStyle name="Nota 2 40 18 2 2" xfId="26046"/>
    <cellStyle name="Nota 2 40 18 2 3" xfId="26047"/>
    <cellStyle name="Nota 2 40 18 3" xfId="26048"/>
    <cellStyle name="Nota 2 40 18 4" xfId="26049"/>
    <cellStyle name="Nota 2 40 19" xfId="26050"/>
    <cellStyle name="Nota 2 40 19 2" xfId="26051"/>
    <cellStyle name="Nota 2 40 19 2 2" xfId="26052"/>
    <cellStyle name="Nota 2 40 19 2 3" xfId="26053"/>
    <cellStyle name="Nota 2 40 19 3" xfId="26054"/>
    <cellStyle name="Nota 2 40 19 4" xfId="26055"/>
    <cellStyle name="Nota 2 40 2" xfId="26056"/>
    <cellStyle name="Nota 2 40 2 2" xfId="26057"/>
    <cellStyle name="Nota 2 40 2 2 2" xfId="26058"/>
    <cellStyle name="Nota 2 40 2 2 3" xfId="26059"/>
    <cellStyle name="Nota 2 40 2 3" xfId="26060"/>
    <cellStyle name="Nota 2 40 2 4" xfId="26061"/>
    <cellStyle name="Nota 2 40 20" xfId="26062"/>
    <cellStyle name="Nota 2 40 20 2" xfId="26063"/>
    <cellStyle name="Nota 2 40 20 2 2" xfId="26064"/>
    <cellStyle name="Nota 2 40 20 2 3" xfId="26065"/>
    <cellStyle name="Nota 2 40 20 3" xfId="26066"/>
    <cellStyle name="Nota 2 40 20 4" xfId="26067"/>
    <cellStyle name="Nota 2 40 21" xfId="26068"/>
    <cellStyle name="Nota 2 40 21 2" xfId="26069"/>
    <cellStyle name="Nota 2 40 21 2 2" xfId="26070"/>
    <cellStyle name="Nota 2 40 21 2 3" xfId="26071"/>
    <cellStyle name="Nota 2 40 21 3" xfId="26072"/>
    <cellStyle name="Nota 2 40 21 4" xfId="26073"/>
    <cellStyle name="Nota 2 40 22" xfId="26074"/>
    <cellStyle name="Nota 2 40 22 2" xfId="26075"/>
    <cellStyle name="Nota 2 40 22 2 2" xfId="26076"/>
    <cellStyle name="Nota 2 40 22 2 3" xfId="26077"/>
    <cellStyle name="Nota 2 40 22 3" xfId="26078"/>
    <cellStyle name="Nota 2 40 22 4" xfId="26079"/>
    <cellStyle name="Nota 2 40 23" xfId="26080"/>
    <cellStyle name="Nota 2 40 23 2" xfId="26081"/>
    <cellStyle name="Nota 2 40 23 2 2" xfId="26082"/>
    <cellStyle name="Nota 2 40 23 2 3" xfId="26083"/>
    <cellStyle name="Nota 2 40 23 3" xfId="26084"/>
    <cellStyle name="Nota 2 40 23 4" xfId="26085"/>
    <cellStyle name="Nota 2 40 24" xfId="26086"/>
    <cellStyle name="Nota 2 40 24 2" xfId="26087"/>
    <cellStyle name="Nota 2 40 24 2 2" xfId="26088"/>
    <cellStyle name="Nota 2 40 24 2 3" xfId="26089"/>
    <cellStyle name="Nota 2 40 24 3" xfId="26090"/>
    <cellStyle name="Nota 2 40 24 4" xfId="26091"/>
    <cellStyle name="Nota 2 40 25" xfId="26092"/>
    <cellStyle name="Nota 2 40 25 2" xfId="26093"/>
    <cellStyle name="Nota 2 40 25 2 2" xfId="26094"/>
    <cellStyle name="Nota 2 40 25 2 3" xfId="26095"/>
    <cellStyle name="Nota 2 40 25 3" xfId="26096"/>
    <cellStyle name="Nota 2 40 25 4" xfId="26097"/>
    <cellStyle name="Nota 2 40 26" xfId="26098"/>
    <cellStyle name="Nota 2 40 26 2" xfId="26099"/>
    <cellStyle name="Nota 2 40 26 3" xfId="26100"/>
    <cellStyle name="Nota 2 40 27" xfId="26101"/>
    <cellStyle name="Nota 2 40 28" xfId="26102"/>
    <cellStyle name="Nota 2 40 3" xfId="26103"/>
    <cellStyle name="Nota 2 40 3 2" xfId="26104"/>
    <cellStyle name="Nota 2 40 3 2 2" xfId="26105"/>
    <cellStyle name="Nota 2 40 3 2 3" xfId="26106"/>
    <cellStyle name="Nota 2 40 3 3" xfId="26107"/>
    <cellStyle name="Nota 2 40 3 4" xfId="26108"/>
    <cellStyle name="Nota 2 40 4" xfId="26109"/>
    <cellStyle name="Nota 2 40 4 2" xfId="26110"/>
    <cellStyle name="Nota 2 40 4 2 2" xfId="26111"/>
    <cellStyle name="Nota 2 40 4 2 3" xfId="26112"/>
    <cellStyle name="Nota 2 40 4 3" xfId="26113"/>
    <cellStyle name="Nota 2 40 4 4" xfId="26114"/>
    <cellStyle name="Nota 2 40 5" xfId="26115"/>
    <cellStyle name="Nota 2 40 5 2" xfId="26116"/>
    <cellStyle name="Nota 2 40 5 2 2" xfId="26117"/>
    <cellStyle name="Nota 2 40 5 2 3" xfId="26118"/>
    <cellStyle name="Nota 2 40 5 3" xfId="26119"/>
    <cellStyle name="Nota 2 40 5 4" xfId="26120"/>
    <cellStyle name="Nota 2 40 6" xfId="26121"/>
    <cellStyle name="Nota 2 40 6 2" xfId="26122"/>
    <cellStyle name="Nota 2 40 6 2 2" xfId="26123"/>
    <cellStyle name="Nota 2 40 6 2 3" xfId="26124"/>
    <cellStyle name="Nota 2 40 6 3" xfId="26125"/>
    <cellStyle name="Nota 2 40 6 4" xfId="26126"/>
    <cellStyle name="Nota 2 40 7" xfId="26127"/>
    <cellStyle name="Nota 2 40 7 2" xfId="26128"/>
    <cellStyle name="Nota 2 40 7 2 2" xfId="26129"/>
    <cellStyle name="Nota 2 40 7 2 3" xfId="26130"/>
    <cellStyle name="Nota 2 40 7 3" xfId="26131"/>
    <cellStyle name="Nota 2 40 7 4" xfId="26132"/>
    <cellStyle name="Nota 2 40 8" xfId="26133"/>
    <cellStyle name="Nota 2 40 8 2" xfId="26134"/>
    <cellStyle name="Nota 2 40 8 2 2" xfId="26135"/>
    <cellStyle name="Nota 2 40 8 2 3" xfId="26136"/>
    <cellStyle name="Nota 2 40 8 3" xfId="26137"/>
    <cellStyle name="Nota 2 40 8 4" xfId="26138"/>
    <cellStyle name="Nota 2 40 9" xfId="26139"/>
    <cellStyle name="Nota 2 40 9 2" xfId="26140"/>
    <cellStyle name="Nota 2 40 9 2 2" xfId="26141"/>
    <cellStyle name="Nota 2 40 9 2 3" xfId="26142"/>
    <cellStyle name="Nota 2 40 9 3" xfId="26143"/>
    <cellStyle name="Nota 2 40 9 4" xfId="26144"/>
    <cellStyle name="Nota 2 41" xfId="26145"/>
    <cellStyle name="Nota 2 41 10" xfId="26146"/>
    <cellStyle name="Nota 2 41 10 2" xfId="26147"/>
    <cellStyle name="Nota 2 41 10 2 2" xfId="26148"/>
    <cellStyle name="Nota 2 41 10 2 3" xfId="26149"/>
    <cellStyle name="Nota 2 41 10 3" xfId="26150"/>
    <cellStyle name="Nota 2 41 10 4" xfId="26151"/>
    <cellStyle name="Nota 2 41 11" xfId="26152"/>
    <cellStyle name="Nota 2 41 11 2" xfId="26153"/>
    <cellStyle name="Nota 2 41 11 2 2" xfId="26154"/>
    <cellStyle name="Nota 2 41 11 2 3" xfId="26155"/>
    <cellStyle name="Nota 2 41 11 3" xfId="26156"/>
    <cellStyle name="Nota 2 41 11 4" xfId="26157"/>
    <cellStyle name="Nota 2 41 12" xfId="26158"/>
    <cellStyle name="Nota 2 41 12 2" xfId="26159"/>
    <cellStyle name="Nota 2 41 12 2 2" xfId="26160"/>
    <cellStyle name="Nota 2 41 12 2 3" xfId="26161"/>
    <cellStyle name="Nota 2 41 12 3" xfId="26162"/>
    <cellStyle name="Nota 2 41 12 4" xfId="26163"/>
    <cellStyle name="Nota 2 41 13" xfId="26164"/>
    <cellStyle name="Nota 2 41 13 2" xfId="26165"/>
    <cellStyle name="Nota 2 41 13 2 2" xfId="26166"/>
    <cellStyle name="Nota 2 41 13 2 3" xfId="26167"/>
    <cellStyle name="Nota 2 41 13 3" xfId="26168"/>
    <cellStyle name="Nota 2 41 13 4" xfId="26169"/>
    <cellStyle name="Nota 2 41 14" xfId="26170"/>
    <cellStyle name="Nota 2 41 14 2" xfId="26171"/>
    <cellStyle name="Nota 2 41 14 2 2" xfId="26172"/>
    <cellStyle name="Nota 2 41 14 2 3" xfId="26173"/>
    <cellStyle name="Nota 2 41 14 3" xfId="26174"/>
    <cellStyle name="Nota 2 41 14 4" xfId="26175"/>
    <cellStyle name="Nota 2 41 15" xfId="26176"/>
    <cellStyle name="Nota 2 41 15 2" xfId="26177"/>
    <cellStyle name="Nota 2 41 15 2 2" xfId="26178"/>
    <cellStyle name="Nota 2 41 15 2 3" xfId="26179"/>
    <cellStyle name="Nota 2 41 15 3" xfId="26180"/>
    <cellStyle name="Nota 2 41 15 4" xfId="26181"/>
    <cellStyle name="Nota 2 41 16" xfId="26182"/>
    <cellStyle name="Nota 2 41 16 2" xfId="26183"/>
    <cellStyle name="Nota 2 41 16 2 2" xfId="26184"/>
    <cellStyle name="Nota 2 41 16 2 3" xfId="26185"/>
    <cellStyle name="Nota 2 41 16 3" xfId="26186"/>
    <cellStyle name="Nota 2 41 16 4" xfId="26187"/>
    <cellStyle name="Nota 2 41 17" xfId="26188"/>
    <cellStyle name="Nota 2 41 17 2" xfId="26189"/>
    <cellStyle name="Nota 2 41 17 2 2" xfId="26190"/>
    <cellStyle name="Nota 2 41 17 2 3" xfId="26191"/>
    <cellStyle name="Nota 2 41 17 3" xfId="26192"/>
    <cellStyle name="Nota 2 41 17 4" xfId="26193"/>
    <cellStyle name="Nota 2 41 18" xfId="26194"/>
    <cellStyle name="Nota 2 41 18 2" xfId="26195"/>
    <cellStyle name="Nota 2 41 18 2 2" xfId="26196"/>
    <cellStyle name="Nota 2 41 18 2 3" xfId="26197"/>
    <cellStyle name="Nota 2 41 18 3" xfId="26198"/>
    <cellStyle name="Nota 2 41 18 4" xfId="26199"/>
    <cellStyle name="Nota 2 41 19" xfId="26200"/>
    <cellStyle name="Nota 2 41 19 2" xfId="26201"/>
    <cellStyle name="Nota 2 41 19 2 2" xfId="26202"/>
    <cellStyle name="Nota 2 41 19 2 3" xfId="26203"/>
    <cellStyle name="Nota 2 41 19 3" xfId="26204"/>
    <cellStyle name="Nota 2 41 19 4" xfId="26205"/>
    <cellStyle name="Nota 2 41 2" xfId="26206"/>
    <cellStyle name="Nota 2 41 2 2" xfId="26207"/>
    <cellStyle name="Nota 2 41 2 2 2" xfId="26208"/>
    <cellStyle name="Nota 2 41 2 2 3" xfId="26209"/>
    <cellStyle name="Nota 2 41 2 3" xfId="26210"/>
    <cellStyle name="Nota 2 41 2 4" xfId="26211"/>
    <cellStyle name="Nota 2 41 20" xfId="26212"/>
    <cellStyle name="Nota 2 41 20 2" xfId="26213"/>
    <cellStyle name="Nota 2 41 20 2 2" xfId="26214"/>
    <cellStyle name="Nota 2 41 20 2 3" xfId="26215"/>
    <cellStyle name="Nota 2 41 20 3" xfId="26216"/>
    <cellStyle name="Nota 2 41 20 4" xfId="26217"/>
    <cellStyle name="Nota 2 41 21" xfId="26218"/>
    <cellStyle name="Nota 2 41 21 2" xfId="26219"/>
    <cellStyle name="Nota 2 41 21 2 2" xfId="26220"/>
    <cellStyle name="Nota 2 41 21 2 3" xfId="26221"/>
    <cellStyle name="Nota 2 41 21 3" xfId="26222"/>
    <cellStyle name="Nota 2 41 21 4" xfId="26223"/>
    <cellStyle name="Nota 2 41 22" xfId="26224"/>
    <cellStyle name="Nota 2 41 22 2" xfId="26225"/>
    <cellStyle name="Nota 2 41 22 2 2" xfId="26226"/>
    <cellStyle name="Nota 2 41 22 2 3" xfId="26227"/>
    <cellStyle name="Nota 2 41 22 3" xfId="26228"/>
    <cellStyle name="Nota 2 41 22 4" xfId="26229"/>
    <cellStyle name="Nota 2 41 23" xfId="26230"/>
    <cellStyle name="Nota 2 41 23 2" xfId="26231"/>
    <cellStyle name="Nota 2 41 23 2 2" xfId="26232"/>
    <cellStyle name="Nota 2 41 23 2 3" xfId="26233"/>
    <cellStyle name="Nota 2 41 23 3" xfId="26234"/>
    <cellStyle name="Nota 2 41 23 4" xfId="26235"/>
    <cellStyle name="Nota 2 41 24" xfId="26236"/>
    <cellStyle name="Nota 2 41 24 2" xfId="26237"/>
    <cellStyle name="Nota 2 41 24 2 2" xfId="26238"/>
    <cellStyle name="Nota 2 41 24 2 3" xfId="26239"/>
    <cellStyle name="Nota 2 41 24 3" xfId="26240"/>
    <cellStyle name="Nota 2 41 24 4" xfId="26241"/>
    <cellStyle name="Nota 2 41 25" xfId="26242"/>
    <cellStyle name="Nota 2 41 25 2" xfId="26243"/>
    <cellStyle name="Nota 2 41 25 2 2" xfId="26244"/>
    <cellStyle name="Nota 2 41 25 2 3" xfId="26245"/>
    <cellStyle name="Nota 2 41 25 3" xfId="26246"/>
    <cellStyle name="Nota 2 41 25 4" xfId="26247"/>
    <cellStyle name="Nota 2 41 26" xfId="26248"/>
    <cellStyle name="Nota 2 41 26 2" xfId="26249"/>
    <cellStyle name="Nota 2 41 26 3" xfId="26250"/>
    <cellStyle name="Nota 2 41 27" xfId="26251"/>
    <cellStyle name="Nota 2 41 28" xfId="26252"/>
    <cellStyle name="Nota 2 41 3" xfId="26253"/>
    <cellStyle name="Nota 2 41 3 2" xfId="26254"/>
    <cellStyle name="Nota 2 41 3 2 2" xfId="26255"/>
    <cellStyle name="Nota 2 41 3 2 3" xfId="26256"/>
    <cellStyle name="Nota 2 41 3 3" xfId="26257"/>
    <cellStyle name="Nota 2 41 3 4" xfId="26258"/>
    <cellStyle name="Nota 2 41 4" xfId="26259"/>
    <cellStyle name="Nota 2 41 4 2" xfId="26260"/>
    <cellStyle name="Nota 2 41 4 2 2" xfId="26261"/>
    <cellStyle name="Nota 2 41 4 2 3" xfId="26262"/>
    <cellStyle name="Nota 2 41 4 3" xfId="26263"/>
    <cellStyle name="Nota 2 41 4 4" xfId="26264"/>
    <cellStyle name="Nota 2 41 5" xfId="26265"/>
    <cellStyle name="Nota 2 41 5 2" xfId="26266"/>
    <cellStyle name="Nota 2 41 5 2 2" xfId="26267"/>
    <cellStyle name="Nota 2 41 5 2 3" xfId="26268"/>
    <cellStyle name="Nota 2 41 5 3" xfId="26269"/>
    <cellStyle name="Nota 2 41 5 4" xfId="26270"/>
    <cellStyle name="Nota 2 41 6" xfId="26271"/>
    <cellStyle name="Nota 2 41 6 2" xfId="26272"/>
    <cellStyle name="Nota 2 41 6 2 2" xfId="26273"/>
    <cellStyle name="Nota 2 41 6 2 3" xfId="26274"/>
    <cellStyle name="Nota 2 41 6 3" xfId="26275"/>
    <cellStyle name="Nota 2 41 6 4" xfId="26276"/>
    <cellStyle name="Nota 2 41 7" xfId="26277"/>
    <cellStyle name="Nota 2 41 7 2" xfId="26278"/>
    <cellStyle name="Nota 2 41 7 2 2" xfId="26279"/>
    <cellStyle name="Nota 2 41 7 2 3" xfId="26280"/>
    <cellStyle name="Nota 2 41 7 3" xfId="26281"/>
    <cellStyle name="Nota 2 41 7 4" xfId="26282"/>
    <cellStyle name="Nota 2 41 8" xfId="26283"/>
    <cellStyle name="Nota 2 41 8 2" xfId="26284"/>
    <cellStyle name="Nota 2 41 8 2 2" xfId="26285"/>
    <cellStyle name="Nota 2 41 8 2 3" xfId="26286"/>
    <cellStyle name="Nota 2 41 8 3" xfId="26287"/>
    <cellStyle name="Nota 2 41 8 4" xfId="26288"/>
    <cellStyle name="Nota 2 41 9" xfId="26289"/>
    <cellStyle name="Nota 2 41 9 2" xfId="26290"/>
    <cellStyle name="Nota 2 41 9 2 2" xfId="26291"/>
    <cellStyle name="Nota 2 41 9 2 3" xfId="26292"/>
    <cellStyle name="Nota 2 41 9 3" xfId="26293"/>
    <cellStyle name="Nota 2 41 9 4" xfId="26294"/>
    <cellStyle name="Nota 2 42" xfId="26295"/>
    <cellStyle name="Nota 2 42 10" xfId="26296"/>
    <cellStyle name="Nota 2 42 10 2" xfId="26297"/>
    <cellStyle name="Nota 2 42 10 2 2" xfId="26298"/>
    <cellStyle name="Nota 2 42 10 2 3" xfId="26299"/>
    <cellStyle name="Nota 2 42 10 3" xfId="26300"/>
    <cellStyle name="Nota 2 42 10 4" xfId="26301"/>
    <cellStyle name="Nota 2 42 11" xfId="26302"/>
    <cellStyle name="Nota 2 42 11 2" xfId="26303"/>
    <cellStyle name="Nota 2 42 11 2 2" xfId="26304"/>
    <cellStyle name="Nota 2 42 11 2 3" xfId="26305"/>
    <cellStyle name="Nota 2 42 11 3" xfId="26306"/>
    <cellStyle name="Nota 2 42 11 4" xfId="26307"/>
    <cellStyle name="Nota 2 42 12" xfId="26308"/>
    <cellStyle name="Nota 2 42 12 2" xfId="26309"/>
    <cellStyle name="Nota 2 42 12 2 2" xfId="26310"/>
    <cellStyle name="Nota 2 42 12 2 3" xfId="26311"/>
    <cellStyle name="Nota 2 42 12 3" xfId="26312"/>
    <cellStyle name="Nota 2 42 12 4" xfId="26313"/>
    <cellStyle name="Nota 2 42 13" xfId="26314"/>
    <cellStyle name="Nota 2 42 13 2" xfId="26315"/>
    <cellStyle name="Nota 2 42 13 2 2" xfId="26316"/>
    <cellStyle name="Nota 2 42 13 2 3" xfId="26317"/>
    <cellStyle name="Nota 2 42 13 3" xfId="26318"/>
    <cellStyle name="Nota 2 42 13 4" xfId="26319"/>
    <cellStyle name="Nota 2 42 14" xfId="26320"/>
    <cellStyle name="Nota 2 42 14 2" xfId="26321"/>
    <cellStyle name="Nota 2 42 14 2 2" xfId="26322"/>
    <cellStyle name="Nota 2 42 14 2 3" xfId="26323"/>
    <cellStyle name="Nota 2 42 14 3" xfId="26324"/>
    <cellStyle name="Nota 2 42 14 4" xfId="26325"/>
    <cellStyle name="Nota 2 42 15" xfId="26326"/>
    <cellStyle name="Nota 2 42 15 2" xfId="26327"/>
    <cellStyle name="Nota 2 42 15 2 2" xfId="26328"/>
    <cellStyle name="Nota 2 42 15 2 3" xfId="26329"/>
    <cellStyle name="Nota 2 42 15 3" xfId="26330"/>
    <cellStyle name="Nota 2 42 15 4" xfId="26331"/>
    <cellStyle name="Nota 2 42 16" xfId="26332"/>
    <cellStyle name="Nota 2 42 16 2" xfId="26333"/>
    <cellStyle name="Nota 2 42 16 2 2" xfId="26334"/>
    <cellStyle name="Nota 2 42 16 2 3" xfId="26335"/>
    <cellStyle name="Nota 2 42 16 3" xfId="26336"/>
    <cellStyle name="Nota 2 42 16 4" xfId="26337"/>
    <cellStyle name="Nota 2 42 17" xfId="26338"/>
    <cellStyle name="Nota 2 42 17 2" xfId="26339"/>
    <cellStyle name="Nota 2 42 17 2 2" xfId="26340"/>
    <cellStyle name="Nota 2 42 17 2 3" xfId="26341"/>
    <cellStyle name="Nota 2 42 17 3" xfId="26342"/>
    <cellStyle name="Nota 2 42 17 4" xfId="26343"/>
    <cellStyle name="Nota 2 42 18" xfId="26344"/>
    <cellStyle name="Nota 2 42 18 2" xfId="26345"/>
    <cellStyle name="Nota 2 42 18 2 2" xfId="26346"/>
    <cellStyle name="Nota 2 42 18 2 3" xfId="26347"/>
    <cellStyle name="Nota 2 42 18 3" xfId="26348"/>
    <cellStyle name="Nota 2 42 18 4" xfId="26349"/>
    <cellStyle name="Nota 2 42 19" xfId="26350"/>
    <cellStyle name="Nota 2 42 19 2" xfId="26351"/>
    <cellStyle name="Nota 2 42 19 2 2" xfId="26352"/>
    <cellStyle name="Nota 2 42 19 2 3" xfId="26353"/>
    <cellStyle name="Nota 2 42 19 3" xfId="26354"/>
    <cellStyle name="Nota 2 42 19 4" xfId="26355"/>
    <cellStyle name="Nota 2 42 2" xfId="26356"/>
    <cellStyle name="Nota 2 42 2 2" xfId="26357"/>
    <cellStyle name="Nota 2 42 2 2 2" xfId="26358"/>
    <cellStyle name="Nota 2 42 2 2 3" xfId="26359"/>
    <cellStyle name="Nota 2 42 2 3" xfId="26360"/>
    <cellStyle name="Nota 2 42 2 4" xfId="26361"/>
    <cellStyle name="Nota 2 42 20" xfId="26362"/>
    <cellStyle name="Nota 2 42 20 2" xfId="26363"/>
    <cellStyle name="Nota 2 42 20 2 2" xfId="26364"/>
    <cellStyle name="Nota 2 42 20 2 3" xfId="26365"/>
    <cellStyle name="Nota 2 42 20 3" xfId="26366"/>
    <cellStyle name="Nota 2 42 20 4" xfId="26367"/>
    <cellStyle name="Nota 2 42 21" xfId="26368"/>
    <cellStyle name="Nota 2 42 21 2" xfId="26369"/>
    <cellStyle name="Nota 2 42 21 2 2" xfId="26370"/>
    <cellStyle name="Nota 2 42 21 2 3" xfId="26371"/>
    <cellStyle name="Nota 2 42 21 3" xfId="26372"/>
    <cellStyle name="Nota 2 42 21 4" xfId="26373"/>
    <cellStyle name="Nota 2 42 22" xfId="26374"/>
    <cellStyle name="Nota 2 42 22 2" xfId="26375"/>
    <cellStyle name="Nota 2 42 22 2 2" xfId="26376"/>
    <cellStyle name="Nota 2 42 22 2 3" xfId="26377"/>
    <cellStyle name="Nota 2 42 22 3" xfId="26378"/>
    <cellStyle name="Nota 2 42 22 4" xfId="26379"/>
    <cellStyle name="Nota 2 42 23" xfId="26380"/>
    <cellStyle name="Nota 2 42 23 2" xfId="26381"/>
    <cellStyle name="Nota 2 42 23 2 2" xfId="26382"/>
    <cellStyle name="Nota 2 42 23 2 3" xfId="26383"/>
    <cellStyle name="Nota 2 42 23 3" xfId="26384"/>
    <cellStyle name="Nota 2 42 23 4" xfId="26385"/>
    <cellStyle name="Nota 2 42 24" xfId="26386"/>
    <cellStyle name="Nota 2 42 24 2" xfId="26387"/>
    <cellStyle name="Nota 2 42 24 2 2" xfId="26388"/>
    <cellStyle name="Nota 2 42 24 2 3" xfId="26389"/>
    <cellStyle name="Nota 2 42 24 3" xfId="26390"/>
    <cellStyle name="Nota 2 42 24 4" xfId="26391"/>
    <cellStyle name="Nota 2 42 25" xfId="26392"/>
    <cellStyle name="Nota 2 42 25 2" xfId="26393"/>
    <cellStyle name="Nota 2 42 25 2 2" xfId="26394"/>
    <cellStyle name="Nota 2 42 25 2 3" xfId="26395"/>
    <cellStyle name="Nota 2 42 25 3" xfId="26396"/>
    <cellStyle name="Nota 2 42 25 4" xfId="26397"/>
    <cellStyle name="Nota 2 42 26" xfId="26398"/>
    <cellStyle name="Nota 2 42 26 2" xfId="26399"/>
    <cellStyle name="Nota 2 42 26 3" xfId="26400"/>
    <cellStyle name="Nota 2 42 27" xfId="26401"/>
    <cellStyle name="Nota 2 42 28" xfId="26402"/>
    <cellStyle name="Nota 2 42 3" xfId="26403"/>
    <cellStyle name="Nota 2 42 3 2" xfId="26404"/>
    <cellStyle name="Nota 2 42 3 2 2" xfId="26405"/>
    <cellStyle name="Nota 2 42 3 2 3" xfId="26406"/>
    <cellStyle name="Nota 2 42 3 3" xfId="26407"/>
    <cellStyle name="Nota 2 42 3 4" xfId="26408"/>
    <cellStyle name="Nota 2 42 4" xfId="26409"/>
    <cellStyle name="Nota 2 42 4 2" xfId="26410"/>
    <cellStyle name="Nota 2 42 4 2 2" xfId="26411"/>
    <cellStyle name="Nota 2 42 4 2 3" xfId="26412"/>
    <cellStyle name="Nota 2 42 4 3" xfId="26413"/>
    <cellStyle name="Nota 2 42 4 4" xfId="26414"/>
    <cellStyle name="Nota 2 42 5" xfId="26415"/>
    <cellStyle name="Nota 2 42 5 2" xfId="26416"/>
    <cellStyle name="Nota 2 42 5 2 2" xfId="26417"/>
    <cellStyle name="Nota 2 42 5 2 3" xfId="26418"/>
    <cellStyle name="Nota 2 42 5 3" xfId="26419"/>
    <cellStyle name="Nota 2 42 5 4" xfId="26420"/>
    <cellStyle name="Nota 2 42 6" xfId="26421"/>
    <cellStyle name="Nota 2 42 6 2" xfId="26422"/>
    <cellStyle name="Nota 2 42 6 2 2" xfId="26423"/>
    <cellStyle name="Nota 2 42 6 2 3" xfId="26424"/>
    <cellStyle name="Nota 2 42 6 3" xfId="26425"/>
    <cellStyle name="Nota 2 42 6 4" xfId="26426"/>
    <cellStyle name="Nota 2 42 7" xfId="26427"/>
    <cellStyle name="Nota 2 42 7 2" xfId="26428"/>
    <cellStyle name="Nota 2 42 7 2 2" xfId="26429"/>
    <cellStyle name="Nota 2 42 7 2 3" xfId="26430"/>
    <cellStyle name="Nota 2 42 7 3" xfId="26431"/>
    <cellStyle name="Nota 2 42 7 4" xfId="26432"/>
    <cellStyle name="Nota 2 42 8" xfId="26433"/>
    <cellStyle name="Nota 2 42 8 2" xfId="26434"/>
    <cellStyle name="Nota 2 42 8 2 2" xfId="26435"/>
    <cellStyle name="Nota 2 42 8 2 3" xfId="26436"/>
    <cellStyle name="Nota 2 42 8 3" xfId="26437"/>
    <cellStyle name="Nota 2 42 8 4" xfId="26438"/>
    <cellStyle name="Nota 2 42 9" xfId="26439"/>
    <cellStyle name="Nota 2 42 9 2" xfId="26440"/>
    <cellStyle name="Nota 2 42 9 2 2" xfId="26441"/>
    <cellStyle name="Nota 2 42 9 2 3" xfId="26442"/>
    <cellStyle name="Nota 2 42 9 3" xfId="26443"/>
    <cellStyle name="Nota 2 42 9 4" xfId="26444"/>
    <cellStyle name="Nota 2 43" xfId="26445"/>
    <cellStyle name="Nota 2 43 10" xfId="26446"/>
    <cellStyle name="Nota 2 43 10 2" xfId="26447"/>
    <cellStyle name="Nota 2 43 10 2 2" xfId="26448"/>
    <cellStyle name="Nota 2 43 10 2 3" xfId="26449"/>
    <cellStyle name="Nota 2 43 10 3" xfId="26450"/>
    <cellStyle name="Nota 2 43 10 4" xfId="26451"/>
    <cellStyle name="Nota 2 43 11" xfId="26452"/>
    <cellStyle name="Nota 2 43 11 2" xfId="26453"/>
    <cellStyle name="Nota 2 43 11 2 2" xfId="26454"/>
    <cellStyle name="Nota 2 43 11 2 3" xfId="26455"/>
    <cellStyle name="Nota 2 43 11 3" xfId="26456"/>
    <cellStyle name="Nota 2 43 11 4" xfId="26457"/>
    <cellStyle name="Nota 2 43 12" xfId="26458"/>
    <cellStyle name="Nota 2 43 12 2" xfId="26459"/>
    <cellStyle name="Nota 2 43 12 2 2" xfId="26460"/>
    <cellStyle name="Nota 2 43 12 2 3" xfId="26461"/>
    <cellStyle name="Nota 2 43 12 3" xfId="26462"/>
    <cellStyle name="Nota 2 43 12 4" xfId="26463"/>
    <cellStyle name="Nota 2 43 13" xfId="26464"/>
    <cellStyle name="Nota 2 43 13 2" xfId="26465"/>
    <cellStyle name="Nota 2 43 13 2 2" xfId="26466"/>
    <cellStyle name="Nota 2 43 13 2 3" xfId="26467"/>
    <cellStyle name="Nota 2 43 13 3" xfId="26468"/>
    <cellStyle name="Nota 2 43 13 4" xfId="26469"/>
    <cellStyle name="Nota 2 43 14" xfId="26470"/>
    <cellStyle name="Nota 2 43 14 2" xfId="26471"/>
    <cellStyle name="Nota 2 43 14 2 2" xfId="26472"/>
    <cellStyle name="Nota 2 43 14 2 3" xfId="26473"/>
    <cellStyle name="Nota 2 43 14 3" xfId="26474"/>
    <cellStyle name="Nota 2 43 14 4" xfId="26475"/>
    <cellStyle name="Nota 2 43 15" xfId="26476"/>
    <cellStyle name="Nota 2 43 15 2" xfId="26477"/>
    <cellStyle name="Nota 2 43 15 2 2" xfId="26478"/>
    <cellStyle name="Nota 2 43 15 2 3" xfId="26479"/>
    <cellStyle name="Nota 2 43 15 3" xfId="26480"/>
    <cellStyle name="Nota 2 43 15 4" xfId="26481"/>
    <cellStyle name="Nota 2 43 16" xfId="26482"/>
    <cellStyle name="Nota 2 43 16 2" xfId="26483"/>
    <cellStyle name="Nota 2 43 16 2 2" xfId="26484"/>
    <cellStyle name="Nota 2 43 16 2 3" xfId="26485"/>
    <cellStyle name="Nota 2 43 16 3" xfId="26486"/>
    <cellStyle name="Nota 2 43 16 4" xfId="26487"/>
    <cellStyle name="Nota 2 43 17" xfId="26488"/>
    <cellStyle name="Nota 2 43 17 2" xfId="26489"/>
    <cellStyle name="Nota 2 43 17 2 2" xfId="26490"/>
    <cellStyle name="Nota 2 43 17 2 3" xfId="26491"/>
    <cellStyle name="Nota 2 43 17 3" xfId="26492"/>
    <cellStyle name="Nota 2 43 17 4" xfId="26493"/>
    <cellStyle name="Nota 2 43 18" xfId="26494"/>
    <cellStyle name="Nota 2 43 18 2" xfId="26495"/>
    <cellStyle name="Nota 2 43 18 2 2" xfId="26496"/>
    <cellStyle name="Nota 2 43 18 2 3" xfId="26497"/>
    <cellStyle name="Nota 2 43 18 3" xfId="26498"/>
    <cellStyle name="Nota 2 43 18 4" xfId="26499"/>
    <cellStyle name="Nota 2 43 19" xfId="26500"/>
    <cellStyle name="Nota 2 43 19 2" xfId="26501"/>
    <cellStyle name="Nota 2 43 19 2 2" xfId="26502"/>
    <cellStyle name="Nota 2 43 19 2 3" xfId="26503"/>
    <cellStyle name="Nota 2 43 19 3" xfId="26504"/>
    <cellStyle name="Nota 2 43 19 4" xfId="26505"/>
    <cellStyle name="Nota 2 43 2" xfId="26506"/>
    <cellStyle name="Nota 2 43 2 2" xfId="26507"/>
    <cellStyle name="Nota 2 43 2 2 2" xfId="26508"/>
    <cellStyle name="Nota 2 43 2 2 3" xfId="26509"/>
    <cellStyle name="Nota 2 43 2 3" xfId="26510"/>
    <cellStyle name="Nota 2 43 2 4" xfId="26511"/>
    <cellStyle name="Nota 2 43 20" xfId="26512"/>
    <cellStyle name="Nota 2 43 20 2" xfId="26513"/>
    <cellStyle name="Nota 2 43 20 2 2" xfId="26514"/>
    <cellStyle name="Nota 2 43 20 2 3" xfId="26515"/>
    <cellStyle name="Nota 2 43 20 3" xfId="26516"/>
    <cellStyle name="Nota 2 43 20 4" xfId="26517"/>
    <cellStyle name="Nota 2 43 21" xfId="26518"/>
    <cellStyle name="Nota 2 43 21 2" xfId="26519"/>
    <cellStyle name="Nota 2 43 21 2 2" xfId="26520"/>
    <cellStyle name="Nota 2 43 21 2 3" xfId="26521"/>
    <cellStyle name="Nota 2 43 21 3" xfId="26522"/>
    <cellStyle name="Nota 2 43 21 4" xfId="26523"/>
    <cellStyle name="Nota 2 43 22" xfId="26524"/>
    <cellStyle name="Nota 2 43 22 2" xfId="26525"/>
    <cellStyle name="Nota 2 43 22 2 2" xfId="26526"/>
    <cellStyle name="Nota 2 43 22 2 3" xfId="26527"/>
    <cellStyle name="Nota 2 43 22 3" xfId="26528"/>
    <cellStyle name="Nota 2 43 22 4" xfId="26529"/>
    <cellStyle name="Nota 2 43 23" xfId="26530"/>
    <cellStyle name="Nota 2 43 23 2" xfId="26531"/>
    <cellStyle name="Nota 2 43 23 2 2" xfId="26532"/>
    <cellStyle name="Nota 2 43 23 2 3" xfId="26533"/>
    <cellStyle name="Nota 2 43 23 3" xfId="26534"/>
    <cellStyle name="Nota 2 43 23 4" xfId="26535"/>
    <cellStyle name="Nota 2 43 24" xfId="26536"/>
    <cellStyle name="Nota 2 43 24 2" xfId="26537"/>
    <cellStyle name="Nota 2 43 24 2 2" xfId="26538"/>
    <cellStyle name="Nota 2 43 24 2 3" xfId="26539"/>
    <cellStyle name="Nota 2 43 24 3" xfId="26540"/>
    <cellStyle name="Nota 2 43 24 4" xfId="26541"/>
    <cellStyle name="Nota 2 43 25" xfId="26542"/>
    <cellStyle name="Nota 2 43 25 2" xfId="26543"/>
    <cellStyle name="Nota 2 43 25 2 2" xfId="26544"/>
    <cellStyle name="Nota 2 43 25 2 3" xfId="26545"/>
    <cellStyle name="Nota 2 43 25 3" xfId="26546"/>
    <cellStyle name="Nota 2 43 25 4" xfId="26547"/>
    <cellStyle name="Nota 2 43 26" xfId="26548"/>
    <cellStyle name="Nota 2 43 26 2" xfId="26549"/>
    <cellStyle name="Nota 2 43 26 3" xfId="26550"/>
    <cellStyle name="Nota 2 43 27" xfId="26551"/>
    <cellStyle name="Nota 2 43 28" xfId="26552"/>
    <cellStyle name="Nota 2 43 3" xfId="26553"/>
    <cellStyle name="Nota 2 43 3 2" xfId="26554"/>
    <cellStyle name="Nota 2 43 3 2 2" xfId="26555"/>
    <cellStyle name="Nota 2 43 3 2 3" xfId="26556"/>
    <cellStyle name="Nota 2 43 3 3" xfId="26557"/>
    <cellStyle name="Nota 2 43 3 4" xfId="26558"/>
    <cellStyle name="Nota 2 43 4" xfId="26559"/>
    <cellStyle name="Nota 2 43 4 2" xfId="26560"/>
    <cellStyle name="Nota 2 43 4 2 2" xfId="26561"/>
    <cellStyle name="Nota 2 43 4 2 3" xfId="26562"/>
    <cellStyle name="Nota 2 43 4 3" xfId="26563"/>
    <cellStyle name="Nota 2 43 4 4" xfId="26564"/>
    <cellStyle name="Nota 2 43 5" xfId="26565"/>
    <cellStyle name="Nota 2 43 5 2" xfId="26566"/>
    <cellStyle name="Nota 2 43 5 2 2" xfId="26567"/>
    <cellStyle name="Nota 2 43 5 2 3" xfId="26568"/>
    <cellStyle name="Nota 2 43 5 3" xfId="26569"/>
    <cellStyle name="Nota 2 43 5 4" xfId="26570"/>
    <cellStyle name="Nota 2 43 6" xfId="26571"/>
    <cellStyle name="Nota 2 43 6 2" xfId="26572"/>
    <cellStyle name="Nota 2 43 6 2 2" xfId="26573"/>
    <cellStyle name="Nota 2 43 6 2 3" xfId="26574"/>
    <cellStyle name="Nota 2 43 6 3" xfId="26575"/>
    <cellStyle name="Nota 2 43 6 4" xfId="26576"/>
    <cellStyle name="Nota 2 43 7" xfId="26577"/>
    <cellStyle name="Nota 2 43 7 2" xfId="26578"/>
    <cellStyle name="Nota 2 43 7 2 2" xfId="26579"/>
    <cellStyle name="Nota 2 43 7 2 3" xfId="26580"/>
    <cellStyle name="Nota 2 43 7 3" xfId="26581"/>
    <cellStyle name="Nota 2 43 7 4" xfId="26582"/>
    <cellStyle name="Nota 2 43 8" xfId="26583"/>
    <cellStyle name="Nota 2 43 8 2" xfId="26584"/>
    <cellStyle name="Nota 2 43 8 2 2" xfId="26585"/>
    <cellStyle name="Nota 2 43 8 2 3" xfId="26586"/>
    <cellStyle name="Nota 2 43 8 3" xfId="26587"/>
    <cellStyle name="Nota 2 43 8 4" xfId="26588"/>
    <cellStyle name="Nota 2 43 9" xfId="26589"/>
    <cellStyle name="Nota 2 43 9 2" xfId="26590"/>
    <cellStyle name="Nota 2 43 9 2 2" xfId="26591"/>
    <cellStyle name="Nota 2 43 9 2 3" xfId="26592"/>
    <cellStyle name="Nota 2 43 9 3" xfId="26593"/>
    <cellStyle name="Nota 2 43 9 4" xfId="26594"/>
    <cellStyle name="Nota 2 44" xfId="26595"/>
    <cellStyle name="Nota 2 44 10" xfId="26596"/>
    <cellStyle name="Nota 2 44 10 2" xfId="26597"/>
    <cellStyle name="Nota 2 44 10 2 2" xfId="26598"/>
    <cellStyle name="Nota 2 44 10 2 3" xfId="26599"/>
    <cellStyle name="Nota 2 44 10 3" xfId="26600"/>
    <cellStyle name="Nota 2 44 10 4" xfId="26601"/>
    <cellStyle name="Nota 2 44 11" xfId="26602"/>
    <cellStyle name="Nota 2 44 11 2" xfId="26603"/>
    <cellStyle name="Nota 2 44 11 2 2" xfId="26604"/>
    <cellStyle name="Nota 2 44 11 2 3" xfId="26605"/>
    <cellStyle name="Nota 2 44 11 3" xfId="26606"/>
    <cellStyle name="Nota 2 44 11 4" xfId="26607"/>
    <cellStyle name="Nota 2 44 12" xfId="26608"/>
    <cellStyle name="Nota 2 44 12 2" xfId="26609"/>
    <cellStyle name="Nota 2 44 12 2 2" xfId="26610"/>
    <cellStyle name="Nota 2 44 12 2 3" xfId="26611"/>
    <cellStyle name="Nota 2 44 12 3" xfId="26612"/>
    <cellStyle name="Nota 2 44 12 4" xfId="26613"/>
    <cellStyle name="Nota 2 44 13" xfId="26614"/>
    <cellStyle name="Nota 2 44 13 2" xfId="26615"/>
    <cellStyle name="Nota 2 44 13 2 2" xfId="26616"/>
    <cellStyle name="Nota 2 44 13 2 3" xfId="26617"/>
    <cellStyle name="Nota 2 44 13 3" xfId="26618"/>
    <cellStyle name="Nota 2 44 13 4" xfId="26619"/>
    <cellStyle name="Nota 2 44 14" xfId="26620"/>
    <cellStyle name="Nota 2 44 14 2" xfId="26621"/>
    <cellStyle name="Nota 2 44 14 2 2" xfId="26622"/>
    <cellStyle name="Nota 2 44 14 2 3" xfId="26623"/>
    <cellStyle name="Nota 2 44 14 3" xfId="26624"/>
    <cellStyle name="Nota 2 44 14 4" xfId="26625"/>
    <cellStyle name="Nota 2 44 15" xfId="26626"/>
    <cellStyle name="Nota 2 44 15 2" xfId="26627"/>
    <cellStyle name="Nota 2 44 15 2 2" xfId="26628"/>
    <cellStyle name="Nota 2 44 15 2 3" xfId="26629"/>
    <cellStyle name="Nota 2 44 15 3" xfId="26630"/>
    <cellStyle name="Nota 2 44 15 4" xfId="26631"/>
    <cellStyle name="Nota 2 44 16" xfId="26632"/>
    <cellStyle name="Nota 2 44 16 2" xfId="26633"/>
    <cellStyle name="Nota 2 44 16 2 2" xfId="26634"/>
    <cellStyle name="Nota 2 44 16 2 3" xfId="26635"/>
    <cellStyle name="Nota 2 44 16 3" xfId="26636"/>
    <cellStyle name="Nota 2 44 16 4" xfId="26637"/>
    <cellStyle name="Nota 2 44 17" xfId="26638"/>
    <cellStyle name="Nota 2 44 17 2" xfId="26639"/>
    <cellStyle name="Nota 2 44 17 2 2" xfId="26640"/>
    <cellStyle name="Nota 2 44 17 2 3" xfId="26641"/>
    <cellStyle name="Nota 2 44 17 3" xfId="26642"/>
    <cellStyle name="Nota 2 44 17 4" xfId="26643"/>
    <cellStyle name="Nota 2 44 18" xfId="26644"/>
    <cellStyle name="Nota 2 44 18 2" xfId="26645"/>
    <cellStyle name="Nota 2 44 18 2 2" xfId="26646"/>
    <cellStyle name="Nota 2 44 18 2 3" xfId="26647"/>
    <cellStyle name="Nota 2 44 18 3" xfId="26648"/>
    <cellStyle name="Nota 2 44 18 4" xfId="26649"/>
    <cellStyle name="Nota 2 44 19" xfId="26650"/>
    <cellStyle name="Nota 2 44 19 2" xfId="26651"/>
    <cellStyle name="Nota 2 44 19 2 2" xfId="26652"/>
    <cellStyle name="Nota 2 44 19 2 3" xfId="26653"/>
    <cellStyle name="Nota 2 44 19 3" xfId="26654"/>
    <cellStyle name="Nota 2 44 19 4" xfId="26655"/>
    <cellStyle name="Nota 2 44 2" xfId="26656"/>
    <cellStyle name="Nota 2 44 2 2" xfId="26657"/>
    <cellStyle name="Nota 2 44 2 2 2" xfId="26658"/>
    <cellStyle name="Nota 2 44 2 2 3" xfId="26659"/>
    <cellStyle name="Nota 2 44 2 3" xfId="26660"/>
    <cellStyle name="Nota 2 44 2 4" xfId="26661"/>
    <cellStyle name="Nota 2 44 20" xfId="26662"/>
    <cellStyle name="Nota 2 44 20 2" xfId="26663"/>
    <cellStyle name="Nota 2 44 20 2 2" xfId="26664"/>
    <cellStyle name="Nota 2 44 20 2 3" xfId="26665"/>
    <cellStyle name="Nota 2 44 20 3" xfId="26666"/>
    <cellStyle name="Nota 2 44 20 4" xfId="26667"/>
    <cellStyle name="Nota 2 44 21" xfId="26668"/>
    <cellStyle name="Nota 2 44 21 2" xfId="26669"/>
    <cellStyle name="Nota 2 44 21 2 2" xfId="26670"/>
    <cellStyle name="Nota 2 44 21 2 3" xfId="26671"/>
    <cellStyle name="Nota 2 44 21 3" xfId="26672"/>
    <cellStyle name="Nota 2 44 21 4" xfId="26673"/>
    <cellStyle name="Nota 2 44 22" xfId="26674"/>
    <cellStyle name="Nota 2 44 22 2" xfId="26675"/>
    <cellStyle name="Nota 2 44 22 2 2" xfId="26676"/>
    <cellStyle name="Nota 2 44 22 2 3" xfId="26677"/>
    <cellStyle name="Nota 2 44 22 3" xfId="26678"/>
    <cellStyle name="Nota 2 44 22 4" xfId="26679"/>
    <cellStyle name="Nota 2 44 23" xfId="26680"/>
    <cellStyle name="Nota 2 44 23 2" xfId="26681"/>
    <cellStyle name="Nota 2 44 23 2 2" xfId="26682"/>
    <cellStyle name="Nota 2 44 23 2 3" xfId="26683"/>
    <cellStyle name="Nota 2 44 23 3" xfId="26684"/>
    <cellStyle name="Nota 2 44 23 4" xfId="26685"/>
    <cellStyle name="Nota 2 44 24" xfId="26686"/>
    <cellStyle name="Nota 2 44 24 2" xfId="26687"/>
    <cellStyle name="Nota 2 44 24 2 2" xfId="26688"/>
    <cellStyle name="Nota 2 44 24 2 3" xfId="26689"/>
    <cellStyle name="Nota 2 44 24 3" xfId="26690"/>
    <cellStyle name="Nota 2 44 24 4" xfId="26691"/>
    <cellStyle name="Nota 2 44 25" xfId="26692"/>
    <cellStyle name="Nota 2 44 25 2" xfId="26693"/>
    <cellStyle name="Nota 2 44 25 2 2" xfId="26694"/>
    <cellStyle name="Nota 2 44 25 2 3" xfId="26695"/>
    <cellStyle name="Nota 2 44 25 3" xfId="26696"/>
    <cellStyle name="Nota 2 44 25 4" xfId="26697"/>
    <cellStyle name="Nota 2 44 26" xfId="26698"/>
    <cellStyle name="Nota 2 44 26 2" xfId="26699"/>
    <cellStyle name="Nota 2 44 26 3" xfId="26700"/>
    <cellStyle name="Nota 2 44 27" xfId="26701"/>
    <cellStyle name="Nota 2 44 28" xfId="26702"/>
    <cellStyle name="Nota 2 44 3" xfId="26703"/>
    <cellStyle name="Nota 2 44 3 2" xfId="26704"/>
    <cellStyle name="Nota 2 44 3 2 2" xfId="26705"/>
    <cellStyle name="Nota 2 44 3 2 3" xfId="26706"/>
    <cellStyle name="Nota 2 44 3 3" xfId="26707"/>
    <cellStyle name="Nota 2 44 3 4" xfId="26708"/>
    <cellStyle name="Nota 2 44 4" xfId="26709"/>
    <cellStyle name="Nota 2 44 4 2" xfId="26710"/>
    <cellStyle name="Nota 2 44 4 2 2" xfId="26711"/>
    <cellStyle name="Nota 2 44 4 2 3" xfId="26712"/>
    <cellStyle name="Nota 2 44 4 3" xfId="26713"/>
    <cellStyle name="Nota 2 44 4 4" xfId="26714"/>
    <cellStyle name="Nota 2 44 5" xfId="26715"/>
    <cellStyle name="Nota 2 44 5 2" xfId="26716"/>
    <cellStyle name="Nota 2 44 5 2 2" xfId="26717"/>
    <cellStyle name="Nota 2 44 5 2 3" xfId="26718"/>
    <cellStyle name="Nota 2 44 5 3" xfId="26719"/>
    <cellStyle name="Nota 2 44 5 4" xfId="26720"/>
    <cellStyle name="Nota 2 44 6" xfId="26721"/>
    <cellStyle name="Nota 2 44 6 2" xfId="26722"/>
    <cellStyle name="Nota 2 44 6 2 2" xfId="26723"/>
    <cellStyle name="Nota 2 44 6 2 3" xfId="26724"/>
    <cellStyle name="Nota 2 44 6 3" xfId="26725"/>
    <cellStyle name="Nota 2 44 6 4" xfId="26726"/>
    <cellStyle name="Nota 2 44 7" xfId="26727"/>
    <cellStyle name="Nota 2 44 7 2" xfId="26728"/>
    <cellStyle name="Nota 2 44 7 2 2" xfId="26729"/>
    <cellStyle name="Nota 2 44 7 2 3" xfId="26730"/>
    <cellStyle name="Nota 2 44 7 3" xfId="26731"/>
    <cellStyle name="Nota 2 44 7 4" xfId="26732"/>
    <cellStyle name="Nota 2 44 8" xfId="26733"/>
    <cellStyle name="Nota 2 44 8 2" xfId="26734"/>
    <cellStyle name="Nota 2 44 8 2 2" xfId="26735"/>
    <cellStyle name="Nota 2 44 8 2 3" xfId="26736"/>
    <cellStyle name="Nota 2 44 8 3" xfId="26737"/>
    <cellStyle name="Nota 2 44 8 4" xfId="26738"/>
    <cellStyle name="Nota 2 44 9" xfId="26739"/>
    <cellStyle name="Nota 2 44 9 2" xfId="26740"/>
    <cellStyle name="Nota 2 44 9 2 2" xfId="26741"/>
    <cellStyle name="Nota 2 44 9 2 3" xfId="26742"/>
    <cellStyle name="Nota 2 44 9 3" xfId="26743"/>
    <cellStyle name="Nota 2 44 9 4" xfId="26744"/>
    <cellStyle name="Nota 2 45" xfId="26745"/>
    <cellStyle name="Nota 2 45 10" xfId="26746"/>
    <cellStyle name="Nota 2 45 10 2" xfId="26747"/>
    <cellStyle name="Nota 2 45 10 2 2" xfId="26748"/>
    <cellStyle name="Nota 2 45 10 2 3" xfId="26749"/>
    <cellStyle name="Nota 2 45 10 3" xfId="26750"/>
    <cellStyle name="Nota 2 45 10 4" xfId="26751"/>
    <cellStyle name="Nota 2 45 11" xfId="26752"/>
    <cellStyle name="Nota 2 45 11 2" xfId="26753"/>
    <cellStyle name="Nota 2 45 11 2 2" xfId="26754"/>
    <cellStyle name="Nota 2 45 11 2 3" xfId="26755"/>
    <cellStyle name="Nota 2 45 11 3" xfId="26756"/>
    <cellStyle name="Nota 2 45 11 4" xfId="26757"/>
    <cellStyle name="Nota 2 45 12" xfId="26758"/>
    <cellStyle name="Nota 2 45 12 2" xfId="26759"/>
    <cellStyle name="Nota 2 45 12 2 2" xfId="26760"/>
    <cellStyle name="Nota 2 45 12 2 3" xfId="26761"/>
    <cellStyle name="Nota 2 45 12 3" xfId="26762"/>
    <cellStyle name="Nota 2 45 12 4" xfId="26763"/>
    <cellStyle name="Nota 2 45 13" xfId="26764"/>
    <cellStyle name="Nota 2 45 13 2" xfId="26765"/>
    <cellStyle name="Nota 2 45 13 2 2" xfId="26766"/>
    <cellStyle name="Nota 2 45 13 2 3" xfId="26767"/>
    <cellStyle name="Nota 2 45 13 3" xfId="26768"/>
    <cellStyle name="Nota 2 45 13 4" xfId="26769"/>
    <cellStyle name="Nota 2 45 14" xfId="26770"/>
    <cellStyle name="Nota 2 45 14 2" xfId="26771"/>
    <cellStyle name="Nota 2 45 14 2 2" xfId="26772"/>
    <cellStyle name="Nota 2 45 14 2 3" xfId="26773"/>
    <cellStyle name="Nota 2 45 14 3" xfId="26774"/>
    <cellStyle name="Nota 2 45 14 4" xfId="26775"/>
    <cellStyle name="Nota 2 45 15" xfId="26776"/>
    <cellStyle name="Nota 2 45 15 2" xfId="26777"/>
    <cellStyle name="Nota 2 45 15 2 2" xfId="26778"/>
    <cellStyle name="Nota 2 45 15 2 3" xfId="26779"/>
    <cellStyle name="Nota 2 45 15 3" xfId="26780"/>
    <cellStyle name="Nota 2 45 15 4" xfId="26781"/>
    <cellStyle name="Nota 2 45 16" xfId="26782"/>
    <cellStyle name="Nota 2 45 16 2" xfId="26783"/>
    <cellStyle name="Nota 2 45 16 2 2" xfId="26784"/>
    <cellStyle name="Nota 2 45 16 2 3" xfId="26785"/>
    <cellStyle name="Nota 2 45 16 3" xfId="26786"/>
    <cellStyle name="Nota 2 45 16 4" xfId="26787"/>
    <cellStyle name="Nota 2 45 17" xfId="26788"/>
    <cellStyle name="Nota 2 45 17 2" xfId="26789"/>
    <cellStyle name="Nota 2 45 17 2 2" xfId="26790"/>
    <cellStyle name="Nota 2 45 17 2 3" xfId="26791"/>
    <cellStyle name="Nota 2 45 17 3" xfId="26792"/>
    <cellStyle name="Nota 2 45 17 4" xfId="26793"/>
    <cellStyle name="Nota 2 45 18" xfId="26794"/>
    <cellStyle name="Nota 2 45 18 2" xfId="26795"/>
    <cellStyle name="Nota 2 45 18 2 2" xfId="26796"/>
    <cellStyle name="Nota 2 45 18 2 3" xfId="26797"/>
    <cellStyle name="Nota 2 45 18 3" xfId="26798"/>
    <cellStyle name="Nota 2 45 18 4" xfId="26799"/>
    <cellStyle name="Nota 2 45 19" xfId="26800"/>
    <cellStyle name="Nota 2 45 19 2" xfId="26801"/>
    <cellStyle name="Nota 2 45 19 2 2" xfId="26802"/>
    <cellStyle name="Nota 2 45 19 2 3" xfId="26803"/>
    <cellStyle name="Nota 2 45 19 3" xfId="26804"/>
    <cellStyle name="Nota 2 45 19 4" xfId="26805"/>
    <cellStyle name="Nota 2 45 2" xfId="26806"/>
    <cellStyle name="Nota 2 45 2 2" xfId="26807"/>
    <cellStyle name="Nota 2 45 2 2 2" xfId="26808"/>
    <cellStyle name="Nota 2 45 2 2 3" xfId="26809"/>
    <cellStyle name="Nota 2 45 2 3" xfId="26810"/>
    <cellStyle name="Nota 2 45 2 4" xfId="26811"/>
    <cellStyle name="Nota 2 45 20" xfId="26812"/>
    <cellStyle name="Nota 2 45 20 2" xfId="26813"/>
    <cellStyle name="Nota 2 45 20 2 2" xfId="26814"/>
    <cellStyle name="Nota 2 45 20 2 3" xfId="26815"/>
    <cellStyle name="Nota 2 45 20 3" xfId="26816"/>
    <cellStyle name="Nota 2 45 20 4" xfId="26817"/>
    <cellStyle name="Nota 2 45 21" xfId="26818"/>
    <cellStyle name="Nota 2 45 21 2" xfId="26819"/>
    <cellStyle name="Nota 2 45 21 2 2" xfId="26820"/>
    <cellStyle name="Nota 2 45 21 2 3" xfId="26821"/>
    <cellStyle name="Nota 2 45 21 3" xfId="26822"/>
    <cellStyle name="Nota 2 45 21 4" xfId="26823"/>
    <cellStyle name="Nota 2 45 22" xfId="26824"/>
    <cellStyle name="Nota 2 45 22 2" xfId="26825"/>
    <cellStyle name="Nota 2 45 22 2 2" xfId="26826"/>
    <cellStyle name="Nota 2 45 22 2 3" xfId="26827"/>
    <cellStyle name="Nota 2 45 22 3" xfId="26828"/>
    <cellStyle name="Nota 2 45 22 4" xfId="26829"/>
    <cellStyle name="Nota 2 45 23" xfId="26830"/>
    <cellStyle name="Nota 2 45 23 2" xfId="26831"/>
    <cellStyle name="Nota 2 45 23 2 2" xfId="26832"/>
    <cellStyle name="Nota 2 45 23 2 3" xfId="26833"/>
    <cellStyle name="Nota 2 45 23 3" xfId="26834"/>
    <cellStyle name="Nota 2 45 23 4" xfId="26835"/>
    <cellStyle name="Nota 2 45 24" xfId="26836"/>
    <cellStyle name="Nota 2 45 24 2" xfId="26837"/>
    <cellStyle name="Nota 2 45 24 2 2" xfId="26838"/>
    <cellStyle name="Nota 2 45 24 2 3" xfId="26839"/>
    <cellStyle name="Nota 2 45 24 3" xfId="26840"/>
    <cellStyle name="Nota 2 45 24 4" xfId="26841"/>
    <cellStyle name="Nota 2 45 25" xfId="26842"/>
    <cellStyle name="Nota 2 45 25 2" xfId="26843"/>
    <cellStyle name="Nota 2 45 25 2 2" xfId="26844"/>
    <cellStyle name="Nota 2 45 25 2 3" xfId="26845"/>
    <cellStyle name="Nota 2 45 25 3" xfId="26846"/>
    <cellStyle name="Nota 2 45 25 4" xfId="26847"/>
    <cellStyle name="Nota 2 45 26" xfId="26848"/>
    <cellStyle name="Nota 2 45 26 2" xfId="26849"/>
    <cellStyle name="Nota 2 45 26 3" xfId="26850"/>
    <cellStyle name="Nota 2 45 27" xfId="26851"/>
    <cellStyle name="Nota 2 45 28" xfId="26852"/>
    <cellStyle name="Nota 2 45 3" xfId="26853"/>
    <cellStyle name="Nota 2 45 3 2" xfId="26854"/>
    <cellStyle name="Nota 2 45 3 2 2" xfId="26855"/>
    <cellStyle name="Nota 2 45 3 2 3" xfId="26856"/>
    <cellStyle name="Nota 2 45 3 3" xfId="26857"/>
    <cellStyle name="Nota 2 45 3 4" xfId="26858"/>
    <cellStyle name="Nota 2 45 4" xfId="26859"/>
    <cellStyle name="Nota 2 45 4 2" xfId="26860"/>
    <cellStyle name="Nota 2 45 4 2 2" xfId="26861"/>
    <cellStyle name="Nota 2 45 4 2 3" xfId="26862"/>
    <cellStyle name="Nota 2 45 4 3" xfId="26863"/>
    <cellStyle name="Nota 2 45 4 4" xfId="26864"/>
    <cellStyle name="Nota 2 45 5" xfId="26865"/>
    <cellStyle name="Nota 2 45 5 2" xfId="26866"/>
    <cellStyle name="Nota 2 45 5 2 2" xfId="26867"/>
    <cellStyle name="Nota 2 45 5 2 3" xfId="26868"/>
    <cellStyle name="Nota 2 45 5 3" xfId="26869"/>
    <cellStyle name="Nota 2 45 5 4" xfId="26870"/>
    <cellStyle name="Nota 2 45 6" xfId="26871"/>
    <cellStyle name="Nota 2 45 6 2" xfId="26872"/>
    <cellStyle name="Nota 2 45 6 2 2" xfId="26873"/>
    <cellStyle name="Nota 2 45 6 2 3" xfId="26874"/>
    <cellStyle name="Nota 2 45 6 3" xfId="26875"/>
    <cellStyle name="Nota 2 45 6 4" xfId="26876"/>
    <cellStyle name="Nota 2 45 7" xfId="26877"/>
    <cellStyle name="Nota 2 45 7 2" xfId="26878"/>
    <cellStyle name="Nota 2 45 7 2 2" xfId="26879"/>
    <cellStyle name="Nota 2 45 7 2 3" xfId="26880"/>
    <cellStyle name="Nota 2 45 7 3" xfId="26881"/>
    <cellStyle name="Nota 2 45 7 4" xfId="26882"/>
    <cellStyle name="Nota 2 45 8" xfId="26883"/>
    <cellStyle name="Nota 2 45 8 2" xfId="26884"/>
    <cellStyle name="Nota 2 45 8 2 2" xfId="26885"/>
    <cellStyle name="Nota 2 45 8 2 3" xfId="26886"/>
    <cellStyle name="Nota 2 45 8 3" xfId="26887"/>
    <cellStyle name="Nota 2 45 8 4" xfId="26888"/>
    <cellStyle name="Nota 2 45 9" xfId="26889"/>
    <cellStyle name="Nota 2 45 9 2" xfId="26890"/>
    <cellStyle name="Nota 2 45 9 2 2" xfId="26891"/>
    <cellStyle name="Nota 2 45 9 2 3" xfId="26892"/>
    <cellStyle name="Nota 2 45 9 3" xfId="26893"/>
    <cellStyle name="Nota 2 45 9 4" xfId="26894"/>
    <cellStyle name="Nota 2 46" xfId="26895"/>
    <cellStyle name="Nota 2 46 10" xfId="26896"/>
    <cellStyle name="Nota 2 46 10 2" xfId="26897"/>
    <cellStyle name="Nota 2 46 10 2 2" xfId="26898"/>
    <cellStyle name="Nota 2 46 10 2 3" xfId="26899"/>
    <cellStyle name="Nota 2 46 10 3" xfId="26900"/>
    <cellStyle name="Nota 2 46 10 4" xfId="26901"/>
    <cellStyle name="Nota 2 46 11" xfId="26902"/>
    <cellStyle name="Nota 2 46 11 2" xfId="26903"/>
    <cellStyle name="Nota 2 46 11 2 2" xfId="26904"/>
    <cellStyle name="Nota 2 46 11 2 3" xfId="26905"/>
    <cellStyle name="Nota 2 46 11 3" xfId="26906"/>
    <cellStyle name="Nota 2 46 11 4" xfId="26907"/>
    <cellStyle name="Nota 2 46 12" xfId="26908"/>
    <cellStyle name="Nota 2 46 12 2" xfId="26909"/>
    <cellStyle name="Nota 2 46 12 2 2" xfId="26910"/>
    <cellStyle name="Nota 2 46 12 2 3" xfId="26911"/>
    <cellStyle name="Nota 2 46 12 3" xfId="26912"/>
    <cellStyle name="Nota 2 46 12 4" xfId="26913"/>
    <cellStyle name="Nota 2 46 13" xfId="26914"/>
    <cellStyle name="Nota 2 46 13 2" xfId="26915"/>
    <cellStyle name="Nota 2 46 13 2 2" xfId="26916"/>
    <cellStyle name="Nota 2 46 13 2 3" xfId="26917"/>
    <cellStyle name="Nota 2 46 13 3" xfId="26918"/>
    <cellStyle name="Nota 2 46 13 4" xfId="26919"/>
    <cellStyle name="Nota 2 46 14" xfId="26920"/>
    <cellStyle name="Nota 2 46 14 2" xfId="26921"/>
    <cellStyle name="Nota 2 46 14 2 2" xfId="26922"/>
    <cellStyle name="Nota 2 46 14 2 3" xfId="26923"/>
    <cellStyle name="Nota 2 46 14 3" xfId="26924"/>
    <cellStyle name="Nota 2 46 14 4" xfId="26925"/>
    <cellStyle name="Nota 2 46 15" xfId="26926"/>
    <cellStyle name="Nota 2 46 15 2" xfId="26927"/>
    <cellStyle name="Nota 2 46 15 2 2" xfId="26928"/>
    <cellStyle name="Nota 2 46 15 2 3" xfId="26929"/>
    <cellStyle name="Nota 2 46 15 3" xfId="26930"/>
    <cellStyle name="Nota 2 46 15 4" xfId="26931"/>
    <cellStyle name="Nota 2 46 16" xfId="26932"/>
    <cellStyle name="Nota 2 46 16 2" xfId="26933"/>
    <cellStyle name="Nota 2 46 16 2 2" xfId="26934"/>
    <cellStyle name="Nota 2 46 16 2 3" xfId="26935"/>
    <cellStyle name="Nota 2 46 16 3" xfId="26936"/>
    <cellStyle name="Nota 2 46 16 4" xfId="26937"/>
    <cellStyle name="Nota 2 46 17" xfId="26938"/>
    <cellStyle name="Nota 2 46 17 2" xfId="26939"/>
    <cellStyle name="Nota 2 46 17 2 2" xfId="26940"/>
    <cellStyle name="Nota 2 46 17 2 3" xfId="26941"/>
    <cellStyle name="Nota 2 46 17 3" xfId="26942"/>
    <cellStyle name="Nota 2 46 17 4" xfId="26943"/>
    <cellStyle name="Nota 2 46 18" xfId="26944"/>
    <cellStyle name="Nota 2 46 18 2" xfId="26945"/>
    <cellStyle name="Nota 2 46 18 2 2" xfId="26946"/>
    <cellStyle name="Nota 2 46 18 2 3" xfId="26947"/>
    <cellStyle name="Nota 2 46 18 3" xfId="26948"/>
    <cellStyle name="Nota 2 46 18 4" xfId="26949"/>
    <cellStyle name="Nota 2 46 19" xfId="26950"/>
    <cellStyle name="Nota 2 46 19 2" xfId="26951"/>
    <cellStyle name="Nota 2 46 19 2 2" xfId="26952"/>
    <cellStyle name="Nota 2 46 19 2 3" xfId="26953"/>
    <cellStyle name="Nota 2 46 19 3" xfId="26954"/>
    <cellStyle name="Nota 2 46 19 4" xfId="26955"/>
    <cellStyle name="Nota 2 46 2" xfId="26956"/>
    <cellStyle name="Nota 2 46 2 2" xfId="26957"/>
    <cellStyle name="Nota 2 46 2 2 2" xfId="26958"/>
    <cellStyle name="Nota 2 46 2 2 3" xfId="26959"/>
    <cellStyle name="Nota 2 46 2 3" xfId="26960"/>
    <cellStyle name="Nota 2 46 2 4" xfId="26961"/>
    <cellStyle name="Nota 2 46 20" xfId="26962"/>
    <cellStyle name="Nota 2 46 20 2" xfId="26963"/>
    <cellStyle name="Nota 2 46 20 2 2" xfId="26964"/>
    <cellStyle name="Nota 2 46 20 2 3" xfId="26965"/>
    <cellStyle name="Nota 2 46 20 3" xfId="26966"/>
    <cellStyle name="Nota 2 46 20 4" xfId="26967"/>
    <cellStyle name="Nota 2 46 21" xfId="26968"/>
    <cellStyle name="Nota 2 46 21 2" xfId="26969"/>
    <cellStyle name="Nota 2 46 21 2 2" xfId="26970"/>
    <cellStyle name="Nota 2 46 21 2 3" xfId="26971"/>
    <cellStyle name="Nota 2 46 21 3" xfId="26972"/>
    <cellStyle name="Nota 2 46 21 4" xfId="26973"/>
    <cellStyle name="Nota 2 46 22" xfId="26974"/>
    <cellStyle name="Nota 2 46 22 2" xfId="26975"/>
    <cellStyle name="Nota 2 46 22 2 2" xfId="26976"/>
    <cellStyle name="Nota 2 46 22 2 3" xfId="26977"/>
    <cellStyle name="Nota 2 46 22 3" xfId="26978"/>
    <cellStyle name="Nota 2 46 22 4" xfId="26979"/>
    <cellStyle name="Nota 2 46 23" xfId="26980"/>
    <cellStyle name="Nota 2 46 23 2" xfId="26981"/>
    <cellStyle name="Nota 2 46 23 2 2" xfId="26982"/>
    <cellStyle name="Nota 2 46 23 2 3" xfId="26983"/>
    <cellStyle name="Nota 2 46 23 3" xfId="26984"/>
    <cellStyle name="Nota 2 46 23 4" xfId="26985"/>
    <cellStyle name="Nota 2 46 24" xfId="26986"/>
    <cellStyle name="Nota 2 46 24 2" xfId="26987"/>
    <cellStyle name="Nota 2 46 24 2 2" xfId="26988"/>
    <cellStyle name="Nota 2 46 24 2 3" xfId="26989"/>
    <cellStyle name="Nota 2 46 24 3" xfId="26990"/>
    <cellStyle name="Nota 2 46 24 4" xfId="26991"/>
    <cellStyle name="Nota 2 46 25" xfId="26992"/>
    <cellStyle name="Nota 2 46 25 2" xfId="26993"/>
    <cellStyle name="Nota 2 46 25 2 2" xfId="26994"/>
    <cellStyle name="Nota 2 46 25 2 3" xfId="26995"/>
    <cellStyle name="Nota 2 46 25 3" xfId="26996"/>
    <cellStyle name="Nota 2 46 25 4" xfId="26997"/>
    <cellStyle name="Nota 2 46 26" xfId="26998"/>
    <cellStyle name="Nota 2 46 26 2" xfId="26999"/>
    <cellStyle name="Nota 2 46 26 3" xfId="27000"/>
    <cellStyle name="Nota 2 46 27" xfId="27001"/>
    <cellStyle name="Nota 2 46 28" xfId="27002"/>
    <cellStyle name="Nota 2 46 3" xfId="27003"/>
    <cellStyle name="Nota 2 46 3 2" xfId="27004"/>
    <cellStyle name="Nota 2 46 3 2 2" xfId="27005"/>
    <cellStyle name="Nota 2 46 3 2 3" xfId="27006"/>
    <cellStyle name="Nota 2 46 3 3" xfId="27007"/>
    <cellStyle name="Nota 2 46 3 4" xfId="27008"/>
    <cellStyle name="Nota 2 46 4" xfId="27009"/>
    <cellStyle name="Nota 2 46 4 2" xfId="27010"/>
    <cellStyle name="Nota 2 46 4 2 2" xfId="27011"/>
    <cellStyle name="Nota 2 46 4 2 3" xfId="27012"/>
    <cellStyle name="Nota 2 46 4 3" xfId="27013"/>
    <cellStyle name="Nota 2 46 4 4" xfId="27014"/>
    <cellStyle name="Nota 2 46 5" xfId="27015"/>
    <cellStyle name="Nota 2 46 5 2" xfId="27016"/>
    <cellStyle name="Nota 2 46 5 2 2" xfId="27017"/>
    <cellStyle name="Nota 2 46 5 2 3" xfId="27018"/>
    <cellStyle name="Nota 2 46 5 3" xfId="27019"/>
    <cellStyle name="Nota 2 46 5 4" xfId="27020"/>
    <cellStyle name="Nota 2 46 6" xfId="27021"/>
    <cellStyle name="Nota 2 46 6 2" xfId="27022"/>
    <cellStyle name="Nota 2 46 6 2 2" xfId="27023"/>
    <cellStyle name="Nota 2 46 6 2 3" xfId="27024"/>
    <cellStyle name="Nota 2 46 6 3" xfId="27025"/>
    <cellStyle name="Nota 2 46 6 4" xfId="27026"/>
    <cellStyle name="Nota 2 46 7" xfId="27027"/>
    <cellStyle name="Nota 2 46 7 2" xfId="27028"/>
    <cellStyle name="Nota 2 46 7 2 2" xfId="27029"/>
    <cellStyle name="Nota 2 46 7 2 3" xfId="27030"/>
    <cellStyle name="Nota 2 46 7 3" xfId="27031"/>
    <cellStyle name="Nota 2 46 7 4" xfId="27032"/>
    <cellStyle name="Nota 2 46 8" xfId="27033"/>
    <cellStyle name="Nota 2 46 8 2" xfId="27034"/>
    <cellStyle name="Nota 2 46 8 2 2" xfId="27035"/>
    <cellStyle name="Nota 2 46 8 2 3" xfId="27036"/>
    <cellStyle name="Nota 2 46 8 3" xfId="27037"/>
    <cellStyle name="Nota 2 46 8 4" xfId="27038"/>
    <cellStyle name="Nota 2 46 9" xfId="27039"/>
    <cellStyle name="Nota 2 46 9 2" xfId="27040"/>
    <cellStyle name="Nota 2 46 9 2 2" xfId="27041"/>
    <cellStyle name="Nota 2 46 9 2 3" xfId="27042"/>
    <cellStyle name="Nota 2 46 9 3" xfId="27043"/>
    <cellStyle name="Nota 2 46 9 4" xfId="27044"/>
    <cellStyle name="Nota 2 47" xfId="27045"/>
    <cellStyle name="Nota 2 47 10" xfId="27046"/>
    <cellStyle name="Nota 2 47 10 2" xfId="27047"/>
    <cellStyle name="Nota 2 47 10 2 2" xfId="27048"/>
    <cellStyle name="Nota 2 47 10 2 3" xfId="27049"/>
    <cellStyle name="Nota 2 47 10 3" xfId="27050"/>
    <cellStyle name="Nota 2 47 10 4" xfId="27051"/>
    <cellStyle name="Nota 2 47 11" xfId="27052"/>
    <cellStyle name="Nota 2 47 11 2" xfId="27053"/>
    <cellStyle name="Nota 2 47 11 2 2" xfId="27054"/>
    <cellStyle name="Nota 2 47 11 2 3" xfId="27055"/>
    <cellStyle name="Nota 2 47 11 3" xfId="27056"/>
    <cellStyle name="Nota 2 47 11 4" xfId="27057"/>
    <cellStyle name="Nota 2 47 12" xfId="27058"/>
    <cellStyle name="Nota 2 47 12 2" xfId="27059"/>
    <cellStyle name="Nota 2 47 12 2 2" xfId="27060"/>
    <cellStyle name="Nota 2 47 12 2 3" xfId="27061"/>
    <cellStyle name="Nota 2 47 12 3" xfId="27062"/>
    <cellStyle name="Nota 2 47 12 4" xfId="27063"/>
    <cellStyle name="Nota 2 47 13" xfId="27064"/>
    <cellStyle name="Nota 2 47 13 2" xfId="27065"/>
    <cellStyle name="Nota 2 47 13 2 2" xfId="27066"/>
    <cellStyle name="Nota 2 47 13 2 3" xfId="27067"/>
    <cellStyle name="Nota 2 47 13 3" xfId="27068"/>
    <cellStyle name="Nota 2 47 13 4" xfId="27069"/>
    <cellStyle name="Nota 2 47 14" xfId="27070"/>
    <cellStyle name="Nota 2 47 14 2" xfId="27071"/>
    <cellStyle name="Nota 2 47 14 2 2" xfId="27072"/>
    <cellStyle name="Nota 2 47 14 2 3" xfId="27073"/>
    <cellStyle name="Nota 2 47 14 3" xfId="27074"/>
    <cellStyle name="Nota 2 47 14 4" xfId="27075"/>
    <cellStyle name="Nota 2 47 15" xfId="27076"/>
    <cellStyle name="Nota 2 47 15 2" xfId="27077"/>
    <cellStyle name="Nota 2 47 15 2 2" xfId="27078"/>
    <cellStyle name="Nota 2 47 15 2 3" xfId="27079"/>
    <cellStyle name="Nota 2 47 15 3" xfId="27080"/>
    <cellStyle name="Nota 2 47 15 4" xfId="27081"/>
    <cellStyle name="Nota 2 47 16" xfId="27082"/>
    <cellStyle name="Nota 2 47 16 2" xfId="27083"/>
    <cellStyle name="Nota 2 47 16 2 2" xfId="27084"/>
    <cellStyle name="Nota 2 47 16 2 3" xfId="27085"/>
    <cellStyle name="Nota 2 47 16 3" xfId="27086"/>
    <cellStyle name="Nota 2 47 16 4" xfId="27087"/>
    <cellStyle name="Nota 2 47 17" xfId="27088"/>
    <cellStyle name="Nota 2 47 17 2" xfId="27089"/>
    <cellStyle name="Nota 2 47 17 2 2" xfId="27090"/>
    <cellStyle name="Nota 2 47 17 2 3" xfId="27091"/>
    <cellStyle name="Nota 2 47 17 3" xfId="27092"/>
    <cellStyle name="Nota 2 47 17 4" xfId="27093"/>
    <cellStyle name="Nota 2 47 18" xfId="27094"/>
    <cellStyle name="Nota 2 47 18 2" xfId="27095"/>
    <cellStyle name="Nota 2 47 18 2 2" xfId="27096"/>
    <cellStyle name="Nota 2 47 18 2 3" xfId="27097"/>
    <cellStyle name="Nota 2 47 18 3" xfId="27098"/>
    <cellStyle name="Nota 2 47 18 4" xfId="27099"/>
    <cellStyle name="Nota 2 47 19" xfId="27100"/>
    <cellStyle name="Nota 2 47 19 2" xfId="27101"/>
    <cellStyle name="Nota 2 47 19 2 2" xfId="27102"/>
    <cellStyle name="Nota 2 47 19 2 3" xfId="27103"/>
    <cellStyle name="Nota 2 47 19 3" xfId="27104"/>
    <cellStyle name="Nota 2 47 19 4" xfId="27105"/>
    <cellStyle name="Nota 2 47 2" xfId="27106"/>
    <cellStyle name="Nota 2 47 2 2" xfId="27107"/>
    <cellStyle name="Nota 2 47 2 2 2" xfId="27108"/>
    <cellStyle name="Nota 2 47 2 2 3" xfId="27109"/>
    <cellStyle name="Nota 2 47 2 3" xfId="27110"/>
    <cellStyle name="Nota 2 47 2 4" xfId="27111"/>
    <cellStyle name="Nota 2 47 20" xfId="27112"/>
    <cellStyle name="Nota 2 47 20 2" xfId="27113"/>
    <cellStyle name="Nota 2 47 20 2 2" xfId="27114"/>
    <cellStyle name="Nota 2 47 20 2 3" xfId="27115"/>
    <cellStyle name="Nota 2 47 20 3" xfId="27116"/>
    <cellStyle name="Nota 2 47 20 4" xfId="27117"/>
    <cellStyle name="Nota 2 47 21" xfId="27118"/>
    <cellStyle name="Nota 2 47 21 2" xfId="27119"/>
    <cellStyle name="Nota 2 47 21 2 2" xfId="27120"/>
    <cellStyle name="Nota 2 47 21 2 3" xfId="27121"/>
    <cellStyle name="Nota 2 47 21 3" xfId="27122"/>
    <cellStyle name="Nota 2 47 21 4" xfId="27123"/>
    <cellStyle name="Nota 2 47 22" xfId="27124"/>
    <cellStyle name="Nota 2 47 22 2" xfId="27125"/>
    <cellStyle name="Nota 2 47 22 2 2" xfId="27126"/>
    <cellStyle name="Nota 2 47 22 2 3" xfId="27127"/>
    <cellStyle name="Nota 2 47 22 3" xfId="27128"/>
    <cellStyle name="Nota 2 47 22 4" xfId="27129"/>
    <cellStyle name="Nota 2 47 23" xfId="27130"/>
    <cellStyle name="Nota 2 47 23 2" xfId="27131"/>
    <cellStyle name="Nota 2 47 23 2 2" xfId="27132"/>
    <cellStyle name="Nota 2 47 23 2 3" xfId="27133"/>
    <cellStyle name="Nota 2 47 23 3" xfId="27134"/>
    <cellStyle name="Nota 2 47 23 4" xfId="27135"/>
    <cellStyle name="Nota 2 47 24" xfId="27136"/>
    <cellStyle name="Nota 2 47 24 2" xfId="27137"/>
    <cellStyle name="Nota 2 47 24 2 2" xfId="27138"/>
    <cellStyle name="Nota 2 47 24 2 3" xfId="27139"/>
    <cellStyle name="Nota 2 47 24 3" xfId="27140"/>
    <cellStyle name="Nota 2 47 24 4" xfId="27141"/>
    <cellStyle name="Nota 2 47 25" xfId="27142"/>
    <cellStyle name="Nota 2 47 25 2" xfId="27143"/>
    <cellStyle name="Nota 2 47 25 2 2" xfId="27144"/>
    <cellStyle name="Nota 2 47 25 2 3" xfId="27145"/>
    <cellStyle name="Nota 2 47 25 3" xfId="27146"/>
    <cellStyle name="Nota 2 47 25 4" xfId="27147"/>
    <cellStyle name="Nota 2 47 26" xfId="27148"/>
    <cellStyle name="Nota 2 47 26 2" xfId="27149"/>
    <cellStyle name="Nota 2 47 26 3" xfId="27150"/>
    <cellStyle name="Nota 2 47 27" xfId="27151"/>
    <cellStyle name="Nota 2 47 28" xfId="27152"/>
    <cellStyle name="Nota 2 47 3" xfId="27153"/>
    <cellStyle name="Nota 2 47 3 2" xfId="27154"/>
    <cellStyle name="Nota 2 47 3 2 2" xfId="27155"/>
    <cellStyle name="Nota 2 47 3 2 3" xfId="27156"/>
    <cellStyle name="Nota 2 47 3 3" xfId="27157"/>
    <cellStyle name="Nota 2 47 3 4" xfId="27158"/>
    <cellStyle name="Nota 2 47 4" xfId="27159"/>
    <cellStyle name="Nota 2 47 4 2" xfId="27160"/>
    <cellStyle name="Nota 2 47 4 2 2" xfId="27161"/>
    <cellStyle name="Nota 2 47 4 2 3" xfId="27162"/>
    <cellStyle name="Nota 2 47 4 3" xfId="27163"/>
    <cellStyle name="Nota 2 47 4 4" xfId="27164"/>
    <cellStyle name="Nota 2 47 5" xfId="27165"/>
    <cellStyle name="Nota 2 47 5 2" xfId="27166"/>
    <cellStyle name="Nota 2 47 5 2 2" xfId="27167"/>
    <cellStyle name="Nota 2 47 5 2 3" xfId="27168"/>
    <cellStyle name="Nota 2 47 5 3" xfId="27169"/>
    <cellStyle name="Nota 2 47 5 4" xfId="27170"/>
    <cellStyle name="Nota 2 47 6" xfId="27171"/>
    <cellStyle name="Nota 2 47 6 2" xfId="27172"/>
    <cellStyle name="Nota 2 47 6 2 2" xfId="27173"/>
    <cellStyle name="Nota 2 47 6 2 3" xfId="27174"/>
    <cellStyle name="Nota 2 47 6 3" xfId="27175"/>
    <cellStyle name="Nota 2 47 6 4" xfId="27176"/>
    <cellStyle name="Nota 2 47 7" xfId="27177"/>
    <cellStyle name="Nota 2 47 7 2" xfId="27178"/>
    <cellStyle name="Nota 2 47 7 2 2" xfId="27179"/>
    <cellStyle name="Nota 2 47 7 2 3" xfId="27180"/>
    <cellStyle name="Nota 2 47 7 3" xfId="27181"/>
    <cellStyle name="Nota 2 47 7 4" xfId="27182"/>
    <cellStyle name="Nota 2 47 8" xfId="27183"/>
    <cellStyle name="Nota 2 47 8 2" xfId="27184"/>
    <cellStyle name="Nota 2 47 8 2 2" xfId="27185"/>
    <cellStyle name="Nota 2 47 8 2 3" xfId="27186"/>
    <cellStyle name="Nota 2 47 8 3" xfId="27187"/>
    <cellStyle name="Nota 2 47 8 4" xfId="27188"/>
    <cellStyle name="Nota 2 47 9" xfId="27189"/>
    <cellStyle name="Nota 2 47 9 2" xfId="27190"/>
    <cellStyle name="Nota 2 47 9 2 2" xfId="27191"/>
    <cellStyle name="Nota 2 47 9 2 3" xfId="27192"/>
    <cellStyle name="Nota 2 47 9 3" xfId="27193"/>
    <cellStyle name="Nota 2 47 9 4" xfId="27194"/>
    <cellStyle name="Nota 2 48" xfId="27195"/>
    <cellStyle name="Nota 2 48 10" xfId="27196"/>
    <cellStyle name="Nota 2 48 10 2" xfId="27197"/>
    <cellStyle name="Nota 2 48 10 2 2" xfId="27198"/>
    <cellStyle name="Nota 2 48 10 2 3" xfId="27199"/>
    <cellStyle name="Nota 2 48 10 3" xfId="27200"/>
    <cellStyle name="Nota 2 48 10 4" xfId="27201"/>
    <cellStyle name="Nota 2 48 11" xfId="27202"/>
    <cellStyle name="Nota 2 48 11 2" xfId="27203"/>
    <cellStyle name="Nota 2 48 11 2 2" xfId="27204"/>
    <cellStyle name="Nota 2 48 11 2 3" xfId="27205"/>
    <cellStyle name="Nota 2 48 11 3" xfId="27206"/>
    <cellStyle name="Nota 2 48 11 4" xfId="27207"/>
    <cellStyle name="Nota 2 48 12" xfId="27208"/>
    <cellStyle name="Nota 2 48 12 2" xfId="27209"/>
    <cellStyle name="Nota 2 48 12 2 2" xfId="27210"/>
    <cellStyle name="Nota 2 48 12 2 3" xfId="27211"/>
    <cellStyle name="Nota 2 48 12 3" xfId="27212"/>
    <cellStyle name="Nota 2 48 12 4" xfId="27213"/>
    <cellStyle name="Nota 2 48 13" xfId="27214"/>
    <cellStyle name="Nota 2 48 13 2" xfId="27215"/>
    <cellStyle name="Nota 2 48 13 2 2" xfId="27216"/>
    <cellStyle name="Nota 2 48 13 2 3" xfId="27217"/>
    <cellStyle name="Nota 2 48 13 3" xfId="27218"/>
    <cellStyle name="Nota 2 48 13 4" xfId="27219"/>
    <cellStyle name="Nota 2 48 14" xfId="27220"/>
    <cellStyle name="Nota 2 48 14 2" xfId="27221"/>
    <cellStyle name="Nota 2 48 14 2 2" xfId="27222"/>
    <cellStyle name="Nota 2 48 14 2 3" xfId="27223"/>
    <cellStyle name="Nota 2 48 14 3" xfId="27224"/>
    <cellStyle name="Nota 2 48 14 4" xfId="27225"/>
    <cellStyle name="Nota 2 48 15" xfId="27226"/>
    <cellStyle name="Nota 2 48 15 2" xfId="27227"/>
    <cellStyle name="Nota 2 48 15 2 2" xfId="27228"/>
    <cellStyle name="Nota 2 48 15 2 3" xfId="27229"/>
    <cellStyle name="Nota 2 48 15 3" xfId="27230"/>
    <cellStyle name="Nota 2 48 15 4" xfId="27231"/>
    <cellStyle name="Nota 2 48 16" xfId="27232"/>
    <cellStyle name="Nota 2 48 16 2" xfId="27233"/>
    <cellStyle name="Nota 2 48 16 2 2" xfId="27234"/>
    <cellStyle name="Nota 2 48 16 2 3" xfId="27235"/>
    <cellStyle name="Nota 2 48 16 3" xfId="27236"/>
    <cellStyle name="Nota 2 48 16 4" xfId="27237"/>
    <cellStyle name="Nota 2 48 17" xfId="27238"/>
    <cellStyle name="Nota 2 48 17 2" xfId="27239"/>
    <cellStyle name="Nota 2 48 17 2 2" xfId="27240"/>
    <cellStyle name="Nota 2 48 17 2 3" xfId="27241"/>
    <cellStyle name="Nota 2 48 17 3" xfId="27242"/>
    <cellStyle name="Nota 2 48 17 4" xfId="27243"/>
    <cellStyle name="Nota 2 48 18" xfId="27244"/>
    <cellStyle name="Nota 2 48 18 2" xfId="27245"/>
    <cellStyle name="Nota 2 48 18 2 2" xfId="27246"/>
    <cellStyle name="Nota 2 48 18 2 3" xfId="27247"/>
    <cellStyle name="Nota 2 48 18 3" xfId="27248"/>
    <cellStyle name="Nota 2 48 18 4" xfId="27249"/>
    <cellStyle name="Nota 2 48 19" xfId="27250"/>
    <cellStyle name="Nota 2 48 19 2" xfId="27251"/>
    <cellStyle name="Nota 2 48 19 2 2" xfId="27252"/>
    <cellStyle name="Nota 2 48 19 2 3" xfId="27253"/>
    <cellStyle name="Nota 2 48 19 3" xfId="27254"/>
    <cellStyle name="Nota 2 48 19 4" xfId="27255"/>
    <cellStyle name="Nota 2 48 2" xfId="27256"/>
    <cellStyle name="Nota 2 48 2 2" xfId="27257"/>
    <cellStyle name="Nota 2 48 2 2 2" xfId="27258"/>
    <cellStyle name="Nota 2 48 2 2 3" xfId="27259"/>
    <cellStyle name="Nota 2 48 2 3" xfId="27260"/>
    <cellStyle name="Nota 2 48 2 4" xfId="27261"/>
    <cellStyle name="Nota 2 48 20" xfId="27262"/>
    <cellStyle name="Nota 2 48 20 2" xfId="27263"/>
    <cellStyle name="Nota 2 48 20 2 2" xfId="27264"/>
    <cellStyle name="Nota 2 48 20 2 3" xfId="27265"/>
    <cellStyle name="Nota 2 48 20 3" xfId="27266"/>
    <cellStyle name="Nota 2 48 20 4" xfId="27267"/>
    <cellStyle name="Nota 2 48 21" xfId="27268"/>
    <cellStyle name="Nota 2 48 21 2" xfId="27269"/>
    <cellStyle name="Nota 2 48 21 2 2" xfId="27270"/>
    <cellStyle name="Nota 2 48 21 2 3" xfId="27271"/>
    <cellStyle name="Nota 2 48 21 3" xfId="27272"/>
    <cellStyle name="Nota 2 48 21 4" xfId="27273"/>
    <cellStyle name="Nota 2 48 22" xfId="27274"/>
    <cellStyle name="Nota 2 48 22 2" xfId="27275"/>
    <cellStyle name="Nota 2 48 22 2 2" xfId="27276"/>
    <cellStyle name="Nota 2 48 22 2 3" xfId="27277"/>
    <cellStyle name="Nota 2 48 22 3" xfId="27278"/>
    <cellStyle name="Nota 2 48 22 4" xfId="27279"/>
    <cellStyle name="Nota 2 48 23" xfId="27280"/>
    <cellStyle name="Nota 2 48 23 2" xfId="27281"/>
    <cellStyle name="Nota 2 48 23 2 2" xfId="27282"/>
    <cellStyle name="Nota 2 48 23 2 3" xfId="27283"/>
    <cellStyle name="Nota 2 48 23 3" xfId="27284"/>
    <cellStyle name="Nota 2 48 23 4" xfId="27285"/>
    <cellStyle name="Nota 2 48 24" xfId="27286"/>
    <cellStyle name="Nota 2 48 24 2" xfId="27287"/>
    <cellStyle name="Nota 2 48 24 2 2" xfId="27288"/>
    <cellStyle name="Nota 2 48 24 2 3" xfId="27289"/>
    <cellStyle name="Nota 2 48 24 3" xfId="27290"/>
    <cellStyle name="Nota 2 48 24 4" xfId="27291"/>
    <cellStyle name="Nota 2 48 25" xfId="27292"/>
    <cellStyle name="Nota 2 48 25 2" xfId="27293"/>
    <cellStyle name="Nota 2 48 25 2 2" xfId="27294"/>
    <cellStyle name="Nota 2 48 25 2 3" xfId="27295"/>
    <cellStyle name="Nota 2 48 25 3" xfId="27296"/>
    <cellStyle name="Nota 2 48 25 4" xfId="27297"/>
    <cellStyle name="Nota 2 48 26" xfId="27298"/>
    <cellStyle name="Nota 2 48 26 2" xfId="27299"/>
    <cellStyle name="Nota 2 48 26 3" xfId="27300"/>
    <cellStyle name="Nota 2 48 27" xfId="27301"/>
    <cellStyle name="Nota 2 48 28" xfId="27302"/>
    <cellStyle name="Nota 2 48 3" xfId="27303"/>
    <cellStyle name="Nota 2 48 3 2" xfId="27304"/>
    <cellStyle name="Nota 2 48 3 2 2" xfId="27305"/>
    <cellStyle name="Nota 2 48 3 2 3" xfId="27306"/>
    <cellStyle name="Nota 2 48 3 3" xfId="27307"/>
    <cellStyle name="Nota 2 48 3 4" xfId="27308"/>
    <cellStyle name="Nota 2 48 4" xfId="27309"/>
    <cellStyle name="Nota 2 48 4 2" xfId="27310"/>
    <cellStyle name="Nota 2 48 4 2 2" xfId="27311"/>
    <cellStyle name="Nota 2 48 4 2 3" xfId="27312"/>
    <cellStyle name="Nota 2 48 4 3" xfId="27313"/>
    <cellStyle name="Nota 2 48 4 4" xfId="27314"/>
    <cellStyle name="Nota 2 48 5" xfId="27315"/>
    <cellStyle name="Nota 2 48 5 2" xfId="27316"/>
    <cellStyle name="Nota 2 48 5 2 2" xfId="27317"/>
    <cellStyle name="Nota 2 48 5 2 3" xfId="27318"/>
    <cellStyle name="Nota 2 48 5 3" xfId="27319"/>
    <cellStyle name="Nota 2 48 5 4" xfId="27320"/>
    <cellStyle name="Nota 2 48 6" xfId="27321"/>
    <cellStyle name="Nota 2 48 6 2" xfId="27322"/>
    <cellStyle name="Nota 2 48 6 2 2" xfId="27323"/>
    <cellStyle name="Nota 2 48 6 2 3" xfId="27324"/>
    <cellStyle name="Nota 2 48 6 3" xfId="27325"/>
    <cellStyle name="Nota 2 48 6 4" xfId="27326"/>
    <cellStyle name="Nota 2 48 7" xfId="27327"/>
    <cellStyle name="Nota 2 48 7 2" xfId="27328"/>
    <cellStyle name="Nota 2 48 7 2 2" xfId="27329"/>
    <cellStyle name="Nota 2 48 7 2 3" xfId="27330"/>
    <cellStyle name="Nota 2 48 7 3" xfId="27331"/>
    <cellStyle name="Nota 2 48 7 4" xfId="27332"/>
    <cellStyle name="Nota 2 48 8" xfId="27333"/>
    <cellStyle name="Nota 2 48 8 2" xfId="27334"/>
    <cellStyle name="Nota 2 48 8 2 2" xfId="27335"/>
    <cellStyle name="Nota 2 48 8 2 3" xfId="27336"/>
    <cellStyle name="Nota 2 48 8 3" xfId="27337"/>
    <cellStyle name="Nota 2 48 8 4" xfId="27338"/>
    <cellStyle name="Nota 2 48 9" xfId="27339"/>
    <cellStyle name="Nota 2 48 9 2" xfId="27340"/>
    <cellStyle name="Nota 2 48 9 2 2" xfId="27341"/>
    <cellStyle name="Nota 2 48 9 2 3" xfId="27342"/>
    <cellStyle name="Nota 2 48 9 3" xfId="27343"/>
    <cellStyle name="Nota 2 48 9 4" xfId="27344"/>
    <cellStyle name="Nota 2 49" xfId="27345"/>
    <cellStyle name="Nota 2 49 10" xfId="27346"/>
    <cellStyle name="Nota 2 49 10 2" xfId="27347"/>
    <cellStyle name="Nota 2 49 10 2 2" xfId="27348"/>
    <cellStyle name="Nota 2 49 10 2 3" xfId="27349"/>
    <cellStyle name="Nota 2 49 10 3" xfId="27350"/>
    <cellStyle name="Nota 2 49 10 4" xfId="27351"/>
    <cellStyle name="Nota 2 49 11" xfId="27352"/>
    <cellStyle name="Nota 2 49 11 2" xfId="27353"/>
    <cellStyle name="Nota 2 49 11 2 2" xfId="27354"/>
    <cellStyle name="Nota 2 49 11 2 3" xfId="27355"/>
    <cellStyle name="Nota 2 49 11 3" xfId="27356"/>
    <cellStyle name="Nota 2 49 11 4" xfId="27357"/>
    <cellStyle name="Nota 2 49 12" xfId="27358"/>
    <cellStyle name="Nota 2 49 12 2" xfId="27359"/>
    <cellStyle name="Nota 2 49 12 2 2" xfId="27360"/>
    <cellStyle name="Nota 2 49 12 2 3" xfId="27361"/>
    <cellStyle name="Nota 2 49 12 3" xfId="27362"/>
    <cellStyle name="Nota 2 49 12 4" xfId="27363"/>
    <cellStyle name="Nota 2 49 13" xfId="27364"/>
    <cellStyle name="Nota 2 49 13 2" xfId="27365"/>
    <cellStyle name="Nota 2 49 13 2 2" xfId="27366"/>
    <cellStyle name="Nota 2 49 13 2 3" xfId="27367"/>
    <cellStyle name="Nota 2 49 13 3" xfId="27368"/>
    <cellStyle name="Nota 2 49 13 4" xfId="27369"/>
    <cellStyle name="Nota 2 49 14" xfId="27370"/>
    <cellStyle name="Nota 2 49 14 2" xfId="27371"/>
    <cellStyle name="Nota 2 49 14 2 2" xfId="27372"/>
    <cellStyle name="Nota 2 49 14 2 3" xfId="27373"/>
    <cellStyle name="Nota 2 49 14 3" xfId="27374"/>
    <cellStyle name="Nota 2 49 14 4" xfId="27375"/>
    <cellStyle name="Nota 2 49 15" xfId="27376"/>
    <cellStyle name="Nota 2 49 15 2" xfId="27377"/>
    <cellStyle name="Nota 2 49 15 2 2" xfId="27378"/>
    <cellStyle name="Nota 2 49 15 2 3" xfId="27379"/>
    <cellStyle name="Nota 2 49 15 3" xfId="27380"/>
    <cellStyle name="Nota 2 49 15 4" xfId="27381"/>
    <cellStyle name="Nota 2 49 16" xfId="27382"/>
    <cellStyle name="Nota 2 49 16 2" xfId="27383"/>
    <cellStyle name="Nota 2 49 16 2 2" xfId="27384"/>
    <cellStyle name="Nota 2 49 16 2 3" xfId="27385"/>
    <cellStyle name="Nota 2 49 16 3" xfId="27386"/>
    <cellStyle name="Nota 2 49 16 4" xfId="27387"/>
    <cellStyle name="Nota 2 49 17" xfId="27388"/>
    <cellStyle name="Nota 2 49 17 2" xfId="27389"/>
    <cellStyle name="Nota 2 49 17 2 2" xfId="27390"/>
    <cellStyle name="Nota 2 49 17 2 3" xfId="27391"/>
    <cellStyle name="Nota 2 49 17 3" xfId="27392"/>
    <cellStyle name="Nota 2 49 17 4" xfId="27393"/>
    <cellStyle name="Nota 2 49 18" xfId="27394"/>
    <cellStyle name="Nota 2 49 18 2" xfId="27395"/>
    <cellStyle name="Nota 2 49 18 2 2" xfId="27396"/>
    <cellStyle name="Nota 2 49 18 2 3" xfId="27397"/>
    <cellStyle name="Nota 2 49 18 3" xfId="27398"/>
    <cellStyle name="Nota 2 49 18 4" xfId="27399"/>
    <cellStyle name="Nota 2 49 19" xfId="27400"/>
    <cellStyle name="Nota 2 49 19 2" xfId="27401"/>
    <cellStyle name="Nota 2 49 19 2 2" xfId="27402"/>
    <cellStyle name="Nota 2 49 19 2 3" xfId="27403"/>
    <cellStyle name="Nota 2 49 19 3" xfId="27404"/>
    <cellStyle name="Nota 2 49 19 4" xfId="27405"/>
    <cellStyle name="Nota 2 49 2" xfId="27406"/>
    <cellStyle name="Nota 2 49 2 2" xfId="27407"/>
    <cellStyle name="Nota 2 49 2 2 2" xfId="27408"/>
    <cellStyle name="Nota 2 49 2 2 3" xfId="27409"/>
    <cellStyle name="Nota 2 49 2 3" xfId="27410"/>
    <cellStyle name="Nota 2 49 2 4" xfId="27411"/>
    <cellStyle name="Nota 2 49 20" xfId="27412"/>
    <cellStyle name="Nota 2 49 20 2" xfId="27413"/>
    <cellStyle name="Nota 2 49 20 2 2" xfId="27414"/>
    <cellStyle name="Nota 2 49 20 2 3" xfId="27415"/>
    <cellStyle name="Nota 2 49 20 3" xfId="27416"/>
    <cellStyle name="Nota 2 49 20 4" xfId="27417"/>
    <cellStyle name="Nota 2 49 21" xfId="27418"/>
    <cellStyle name="Nota 2 49 21 2" xfId="27419"/>
    <cellStyle name="Nota 2 49 21 2 2" xfId="27420"/>
    <cellStyle name="Nota 2 49 21 2 3" xfId="27421"/>
    <cellStyle name="Nota 2 49 21 3" xfId="27422"/>
    <cellStyle name="Nota 2 49 21 4" xfId="27423"/>
    <cellStyle name="Nota 2 49 22" xfId="27424"/>
    <cellStyle name="Nota 2 49 22 2" xfId="27425"/>
    <cellStyle name="Nota 2 49 22 2 2" xfId="27426"/>
    <cellStyle name="Nota 2 49 22 2 3" xfId="27427"/>
    <cellStyle name="Nota 2 49 22 3" xfId="27428"/>
    <cellStyle name="Nota 2 49 22 4" xfId="27429"/>
    <cellStyle name="Nota 2 49 23" xfId="27430"/>
    <cellStyle name="Nota 2 49 23 2" xfId="27431"/>
    <cellStyle name="Nota 2 49 23 2 2" xfId="27432"/>
    <cellStyle name="Nota 2 49 23 2 3" xfId="27433"/>
    <cellStyle name="Nota 2 49 23 3" xfId="27434"/>
    <cellStyle name="Nota 2 49 23 4" xfId="27435"/>
    <cellStyle name="Nota 2 49 24" xfId="27436"/>
    <cellStyle name="Nota 2 49 24 2" xfId="27437"/>
    <cellStyle name="Nota 2 49 24 2 2" xfId="27438"/>
    <cellStyle name="Nota 2 49 24 2 3" xfId="27439"/>
    <cellStyle name="Nota 2 49 24 3" xfId="27440"/>
    <cellStyle name="Nota 2 49 24 4" xfId="27441"/>
    <cellStyle name="Nota 2 49 25" xfId="27442"/>
    <cellStyle name="Nota 2 49 25 2" xfId="27443"/>
    <cellStyle name="Nota 2 49 25 2 2" xfId="27444"/>
    <cellStyle name="Nota 2 49 25 2 3" xfId="27445"/>
    <cellStyle name="Nota 2 49 25 3" xfId="27446"/>
    <cellStyle name="Nota 2 49 25 4" xfId="27447"/>
    <cellStyle name="Nota 2 49 26" xfId="27448"/>
    <cellStyle name="Nota 2 49 26 2" xfId="27449"/>
    <cellStyle name="Nota 2 49 26 3" xfId="27450"/>
    <cellStyle name="Nota 2 49 27" xfId="27451"/>
    <cellStyle name="Nota 2 49 28" xfId="27452"/>
    <cellStyle name="Nota 2 49 3" xfId="27453"/>
    <cellStyle name="Nota 2 49 3 2" xfId="27454"/>
    <cellStyle name="Nota 2 49 3 2 2" xfId="27455"/>
    <cellStyle name="Nota 2 49 3 2 3" xfId="27456"/>
    <cellStyle name="Nota 2 49 3 3" xfId="27457"/>
    <cellStyle name="Nota 2 49 3 4" xfId="27458"/>
    <cellStyle name="Nota 2 49 4" xfId="27459"/>
    <cellStyle name="Nota 2 49 4 2" xfId="27460"/>
    <cellStyle name="Nota 2 49 4 2 2" xfId="27461"/>
    <cellStyle name="Nota 2 49 4 2 3" xfId="27462"/>
    <cellStyle name="Nota 2 49 4 3" xfId="27463"/>
    <cellStyle name="Nota 2 49 4 4" xfId="27464"/>
    <cellStyle name="Nota 2 49 5" xfId="27465"/>
    <cellStyle name="Nota 2 49 5 2" xfId="27466"/>
    <cellStyle name="Nota 2 49 5 2 2" xfId="27467"/>
    <cellStyle name="Nota 2 49 5 2 3" xfId="27468"/>
    <cellStyle name="Nota 2 49 5 3" xfId="27469"/>
    <cellStyle name="Nota 2 49 5 4" xfId="27470"/>
    <cellStyle name="Nota 2 49 6" xfId="27471"/>
    <cellStyle name="Nota 2 49 6 2" xfId="27472"/>
    <cellStyle name="Nota 2 49 6 2 2" xfId="27473"/>
    <cellStyle name="Nota 2 49 6 2 3" xfId="27474"/>
    <cellStyle name="Nota 2 49 6 3" xfId="27475"/>
    <cellStyle name="Nota 2 49 6 4" xfId="27476"/>
    <cellStyle name="Nota 2 49 7" xfId="27477"/>
    <cellStyle name="Nota 2 49 7 2" xfId="27478"/>
    <cellStyle name="Nota 2 49 7 2 2" xfId="27479"/>
    <cellStyle name="Nota 2 49 7 2 3" xfId="27480"/>
    <cellStyle name="Nota 2 49 7 3" xfId="27481"/>
    <cellStyle name="Nota 2 49 7 4" xfId="27482"/>
    <cellStyle name="Nota 2 49 8" xfId="27483"/>
    <cellStyle name="Nota 2 49 8 2" xfId="27484"/>
    <cellStyle name="Nota 2 49 8 2 2" xfId="27485"/>
    <cellStyle name="Nota 2 49 8 2 3" xfId="27486"/>
    <cellStyle name="Nota 2 49 8 3" xfId="27487"/>
    <cellStyle name="Nota 2 49 8 4" xfId="27488"/>
    <cellStyle name="Nota 2 49 9" xfId="27489"/>
    <cellStyle name="Nota 2 49 9 2" xfId="27490"/>
    <cellStyle name="Nota 2 49 9 2 2" xfId="27491"/>
    <cellStyle name="Nota 2 49 9 2 3" xfId="27492"/>
    <cellStyle name="Nota 2 49 9 3" xfId="27493"/>
    <cellStyle name="Nota 2 49 9 4" xfId="27494"/>
    <cellStyle name="Nota 2 5" xfId="27495"/>
    <cellStyle name="Nota 2 5 10" xfId="27496"/>
    <cellStyle name="Nota 2 5 10 2" xfId="27497"/>
    <cellStyle name="Nota 2 5 10 2 2" xfId="27498"/>
    <cellStyle name="Nota 2 5 10 2 3" xfId="27499"/>
    <cellStyle name="Nota 2 5 10 3" xfId="27500"/>
    <cellStyle name="Nota 2 5 10 4" xfId="27501"/>
    <cellStyle name="Nota 2 5 11" xfId="27502"/>
    <cellStyle name="Nota 2 5 11 2" xfId="27503"/>
    <cellStyle name="Nota 2 5 11 2 2" xfId="27504"/>
    <cellStyle name="Nota 2 5 11 2 3" xfId="27505"/>
    <cellStyle name="Nota 2 5 11 3" xfId="27506"/>
    <cellStyle name="Nota 2 5 11 4" xfId="27507"/>
    <cellStyle name="Nota 2 5 12" xfId="27508"/>
    <cellStyle name="Nota 2 5 12 2" xfId="27509"/>
    <cellStyle name="Nota 2 5 12 2 2" xfId="27510"/>
    <cellStyle name="Nota 2 5 12 2 3" xfId="27511"/>
    <cellStyle name="Nota 2 5 12 3" xfId="27512"/>
    <cellStyle name="Nota 2 5 12 4" xfId="27513"/>
    <cellStyle name="Nota 2 5 13" xfId="27514"/>
    <cellStyle name="Nota 2 5 13 2" xfId="27515"/>
    <cellStyle name="Nota 2 5 13 2 2" xfId="27516"/>
    <cellStyle name="Nota 2 5 13 2 3" xfId="27517"/>
    <cellStyle name="Nota 2 5 13 3" xfId="27518"/>
    <cellStyle name="Nota 2 5 13 4" xfId="27519"/>
    <cellStyle name="Nota 2 5 14" xfId="27520"/>
    <cellStyle name="Nota 2 5 14 2" xfId="27521"/>
    <cellStyle name="Nota 2 5 14 2 2" xfId="27522"/>
    <cellStyle name="Nota 2 5 14 2 3" xfId="27523"/>
    <cellStyle name="Nota 2 5 14 3" xfId="27524"/>
    <cellStyle name="Nota 2 5 14 4" xfId="27525"/>
    <cellStyle name="Nota 2 5 15" xfId="27526"/>
    <cellStyle name="Nota 2 5 15 2" xfId="27527"/>
    <cellStyle name="Nota 2 5 15 2 2" xfId="27528"/>
    <cellStyle name="Nota 2 5 15 2 3" xfId="27529"/>
    <cellStyle name="Nota 2 5 15 3" xfId="27530"/>
    <cellStyle name="Nota 2 5 15 4" xfId="27531"/>
    <cellStyle name="Nota 2 5 16" xfId="27532"/>
    <cellStyle name="Nota 2 5 16 2" xfId="27533"/>
    <cellStyle name="Nota 2 5 16 2 2" xfId="27534"/>
    <cellStyle name="Nota 2 5 16 2 3" xfId="27535"/>
    <cellStyle name="Nota 2 5 16 3" xfId="27536"/>
    <cellStyle name="Nota 2 5 16 4" xfId="27537"/>
    <cellStyle name="Nota 2 5 17" xfId="27538"/>
    <cellStyle name="Nota 2 5 17 2" xfId="27539"/>
    <cellStyle name="Nota 2 5 17 2 2" xfId="27540"/>
    <cellStyle name="Nota 2 5 17 2 3" xfId="27541"/>
    <cellStyle name="Nota 2 5 17 3" xfId="27542"/>
    <cellStyle name="Nota 2 5 17 4" xfId="27543"/>
    <cellStyle name="Nota 2 5 18" xfId="27544"/>
    <cellStyle name="Nota 2 5 18 2" xfId="27545"/>
    <cellStyle name="Nota 2 5 18 2 2" xfId="27546"/>
    <cellStyle name="Nota 2 5 18 2 3" xfId="27547"/>
    <cellStyle name="Nota 2 5 18 3" xfId="27548"/>
    <cellStyle name="Nota 2 5 18 4" xfId="27549"/>
    <cellStyle name="Nota 2 5 19" xfId="27550"/>
    <cellStyle name="Nota 2 5 19 2" xfId="27551"/>
    <cellStyle name="Nota 2 5 19 2 2" xfId="27552"/>
    <cellStyle name="Nota 2 5 19 2 3" xfId="27553"/>
    <cellStyle name="Nota 2 5 19 3" xfId="27554"/>
    <cellStyle name="Nota 2 5 19 4" xfId="27555"/>
    <cellStyle name="Nota 2 5 2" xfId="27556"/>
    <cellStyle name="Nota 2 5 2 2" xfId="27557"/>
    <cellStyle name="Nota 2 5 2 2 2" xfId="27558"/>
    <cellStyle name="Nota 2 5 2 2 3" xfId="27559"/>
    <cellStyle name="Nota 2 5 2 3" xfId="27560"/>
    <cellStyle name="Nota 2 5 2 4" xfId="27561"/>
    <cellStyle name="Nota 2 5 20" xfId="27562"/>
    <cellStyle name="Nota 2 5 20 2" xfId="27563"/>
    <cellStyle name="Nota 2 5 20 2 2" xfId="27564"/>
    <cellStyle name="Nota 2 5 20 2 3" xfId="27565"/>
    <cellStyle name="Nota 2 5 20 3" xfId="27566"/>
    <cellStyle name="Nota 2 5 20 4" xfId="27567"/>
    <cellStyle name="Nota 2 5 21" xfId="27568"/>
    <cellStyle name="Nota 2 5 21 2" xfId="27569"/>
    <cellStyle name="Nota 2 5 21 2 2" xfId="27570"/>
    <cellStyle name="Nota 2 5 21 2 3" xfId="27571"/>
    <cellStyle name="Nota 2 5 21 3" xfId="27572"/>
    <cellStyle name="Nota 2 5 21 4" xfId="27573"/>
    <cellStyle name="Nota 2 5 22" xfId="27574"/>
    <cellStyle name="Nota 2 5 22 2" xfId="27575"/>
    <cellStyle name="Nota 2 5 22 2 2" xfId="27576"/>
    <cellStyle name="Nota 2 5 22 2 3" xfId="27577"/>
    <cellStyle name="Nota 2 5 22 3" xfId="27578"/>
    <cellStyle name="Nota 2 5 22 4" xfId="27579"/>
    <cellStyle name="Nota 2 5 23" xfId="27580"/>
    <cellStyle name="Nota 2 5 23 2" xfId="27581"/>
    <cellStyle name="Nota 2 5 23 2 2" xfId="27582"/>
    <cellStyle name="Nota 2 5 23 2 3" xfId="27583"/>
    <cellStyle name="Nota 2 5 23 3" xfId="27584"/>
    <cellStyle name="Nota 2 5 23 4" xfId="27585"/>
    <cellStyle name="Nota 2 5 24" xfId="27586"/>
    <cellStyle name="Nota 2 5 24 2" xfId="27587"/>
    <cellStyle name="Nota 2 5 24 2 2" xfId="27588"/>
    <cellStyle name="Nota 2 5 24 2 3" xfId="27589"/>
    <cellStyle name="Nota 2 5 24 3" xfId="27590"/>
    <cellStyle name="Nota 2 5 24 4" xfId="27591"/>
    <cellStyle name="Nota 2 5 25" xfId="27592"/>
    <cellStyle name="Nota 2 5 25 2" xfId="27593"/>
    <cellStyle name="Nota 2 5 25 2 2" xfId="27594"/>
    <cellStyle name="Nota 2 5 25 2 3" xfId="27595"/>
    <cellStyle name="Nota 2 5 25 3" xfId="27596"/>
    <cellStyle name="Nota 2 5 25 4" xfId="27597"/>
    <cellStyle name="Nota 2 5 26" xfId="27598"/>
    <cellStyle name="Nota 2 5 26 2" xfId="27599"/>
    <cellStyle name="Nota 2 5 26 3" xfId="27600"/>
    <cellStyle name="Nota 2 5 27" xfId="27601"/>
    <cellStyle name="Nota 2 5 28" xfId="27602"/>
    <cellStyle name="Nota 2 5 3" xfId="27603"/>
    <cellStyle name="Nota 2 5 3 2" xfId="27604"/>
    <cellStyle name="Nota 2 5 3 2 2" xfId="27605"/>
    <cellStyle name="Nota 2 5 3 2 3" xfId="27606"/>
    <cellStyle name="Nota 2 5 3 3" xfId="27607"/>
    <cellStyle name="Nota 2 5 3 4" xfId="27608"/>
    <cellStyle name="Nota 2 5 4" xfId="27609"/>
    <cellStyle name="Nota 2 5 4 2" xfId="27610"/>
    <cellStyle name="Nota 2 5 4 2 2" xfId="27611"/>
    <cellStyle name="Nota 2 5 4 2 3" xfId="27612"/>
    <cellStyle name="Nota 2 5 4 3" xfId="27613"/>
    <cellStyle name="Nota 2 5 4 4" xfId="27614"/>
    <cellStyle name="Nota 2 5 5" xfId="27615"/>
    <cellStyle name="Nota 2 5 5 2" xfId="27616"/>
    <cellStyle name="Nota 2 5 5 2 2" xfId="27617"/>
    <cellStyle name="Nota 2 5 5 2 3" xfId="27618"/>
    <cellStyle name="Nota 2 5 5 3" xfId="27619"/>
    <cellStyle name="Nota 2 5 5 4" xfId="27620"/>
    <cellStyle name="Nota 2 5 6" xfId="27621"/>
    <cellStyle name="Nota 2 5 6 2" xfId="27622"/>
    <cellStyle name="Nota 2 5 6 2 2" xfId="27623"/>
    <cellStyle name="Nota 2 5 6 2 3" xfId="27624"/>
    <cellStyle name="Nota 2 5 6 3" xfId="27625"/>
    <cellStyle name="Nota 2 5 6 4" xfId="27626"/>
    <cellStyle name="Nota 2 5 7" xfId="27627"/>
    <cellStyle name="Nota 2 5 7 2" xfId="27628"/>
    <cellStyle name="Nota 2 5 7 2 2" xfId="27629"/>
    <cellStyle name="Nota 2 5 7 2 3" xfId="27630"/>
    <cellStyle name="Nota 2 5 7 3" xfId="27631"/>
    <cellStyle name="Nota 2 5 7 4" xfId="27632"/>
    <cellStyle name="Nota 2 5 8" xfId="27633"/>
    <cellStyle name="Nota 2 5 8 2" xfId="27634"/>
    <cellStyle name="Nota 2 5 8 2 2" xfId="27635"/>
    <cellStyle name="Nota 2 5 8 2 3" xfId="27636"/>
    <cellStyle name="Nota 2 5 8 3" xfId="27637"/>
    <cellStyle name="Nota 2 5 8 4" xfId="27638"/>
    <cellStyle name="Nota 2 5 9" xfId="27639"/>
    <cellStyle name="Nota 2 5 9 2" xfId="27640"/>
    <cellStyle name="Nota 2 5 9 2 2" xfId="27641"/>
    <cellStyle name="Nota 2 5 9 2 3" xfId="27642"/>
    <cellStyle name="Nota 2 5 9 3" xfId="27643"/>
    <cellStyle name="Nota 2 5 9 4" xfId="27644"/>
    <cellStyle name="Nota 2 50" xfId="27645"/>
    <cellStyle name="Nota 2 50 10" xfId="27646"/>
    <cellStyle name="Nota 2 50 10 2" xfId="27647"/>
    <cellStyle name="Nota 2 50 10 2 2" xfId="27648"/>
    <cellStyle name="Nota 2 50 10 2 3" xfId="27649"/>
    <cellStyle name="Nota 2 50 10 3" xfId="27650"/>
    <cellStyle name="Nota 2 50 10 4" xfId="27651"/>
    <cellStyle name="Nota 2 50 11" xfId="27652"/>
    <cellStyle name="Nota 2 50 11 2" xfId="27653"/>
    <cellStyle name="Nota 2 50 11 2 2" xfId="27654"/>
    <cellStyle name="Nota 2 50 11 2 3" xfId="27655"/>
    <cellStyle name="Nota 2 50 11 3" xfId="27656"/>
    <cellStyle name="Nota 2 50 11 4" xfId="27657"/>
    <cellStyle name="Nota 2 50 12" xfId="27658"/>
    <cellStyle name="Nota 2 50 12 2" xfId="27659"/>
    <cellStyle name="Nota 2 50 12 2 2" xfId="27660"/>
    <cellStyle name="Nota 2 50 12 2 3" xfId="27661"/>
    <cellStyle name="Nota 2 50 12 3" xfId="27662"/>
    <cellStyle name="Nota 2 50 12 4" xfId="27663"/>
    <cellStyle name="Nota 2 50 13" xfId="27664"/>
    <cellStyle name="Nota 2 50 13 2" xfId="27665"/>
    <cellStyle name="Nota 2 50 13 2 2" xfId="27666"/>
    <cellStyle name="Nota 2 50 13 2 3" xfId="27667"/>
    <cellStyle name="Nota 2 50 13 3" xfId="27668"/>
    <cellStyle name="Nota 2 50 13 4" xfId="27669"/>
    <cellStyle name="Nota 2 50 14" xfId="27670"/>
    <cellStyle name="Nota 2 50 14 2" xfId="27671"/>
    <cellStyle name="Nota 2 50 14 2 2" xfId="27672"/>
    <cellStyle name="Nota 2 50 14 2 3" xfId="27673"/>
    <cellStyle name="Nota 2 50 14 3" xfId="27674"/>
    <cellStyle name="Nota 2 50 14 4" xfId="27675"/>
    <cellStyle name="Nota 2 50 15" xfId="27676"/>
    <cellStyle name="Nota 2 50 15 2" xfId="27677"/>
    <cellStyle name="Nota 2 50 15 2 2" xfId="27678"/>
    <cellStyle name="Nota 2 50 15 2 3" xfId="27679"/>
    <cellStyle name="Nota 2 50 15 3" xfId="27680"/>
    <cellStyle name="Nota 2 50 15 4" xfId="27681"/>
    <cellStyle name="Nota 2 50 16" xfId="27682"/>
    <cellStyle name="Nota 2 50 16 2" xfId="27683"/>
    <cellStyle name="Nota 2 50 16 2 2" xfId="27684"/>
    <cellStyle name="Nota 2 50 16 2 3" xfId="27685"/>
    <cellStyle name="Nota 2 50 16 3" xfId="27686"/>
    <cellStyle name="Nota 2 50 16 4" xfId="27687"/>
    <cellStyle name="Nota 2 50 17" xfId="27688"/>
    <cellStyle name="Nota 2 50 17 2" xfId="27689"/>
    <cellStyle name="Nota 2 50 17 2 2" xfId="27690"/>
    <cellStyle name="Nota 2 50 17 2 3" xfId="27691"/>
    <cellStyle name="Nota 2 50 17 3" xfId="27692"/>
    <cellStyle name="Nota 2 50 17 4" xfId="27693"/>
    <cellStyle name="Nota 2 50 18" xfId="27694"/>
    <cellStyle name="Nota 2 50 18 2" xfId="27695"/>
    <cellStyle name="Nota 2 50 18 2 2" xfId="27696"/>
    <cellStyle name="Nota 2 50 18 2 3" xfId="27697"/>
    <cellStyle name="Nota 2 50 18 3" xfId="27698"/>
    <cellStyle name="Nota 2 50 18 4" xfId="27699"/>
    <cellStyle name="Nota 2 50 19" xfId="27700"/>
    <cellStyle name="Nota 2 50 19 2" xfId="27701"/>
    <cellStyle name="Nota 2 50 19 2 2" xfId="27702"/>
    <cellStyle name="Nota 2 50 19 2 3" xfId="27703"/>
    <cellStyle name="Nota 2 50 19 3" xfId="27704"/>
    <cellStyle name="Nota 2 50 19 4" xfId="27705"/>
    <cellStyle name="Nota 2 50 2" xfId="27706"/>
    <cellStyle name="Nota 2 50 2 2" xfId="27707"/>
    <cellStyle name="Nota 2 50 2 2 2" xfId="27708"/>
    <cellStyle name="Nota 2 50 2 2 3" xfId="27709"/>
    <cellStyle name="Nota 2 50 2 3" xfId="27710"/>
    <cellStyle name="Nota 2 50 2 4" xfId="27711"/>
    <cellStyle name="Nota 2 50 20" xfId="27712"/>
    <cellStyle name="Nota 2 50 20 2" xfId="27713"/>
    <cellStyle name="Nota 2 50 20 2 2" xfId="27714"/>
    <cellStyle name="Nota 2 50 20 2 3" xfId="27715"/>
    <cellStyle name="Nota 2 50 20 3" xfId="27716"/>
    <cellStyle name="Nota 2 50 20 4" xfId="27717"/>
    <cellStyle name="Nota 2 50 21" xfId="27718"/>
    <cellStyle name="Nota 2 50 21 2" xfId="27719"/>
    <cellStyle name="Nota 2 50 21 2 2" xfId="27720"/>
    <cellStyle name="Nota 2 50 21 2 3" xfId="27721"/>
    <cellStyle name="Nota 2 50 21 3" xfId="27722"/>
    <cellStyle name="Nota 2 50 21 4" xfId="27723"/>
    <cellStyle name="Nota 2 50 22" xfId="27724"/>
    <cellStyle name="Nota 2 50 22 2" xfId="27725"/>
    <cellStyle name="Nota 2 50 22 2 2" xfId="27726"/>
    <cellStyle name="Nota 2 50 22 2 3" xfId="27727"/>
    <cellStyle name="Nota 2 50 22 3" xfId="27728"/>
    <cellStyle name="Nota 2 50 22 4" xfId="27729"/>
    <cellStyle name="Nota 2 50 23" xfId="27730"/>
    <cellStyle name="Nota 2 50 23 2" xfId="27731"/>
    <cellStyle name="Nota 2 50 23 2 2" xfId="27732"/>
    <cellStyle name="Nota 2 50 23 2 3" xfId="27733"/>
    <cellStyle name="Nota 2 50 23 3" xfId="27734"/>
    <cellStyle name="Nota 2 50 23 4" xfId="27735"/>
    <cellStyle name="Nota 2 50 24" xfId="27736"/>
    <cellStyle name="Nota 2 50 24 2" xfId="27737"/>
    <cellStyle name="Nota 2 50 24 2 2" xfId="27738"/>
    <cellStyle name="Nota 2 50 24 2 3" xfId="27739"/>
    <cellStyle name="Nota 2 50 24 3" xfId="27740"/>
    <cellStyle name="Nota 2 50 24 4" xfId="27741"/>
    <cellStyle name="Nota 2 50 25" xfId="27742"/>
    <cellStyle name="Nota 2 50 25 2" xfId="27743"/>
    <cellStyle name="Nota 2 50 25 2 2" xfId="27744"/>
    <cellStyle name="Nota 2 50 25 2 3" xfId="27745"/>
    <cellStyle name="Nota 2 50 25 3" xfId="27746"/>
    <cellStyle name="Nota 2 50 25 4" xfId="27747"/>
    <cellStyle name="Nota 2 50 26" xfId="27748"/>
    <cellStyle name="Nota 2 50 26 2" xfId="27749"/>
    <cellStyle name="Nota 2 50 26 3" xfId="27750"/>
    <cellStyle name="Nota 2 50 27" xfId="27751"/>
    <cellStyle name="Nota 2 50 28" xfId="27752"/>
    <cellStyle name="Nota 2 50 3" xfId="27753"/>
    <cellStyle name="Nota 2 50 3 2" xfId="27754"/>
    <cellStyle name="Nota 2 50 3 2 2" xfId="27755"/>
    <cellStyle name="Nota 2 50 3 2 3" xfId="27756"/>
    <cellStyle name="Nota 2 50 3 3" xfId="27757"/>
    <cellStyle name="Nota 2 50 3 4" xfId="27758"/>
    <cellStyle name="Nota 2 50 4" xfId="27759"/>
    <cellStyle name="Nota 2 50 4 2" xfId="27760"/>
    <cellStyle name="Nota 2 50 4 2 2" xfId="27761"/>
    <cellStyle name="Nota 2 50 4 2 3" xfId="27762"/>
    <cellStyle name="Nota 2 50 4 3" xfId="27763"/>
    <cellStyle name="Nota 2 50 4 4" xfId="27764"/>
    <cellStyle name="Nota 2 50 5" xfId="27765"/>
    <cellStyle name="Nota 2 50 5 2" xfId="27766"/>
    <cellStyle name="Nota 2 50 5 2 2" xfId="27767"/>
    <cellStyle name="Nota 2 50 5 2 3" xfId="27768"/>
    <cellStyle name="Nota 2 50 5 3" xfId="27769"/>
    <cellStyle name="Nota 2 50 5 4" xfId="27770"/>
    <cellStyle name="Nota 2 50 6" xfId="27771"/>
    <cellStyle name="Nota 2 50 6 2" xfId="27772"/>
    <cellStyle name="Nota 2 50 6 2 2" xfId="27773"/>
    <cellStyle name="Nota 2 50 6 2 3" xfId="27774"/>
    <cellStyle name="Nota 2 50 6 3" xfId="27775"/>
    <cellStyle name="Nota 2 50 6 4" xfId="27776"/>
    <cellStyle name="Nota 2 50 7" xfId="27777"/>
    <cellStyle name="Nota 2 50 7 2" xfId="27778"/>
    <cellStyle name="Nota 2 50 7 2 2" xfId="27779"/>
    <cellStyle name="Nota 2 50 7 2 3" xfId="27780"/>
    <cellStyle name="Nota 2 50 7 3" xfId="27781"/>
    <cellStyle name="Nota 2 50 7 4" xfId="27782"/>
    <cellStyle name="Nota 2 50 8" xfId="27783"/>
    <cellStyle name="Nota 2 50 8 2" xfId="27784"/>
    <cellStyle name="Nota 2 50 8 2 2" xfId="27785"/>
    <cellStyle name="Nota 2 50 8 2 3" xfId="27786"/>
    <cellStyle name="Nota 2 50 8 3" xfId="27787"/>
    <cellStyle name="Nota 2 50 8 4" xfId="27788"/>
    <cellStyle name="Nota 2 50 9" xfId="27789"/>
    <cellStyle name="Nota 2 50 9 2" xfId="27790"/>
    <cellStyle name="Nota 2 50 9 2 2" xfId="27791"/>
    <cellStyle name="Nota 2 50 9 2 3" xfId="27792"/>
    <cellStyle name="Nota 2 50 9 3" xfId="27793"/>
    <cellStyle name="Nota 2 50 9 4" xfId="27794"/>
    <cellStyle name="Nota 2 51" xfId="27795"/>
    <cellStyle name="Nota 2 51 10" xfId="27796"/>
    <cellStyle name="Nota 2 51 10 2" xfId="27797"/>
    <cellStyle name="Nota 2 51 10 2 2" xfId="27798"/>
    <cellStyle name="Nota 2 51 10 2 3" xfId="27799"/>
    <cellStyle name="Nota 2 51 10 3" xfId="27800"/>
    <cellStyle name="Nota 2 51 10 4" xfId="27801"/>
    <cellStyle name="Nota 2 51 11" xfId="27802"/>
    <cellStyle name="Nota 2 51 11 2" xfId="27803"/>
    <cellStyle name="Nota 2 51 11 2 2" xfId="27804"/>
    <cellStyle name="Nota 2 51 11 2 3" xfId="27805"/>
    <cellStyle name="Nota 2 51 11 3" xfId="27806"/>
    <cellStyle name="Nota 2 51 11 4" xfId="27807"/>
    <cellStyle name="Nota 2 51 12" xfId="27808"/>
    <cellStyle name="Nota 2 51 12 2" xfId="27809"/>
    <cellStyle name="Nota 2 51 12 2 2" xfId="27810"/>
    <cellStyle name="Nota 2 51 12 2 3" xfId="27811"/>
    <cellStyle name="Nota 2 51 12 3" xfId="27812"/>
    <cellStyle name="Nota 2 51 12 4" xfId="27813"/>
    <cellStyle name="Nota 2 51 13" xfId="27814"/>
    <cellStyle name="Nota 2 51 13 2" xfId="27815"/>
    <cellStyle name="Nota 2 51 13 2 2" xfId="27816"/>
    <cellStyle name="Nota 2 51 13 2 3" xfId="27817"/>
    <cellStyle name="Nota 2 51 13 3" xfId="27818"/>
    <cellStyle name="Nota 2 51 13 4" xfId="27819"/>
    <cellStyle name="Nota 2 51 14" xfId="27820"/>
    <cellStyle name="Nota 2 51 14 2" xfId="27821"/>
    <cellStyle name="Nota 2 51 14 2 2" xfId="27822"/>
    <cellStyle name="Nota 2 51 14 2 3" xfId="27823"/>
    <cellStyle name="Nota 2 51 14 3" xfId="27824"/>
    <cellStyle name="Nota 2 51 14 4" xfId="27825"/>
    <cellStyle name="Nota 2 51 15" xfId="27826"/>
    <cellStyle name="Nota 2 51 15 2" xfId="27827"/>
    <cellStyle name="Nota 2 51 15 2 2" xfId="27828"/>
    <cellStyle name="Nota 2 51 15 2 3" xfId="27829"/>
    <cellStyle name="Nota 2 51 15 3" xfId="27830"/>
    <cellStyle name="Nota 2 51 15 4" xfId="27831"/>
    <cellStyle name="Nota 2 51 16" xfId="27832"/>
    <cellStyle name="Nota 2 51 16 2" xfId="27833"/>
    <cellStyle name="Nota 2 51 16 2 2" xfId="27834"/>
    <cellStyle name="Nota 2 51 16 2 3" xfId="27835"/>
    <cellStyle name="Nota 2 51 16 3" xfId="27836"/>
    <cellStyle name="Nota 2 51 16 4" xfId="27837"/>
    <cellStyle name="Nota 2 51 17" xfId="27838"/>
    <cellStyle name="Nota 2 51 17 2" xfId="27839"/>
    <cellStyle name="Nota 2 51 17 2 2" xfId="27840"/>
    <cellStyle name="Nota 2 51 17 2 3" xfId="27841"/>
    <cellStyle name="Nota 2 51 17 3" xfId="27842"/>
    <cellStyle name="Nota 2 51 17 4" xfId="27843"/>
    <cellStyle name="Nota 2 51 18" xfId="27844"/>
    <cellStyle name="Nota 2 51 18 2" xfId="27845"/>
    <cellStyle name="Nota 2 51 18 2 2" xfId="27846"/>
    <cellStyle name="Nota 2 51 18 2 3" xfId="27847"/>
    <cellStyle name="Nota 2 51 18 3" xfId="27848"/>
    <cellStyle name="Nota 2 51 18 4" xfId="27849"/>
    <cellStyle name="Nota 2 51 19" xfId="27850"/>
    <cellStyle name="Nota 2 51 19 2" xfId="27851"/>
    <cellStyle name="Nota 2 51 19 2 2" xfId="27852"/>
    <cellStyle name="Nota 2 51 19 2 3" xfId="27853"/>
    <cellStyle name="Nota 2 51 19 3" xfId="27854"/>
    <cellStyle name="Nota 2 51 19 4" xfId="27855"/>
    <cellStyle name="Nota 2 51 2" xfId="27856"/>
    <cellStyle name="Nota 2 51 2 2" xfId="27857"/>
    <cellStyle name="Nota 2 51 2 2 2" xfId="27858"/>
    <cellStyle name="Nota 2 51 2 2 3" xfId="27859"/>
    <cellStyle name="Nota 2 51 2 3" xfId="27860"/>
    <cellStyle name="Nota 2 51 2 4" xfId="27861"/>
    <cellStyle name="Nota 2 51 20" xfId="27862"/>
    <cellStyle name="Nota 2 51 20 2" xfId="27863"/>
    <cellStyle name="Nota 2 51 20 2 2" xfId="27864"/>
    <cellStyle name="Nota 2 51 20 2 3" xfId="27865"/>
    <cellStyle name="Nota 2 51 20 3" xfId="27866"/>
    <cellStyle name="Nota 2 51 20 4" xfId="27867"/>
    <cellStyle name="Nota 2 51 21" xfId="27868"/>
    <cellStyle name="Nota 2 51 21 2" xfId="27869"/>
    <cellStyle name="Nota 2 51 21 2 2" xfId="27870"/>
    <cellStyle name="Nota 2 51 21 2 3" xfId="27871"/>
    <cellStyle name="Nota 2 51 21 3" xfId="27872"/>
    <cellStyle name="Nota 2 51 21 4" xfId="27873"/>
    <cellStyle name="Nota 2 51 22" xfId="27874"/>
    <cellStyle name="Nota 2 51 22 2" xfId="27875"/>
    <cellStyle name="Nota 2 51 22 2 2" xfId="27876"/>
    <cellStyle name="Nota 2 51 22 2 3" xfId="27877"/>
    <cellStyle name="Nota 2 51 22 3" xfId="27878"/>
    <cellStyle name="Nota 2 51 22 4" xfId="27879"/>
    <cellStyle name="Nota 2 51 23" xfId="27880"/>
    <cellStyle name="Nota 2 51 23 2" xfId="27881"/>
    <cellStyle name="Nota 2 51 23 2 2" xfId="27882"/>
    <cellStyle name="Nota 2 51 23 2 3" xfId="27883"/>
    <cellStyle name="Nota 2 51 23 3" xfId="27884"/>
    <cellStyle name="Nota 2 51 23 4" xfId="27885"/>
    <cellStyle name="Nota 2 51 24" xfId="27886"/>
    <cellStyle name="Nota 2 51 24 2" xfId="27887"/>
    <cellStyle name="Nota 2 51 24 2 2" xfId="27888"/>
    <cellStyle name="Nota 2 51 24 2 3" xfId="27889"/>
    <cellStyle name="Nota 2 51 24 3" xfId="27890"/>
    <cellStyle name="Nota 2 51 24 4" xfId="27891"/>
    <cellStyle name="Nota 2 51 25" xfId="27892"/>
    <cellStyle name="Nota 2 51 25 2" xfId="27893"/>
    <cellStyle name="Nota 2 51 25 2 2" xfId="27894"/>
    <cellStyle name="Nota 2 51 25 2 3" xfId="27895"/>
    <cellStyle name="Nota 2 51 25 3" xfId="27896"/>
    <cellStyle name="Nota 2 51 25 4" xfId="27897"/>
    <cellStyle name="Nota 2 51 26" xfId="27898"/>
    <cellStyle name="Nota 2 51 26 2" xfId="27899"/>
    <cellStyle name="Nota 2 51 26 3" xfId="27900"/>
    <cellStyle name="Nota 2 51 27" xfId="27901"/>
    <cellStyle name="Nota 2 51 28" xfId="27902"/>
    <cellStyle name="Nota 2 51 3" xfId="27903"/>
    <cellStyle name="Nota 2 51 3 2" xfId="27904"/>
    <cellStyle name="Nota 2 51 3 2 2" xfId="27905"/>
    <cellStyle name="Nota 2 51 3 2 3" xfId="27906"/>
    <cellStyle name="Nota 2 51 3 3" xfId="27907"/>
    <cellStyle name="Nota 2 51 3 4" xfId="27908"/>
    <cellStyle name="Nota 2 51 4" xfId="27909"/>
    <cellStyle name="Nota 2 51 4 2" xfId="27910"/>
    <cellStyle name="Nota 2 51 4 2 2" xfId="27911"/>
    <cellStyle name="Nota 2 51 4 2 3" xfId="27912"/>
    <cellStyle name="Nota 2 51 4 3" xfId="27913"/>
    <cellStyle name="Nota 2 51 4 4" xfId="27914"/>
    <cellStyle name="Nota 2 51 5" xfId="27915"/>
    <cellStyle name="Nota 2 51 5 2" xfId="27916"/>
    <cellStyle name="Nota 2 51 5 2 2" xfId="27917"/>
    <cellStyle name="Nota 2 51 5 2 3" xfId="27918"/>
    <cellStyle name="Nota 2 51 5 3" xfId="27919"/>
    <cellStyle name="Nota 2 51 5 4" xfId="27920"/>
    <cellStyle name="Nota 2 51 6" xfId="27921"/>
    <cellStyle name="Nota 2 51 6 2" xfId="27922"/>
    <cellStyle name="Nota 2 51 6 2 2" xfId="27923"/>
    <cellStyle name="Nota 2 51 6 2 3" xfId="27924"/>
    <cellStyle name="Nota 2 51 6 3" xfId="27925"/>
    <cellStyle name="Nota 2 51 6 4" xfId="27926"/>
    <cellStyle name="Nota 2 51 7" xfId="27927"/>
    <cellStyle name="Nota 2 51 7 2" xfId="27928"/>
    <cellStyle name="Nota 2 51 7 2 2" xfId="27929"/>
    <cellStyle name="Nota 2 51 7 2 3" xfId="27930"/>
    <cellStyle name="Nota 2 51 7 3" xfId="27931"/>
    <cellStyle name="Nota 2 51 7 4" xfId="27932"/>
    <cellStyle name="Nota 2 51 8" xfId="27933"/>
    <cellStyle name="Nota 2 51 8 2" xfId="27934"/>
    <cellStyle name="Nota 2 51 8 2 2" xfId="27935"/>
    <cellStyle name="Nota 2 51 8 2 3" xfId="27936"/>
    <cellStyle name="Nota 2 51 8 3" xfId="27937"/>
    <cellStyle name="Nota 2 51 8 4" xfId="27938"/>
    <cellStyle name="Nota 2 51 9" xfId="27939"/>
    <cellStyle name="Nota 2 51 9 2" xfId="27940"/>
    <cellStyle name="Nota 2 51 9 2 2" xfId="27941"/>
    <cellStyle name="Nota 2 51 9 2 3" xfId="27942"/>
    <cellStyle name="Nota 2 51 9 3" xfId="27943"/>
    <cellStyle name="Nota 2 51 9 4" xfId="27944"/>
    <cellStyle name="Nota 2 52" xfId="27945"/>
    <cellStyle name="Nota 2 52 10" xfId="27946"/>
    <cellStyle name="Nota 2 52 10 2" xfId="27947"/>
    <cellStyle name="Nota 2 52 10 2 2" xfId="27948"/>
    <cellStyle name="Nota 2 52 10 2 3" xfId="27949"/>
    <cellStyle name="Nota 2 52 10 3" xfId="27950"/>
    <cellStyle name="Nota 2 52 10 4" xfId="27951"/>
    <cellStyle name="Nota 2 52 11" xfId="27952"/>
    <cellStyle name="Nota 2 52 11 2" xfId="27953"/>
    <cellStyle name="Nota 2 52 11 2 2" xfId="27954"/>
    <cellStyle name="Nota 2 52 11 2 3" xfId="27955"/>
    <cellStyle name="Nota 2 52 11 3" xfId="27956"/>
    <cellStyle name="Nota 2 52 11 4" xfId="27957"/>
    <cellStyle name="Nota 2 52 12" xfId="27958"/>
    <cellStyle name="Nota 2 52 12 2" xfId="27959"/>
    <cellStyle name="Nota 2 52 12 2 2" xfId="27960"/>
    <cellStyle name="Nota 2 52 12 2 3" xfId="27961"/>
    <cellStyle name="Nota 2 52 12 3" xfId="27962"/>
    <cellStyle name="Nota 2 52 12 4" xfId="27963"/>
    <cellStyle name="Nota 2 52 13" xfId="27964"/>
    <cellStyle name="Nota 2 52 13 2" xfId="27965"/>
    <cellStyle name="Nota 2 52 13 2 2" xfId="27966"/>
    <cellStyle name="Nota 2 52 13 2 3" xfId="27967"/>
    <cellStyle name="Nota 2 52 13 3" xfId="27968"/>
    <cellStyle name="Nota 2 52 13 4" xfId="27969"/>
    <cellStyle name="Nota 2 52 14" xfId="27970"/>
    <cellStyle name="Nota 2 52 14 2" xfId="27971"/>
    <cellStyle name="Nota 2 52 14 2 2" xfId="27972"/>
    <cellStyle name="Nota 2 52 14 2 3" xfId="27973"/>
    <cellStyle name="Nota 2 52 14 3" xfId="27974"/>
    <cellStyle name="Nota 2 52 14 4" xfId="27975"/>
    <cellStyle name="Nota 2 52 15" xfId="27976"/>
    <cellStyle name="Nota 2 52 15 2" xfId="27977"/>
    <cellStyle name="Nota 2 52 15 2 2" xfId="27978"/>
    <cellStyle name="Nota 2 52 15 2 3" xfId="27979"/>
    <cellStyle name="Nota 2 52 15 3" xfId="27980"/>
    <cellStyle name="Nota 2 52 15 4" xfId="27981"/>
    <cellStyle name="Nota 2 52 16" xfId="27982"/>
    <cellStyle name="Nota 2 52 16 2" xfId="27983"/>
    <cellStyle name="Nota 2 52 16 2 2" xfId="27984"/>
    <cellStyle name="Nota 2 52 16 2 3" xfId="27985"/>
    <cellStyle name="Nota 2 52 16 3" xfId="27986"/>
    <cellStyle name="Nota 2 52 16 4" xfId="27987"/>
    <cellStyle name="Nota 2 52 17" xfId="27988"/>
    <cellStyle name="Nota 2 52 17 2" xfId="27989"/>
    <cellStyle name="Nota 2 52 17 2 2" xfId="27990"/>
    <cellStyle name="Nota 2 52 17 2 3" xfId="27991"/>
    <cellStyle name="Nota 2 52 17 3" xfId="27992"/>
    <cellStyle name="Nota 2 52 17 4" xfId="27993"/>
    <cellStyle name="Nota 2 52 18" xfId="27994"/>
    <cellStyle name="Nota 2 52 18 2" xfId="27995"/>
    <cellStyle name="Nota 2 52 18 2 2" xfId="27996"/>
    <cellStyle name="Nota 2 52 18 2 3" xfId="27997"/>
    <cellStyle name="Nota 2 52 18 3" xfId="27998"/>
    <cellStyle name="Nota 2 52 18 4" xfId="27999"/>
    <cellStyle name="Nota 2 52 19" xfId="28000"/>
    <cellStyle name="Nota 2 52 19 2" xfId="28001"/>
    <cellStyle name="Nota 2 52 19 2 2" xfId="28002"/>
    <cellStyle name="Nota 2 52 19 2 3" xfId="28003"/>
    <cellStyle name="Nota 2 52 19 3" xfId="28004"/>
    <cellStyle name="Nota 2 52 19 4" xfId="28005"/>
    <cellStyle name="Nota 2 52 2" xfId="28006"/>
    <cellStyle name="Nota 2 52 2 2" xfId="28007"/>
    <cellStyle name="Nota 2 52 2 2 2" xfId="28008"/>
    <cellStyle name="Nota 2 52 2 2 3" xfId="28009"/>
    <cellStyle name="Nota 2 52 2 3" xfId="28010"/>
    <cellStyle name="Nota 2 52 2 4" xfId="28011"/>
    <cellStyle name="Nota 2 52 20" xfId="28012"/>
    <cellStyle name="Nota 2 52 20 2" xfId="28013"/>
    <cellStyle name="Nota 2 52 20 2 2" xfId="28014"/>
    <cellStyle name="Nota 2 52 20 2 3" xfId="28015"/>
    <cellStyle name="Nota 2 52 20 3" xfId="28016"/>
    <cellStyle name="Nota 2 52 20 4" xfId="28017"/>
    <cellStyle name="Nota 2 52 21" xfId="28018"/>
    <cellStyle name="Nota 2 52 21 2" xfId="28019"/>
    <cellStyle name="Nota 2 52 21 2 2" xfId="28020"/>
    <cellStyle name="Nota 2 52 21 2 3" xfId="28021"/>
    <cellStyle name="Nota 2 52 21 3" xfId="28022"/>
    <cellStyle name="Nota 2 52 21 4" xfId="28023"/>
    <cellStyle name="Nota 2 52 22" xfId="28024"/>
    <cellStyle name="Nota 2 52 22 2" xfId="28025"/>
    <cellStyle name="Nota 2 52 22 2 2" xfId="28026"/>
    <cellStyle name="Nota 2 52 22 2 3" xfId="28027"/>
    <cellStyle name="Nota 2 52 22 3" xfId="28028"/>
    <cellStyle name="Nota 2 52 22 4" xfId="28029"/>
    <cellStyle name="Nota 2 52 23" xfId="28030"/>
    <cellStyle name="Nota 2 52 23 2" xfId="28031"/>
    <cellStyle name="Nota 2 52 23 2 2" xfId="28032"/>
    <cellStyle name="Nota 2 52 23 2 3" xfId="28033"/>
    <cellStyle name="Nota 2 52 23 3" xfId="28034"/>
    <cellStyle name="Nota 2 52 23 4" xfId="28035"/>
    <cellStyle name="Nota 2 52 24" xfId="28036"/>
    <cellStyle name="Nota 2 52 24 2" xfId="28037"/>
    <cellStyle name="Nota 2 52 24 2 2" xfId="28038"/>
    <cellStyle name="Nota 2 52 24 2 3" xfId="28039"/>
    <cellStyle name="Nota 2 52 24 3" xfId="28040"/>
    <cellStyle name="Nota 2 52 24 4" xfId="28041"/>
    <cellStyle name="Nota 2 52 25" xfId="28042"/>
    <cellStyle name="Nota 2 52 25 2" xfId="28043"/>
    <cellStyle name="Nota 2 52 25 2 2" xfId="28044"/>
    <cellStyle name="Nota 2 52 25 2 3" xfId="28045"/>
    <cellStyle name="Nota 2 52 25 3" xfId="28046"/>
    <cellStyle name="Nota 2 52 25 4" xfId="28047"/>
    <cellStyle name="Nota 2 52 26" xfId="28048"/>
    <cellStyle name="Nota 2 52 26 2" xfId="28049"/>
    <cellStyle name="Nota 2 52 26 3" xfId="28050"/>
    <cellStyle name="Nota 2 52 27" xfId="28051"/>
    <cellStyle name="Nota 2 52 28" xfId="28052"/>
    <cellStyle name="Nota 2 52 3" xfId="28053"/>
    <cellStyle name="Nota 2 52 3 2" xfId="28054"/>
    <cellStyle name="Nota 2 52 3 2 2" xfId="28055"/>
    <cellStyle name="Nota 2 52 3 2 3" xfId="28056"/>
    <cellStyle name="Nota 2 52 3 3" xfId="28057"/>
    <cellStyle name="Nota 2 52 3 4" xfId="28058"/>
    <cellStyle name="Nota 2 52 4" xfId="28059"/>
    <cellStyle name="Nota 2 52 4 2" xfId="28060"/>
    <cellStyle name="Nota 2 52 4 2 2" xfId="28061"/>
    <cellStyle name="Nota 2 52 4 2 3" xfId="28062"/>
    <cellStyle name="Nota 2 52 4 3" xfId="28063"/>
    <cellStyle name="Nota 2 52 4 4" xfId="28064"/>
    <cellStyle name="Nota 2 52 5" xfId="28065"/>
    <cellStyle name="Nota 2 52 5 2" xfId="28066"/>
    <cellStyle name="Nota 2 52 5 2 2" xfId="28067"/>
    <cellStyle name="Nota 2 52 5 2 3" xfId="28068"/>
    <cellStyle name="Nota 2 52 5 3" xfId="28069"/>
    <cellStyle name="Nota 2 52 5 4" xfId="28070"/>
    <cellStyle name="Nota 2 52 6" xfId="28071"/>
    <cellStyle name="Nota 2 52 6 2" xfId="28072"/>
    <cellStyle name="Nota 2 52 6 2 2" xfId="28073"/>
    <cellStyle name="Nota 2 52 6 2 3" xfId="28074"/>
    <cellStyle name="Nota 2 52 6 3" xfId="28075"/>
    <cellStyle name="Nota 2 52 6 4" xfId="28076"/>
    <cellStyle name="Nota 2 52 7" xfId="28077"/>
    <cellStyle name="Nota 2 52 7 2" xfId="28078"/>
    <cellStyle name="Nota 2 52 7 2 2" xfId="28079"/>
    <cellStyle name="Nota 2 52 7 2 3" xfId="28080"/>
    <cellStyle name="Nota 2 52 7 3" xfId="28081"/>
    <cellStyle name="Nota 2 52 7 4" xfId="28082"/>
    <cellStyle name="Nota 2 52 8" xfId="28083"/>
    <cellStyle name="Nota 2 52 8 2" xfId="28084"/>
    <cellStyle name="Nota 2 52 8 2 2" xfId="28085"/>
    <cellStyle name="Nota 2 52 8 2 3" xfId="28086"/>
    <cellStyle name="Nota 2 52 8 3" xfId="28087"/>
    <cellStyle name="Nota 2 52 8 4" xfId="28088"/>
    <cellStyle name="Nota 2 52 9" xfId="28089"/>
    <cellStyle name="Nota 2 52 9 2" xfId="28090"/>
    <cellStyle name="Nota 2 52 9 2 2" xfId="28091"/>
    <cellStyle name="Nota 2 52 9 2 3" xfId="28092"/>
    <cellStyle name="Nota 2 52 9 3" xfId="28093"/>
    <cellStyle name="Nota 2 52 9 4" xfId="28094"/>
    <cellStyle name="Nota 2 53" xfId="28095"/>
    <cellStyle name="Nota 2 53 10" xfId="28096"/>
    <cellStyle name="Nota 2 53 10 2" xfId="28097"/>
    <cellStyle name="Nota 2 53 10 2 2" xfId="28098"/>
    <cellStyle name="Nota 2 53 10 2 3" xfId="28099"/>
    <cellStyle name="Nota 2 53 10 3" xfId="28100"/>
    <cellStyle name="Nota 2 53 10 4" xfId="28101"/>
    <cellStyle name="Nota 2 53 11" xfId="28102"/>
    <cellStyle name="Nota 2 53 11 2" xfId="28103"/>
    <cellStyle name="Nota 2 53 11 2 2" xfId="28104"/>
    <cellStyle name="Nota 2 53 11 2 3" xfId="28105"/>
    <cellStyle name="Nota 2 53 11 3" xfId="28106"/>
    <cellStyle name="Nota 2 53 11 4" xfId="28107"/>
    <cellStyle name="Nota 2 53 12" xfId="28108"/>
    <cellStyle name="Nota 2 53 12 2" xfId="28109"/>
    <cellStyle name="Nota 2 53 12 2 2" xfId="28110"/>
    <cellStyle name="Nota 2 53 12 2 3" xfId="28111"/>
    <cellStyle name="Nota 2 53 12 3" xfId="28112"/>
    <cellStyle name="Nota 2 53 12 4" xfId="28113"/>
    <cellStyle name="Nota 2 53 13" xfId="28114"/>
    <cellStyle name="Nota 2 53 13 2" xfId="28115"/>
    <cellStyle name="Nota 2 53 13 2 2" xfId="28116"/>
    <cellStyle name="Nota 2 53 13 2 3" xfId="28117"/>
    <cellStyle name="Nota 2 53 13 3" xfId="28118"/>
    <cellStyle name="Nota 2 53 13 4" xfId="28119"/>
    <cellStyle name="Nota 2 53 14" xfId="28120"/>
    <cellStyle name="Nota 2 53 14 2" xfId="28121"/>
    <cellStyle name="Nota 2 53 14 2 2" xfId="28122"/>
    <cellStyle name="Nota 2 53 14 2 3" xfId="28123"/>
    <cellStyle name="Nota 2 53 14 3" xfId="28124"/>
    <cellStyle name="Nota 2 53 14 4" xfId="28125"/>
    <cellStyle name="Nota 2 53 15" xfId="28126"/>
    <cellStyle name="Nota 2 53 15 2" xfId="28127"/>
    <cellStyle name="Nota 2 53 15 2 2" xfId="28128"/>
    <cellStyle name="Nota 2 53 15 2 3" xfId="28129"/>
    <cellStyle name="Nota 2 53 15 3" xfId="28130"/>
    <cellStyle name="Nota 2 53 15 4" xfId="28131"/>
    <cellStyle name="Nota 2 53 16" xfId="28132"/>
    <cellStyle name="Nota 2 53 16 2" xfId="28133"/>
    <cellStyle name="Nota 2 53 16 2 2" xfId="28134"/>
    <cellStyle name="Nota 2 53 16 2 3" xfId="28135"/>
    <cellStyle name="Nota 2 53 16 3" xfId="28136"/>
    <cellStyle name="Nota 2 53 16 4" xfId="28137"/>
    <cellStyle name="Nota 2 53 17" xfId="28138"/>
    <cellStyle name="Nota 2 53 17 2" xfId="28139"/>
    <cellStyle name="Nota 2 53 17 2 2" xfId="28140"/>
    <cellStyle name="Nota 2 53 17 2 3" xfId="28141"/>
    <cellStyle name="Nota 2 53 17 3" xfId="28142"/>
    <cellStyle name="Nota 2 53 17 4" xfId="28143"/>
    <cellStyle name="Nota 2 53 18" xfId="28144"/>
    <cellStyle name="Nota 2 53 18 2" xfId="28145"/>
    <cellStyle name="Nota 2 53 18 2 2" xfId="28146"/>
    <cellStyle name="Nota 2 53 18 2 3" xfId="28147"/>
    <cellStyle name="Nota 2 53 18 3" xfId="28148"/>
    <cellStyle name="Nota 2 53 18 4" xfId="28149"/>
    <cellStyle name="Nota 2 53 19" xfId="28150"/>
    <cellStyle name="Nota 2 53 19 2" xfId="28151"/>
    <cellStyle name="Nota 2 53 19 2 2" xfId="28152"/>
    <cellStyle name="Nota 2 53 19 2 3" xfId="28153"/>
    <cellStyle name="Nota 2 53 19 3" xfId="28154"/>
    <cellStyle name="Nota 2 53 19 4" xfId="28155"/>
    <cellStyle name="Nota 2 53 2" xfId="28156"/>
    <cellStyle name="Nota 2 53 2 2" xfId="28157"/>
    <cellStyle name="Nota 2 53 2 2 2" xfId="28158"/>
    <cellStyle name="Nota 2 53 2 2 3" xfId="28159"/>
    <cellStyle name="Nota 2 53 2 3" xfId="28160"/>
    <cellStyle name="Nota 2 53 2 4" xfId="28161"/>
    <cellStyle name="Nota 2 53 20" xfId="28162"/>
    <cellStyle name="Nota 2 53 20 2" xfId="28163"/>
    <cellStyle name="Nota 2 53 20 2 2" xfId="28164"/>
    <cellStyle name="Nota 2 53 20 2 3" xfId="28165"/>
    <cellStyle name="Nota 2 53 20 3" xfId="28166"/>
    <cellStyle name="Nota 2 53 20 4" xfId="28167"/>
    <cellStyle name="Nota 2 53 21" xfId="28168"/>
    <cellStyle name="Nota 2 53 21 2" xfId="28169"/>
    <cellStyle name="Nota 2 53 21 2 2" xfId="28170"/>
    <cellStyle name="Nota 2 53 21 2 3" xfId="28171"/>
    <cellStyle name="Nota 2 53 21 3" xfId="28172"/>
    <cellStyle name="Nota 2 53 21 4" xfId="28173"/>
    <cellStyle name="Nota 2 53 22" xfId="28174"/>
    <cellStyle name="Nota 2 53 22 2" xfId="28175"/>
    <cellStyle name="Nota 2 53 22 2 2" xfId="28176"/>
    <cellStyle name="Nota 2 53 22 2 3" xfId="28177"/>
    <cellStyle name="Nota 2 53 22 3" xfId="28178"/>
    <cellStyle name="Nota 2 53 22 4" xfId="28179"/>
    <cellStyle name="Nota 2 53 23" xfId="28180"/>
    <cellStyle name="Nota 2 53 23 2" xfId="28181"/>
    <cellStyle name="Nota 2 53 23 2 2" xfId="28182"/>
    <cellStyle name="Nota 2 53 23 2 3" xfId="28183"/>
    <cellStyle name="Nota 2 53 23 3" xfId="28184"/>
    <cellStyle name="Nota 2 53 23 4" xfId="28185"/>
    <cellStyle name="Nota 2 53 24" xfId="28186"/>
    <cellStyle name="Nota 2 53 24 2" xfId="28187"/>
    <cellStyle name="Nota 2 53 24 2 2" xfId="28188"/>
    <cellStyle name="Nota 2 53 24 2 3" xfId="28189"/>
    <cellStyle name="Nota 2 53 24 3" xfId="28190"/>
    <cellStyle name="Nota 2 53 24 4" xfId="28191"/>
    <cellStyle name="Nota 2 53 25" xfId="28192"/>
    <cellStyle name="Nota 2 53 25 2" xfId="28193"/>
    <cellStyle name="Nota 2 53 25 2 2" xfId="28194"/>
    <cellStyle name="Nota 2 53 25 2 3" xfId="28195"/>
    <cellStyle name="Nota 2 53 25 3" xfId="28196"/>
    <cellStyle name="Nota 2 53 25 4" xfId="28197"/>
    <cellStyle name="Nota 2 53 26" xfId="28198"/>
    <cellStyle name="Nota 2 53 26 2" xfId="28199"/>
    <cellStyle name="Nota 2 53 26 3" xfId="28200"/>
    <cellStyle name="Nota 2 53 27" xfId="28201"/>
    <cellStyle name="Nota 2 53 28" xfId="28202"/>
    <cellStyle name="Nota 2 53 3" xfId="28203"/>
    <cellStyle name="Nota 2 53 3 2" xfId="28204"/>
    <cellStyle name="Nota 2 53 3 2 2" xfId="28205"/>
    <cellStyle name="Nota 2 53 3 2 3" xfId="28206"/>
    <cellStyle name="Nota 2 53 3 3" xfId="28207"/>
    <cellStyle name="Nota 2 53 3 4" xfId="28208"/>
    <cellStyle name="Nota 2 53 4" xfId="28209"/>
    <cellStyle name="Nota 2 53 4 2" xfId="28210"/>
    <cellStyle name="Nota 2 53 4 2 2" xfId="28211"/>
    <cellStyle name="Nota 2 53 4 2 3" xfId="28212"/>
    <cellStyle name="Nota 2 53 4 3" xfId="28213"/>
    <cellStyle name="Nota 2 53 4 4" xfId="28214"/>
    <cellStyle name="Nota 2 53 5" xfId="28215"/>
    <cellStyle name="Nota 2 53 5 2" xfId="28216"/>
    <cellStyle name="Nota 2 53 5 2 2" xfId="28217"/>
    <cellStyle name="Nota 2 53 5 2 3" xfId="28218"/>
    <cellStyle name="Nota 2 53 5 3" xfId="28219"/>
    <cellStyle name="Nota 2 53 5 4" xfId="28220"/>
    <cellStyle name="Nota 2 53 6" xfId="28221"/>
    <cellStyle name="Nota 2 53 6 2" xfId="28222"/>
    <cellStyle name="Nota 2 53 6 2 2" xfId="28223"/>
    <cellStyle name="Nota 2 53 6 2 3" xfId="28224"/>
    <cellStyle name="Nota 2 53 6 3" xfId="28225"/>
    <cellStyle name="Nota 2 53 6 4" xfId="28226"/>
    <cellStyle name="Nota 2 53 7" xfId="28227"/>
    <cellStyle name="Nota 2 53 7 2" xfId="28228"/>
    <cellStyle name="Nota 2 53 7 2 2" xfId="28229"/>
    <cellStyle name="Nota 2 53 7 2 3" xfId="28230"/>
    <cellStyle name="Nota 2 53 7 3" xfId="28231"/>
    <cellStyle name="Nota 2 53 7 4" xfId="28232"/>
    <cellStyle name="Nota 2 53 8" xfId="28233"/>
    <cellStyle name="Nota 2 53 8 2" xfId="28234"/>
    <cellStyle name="Nota 2 53 8 2 2" xfId="28235"/>
    <cellStyle name="Nota 2 53 8 2 3" xfId="28236"/>
    <cellStyle name="Nota 2 53 8 3" xfId="28237"/>
    <cellStyle name="Nota 2 53 8 4" xfId="28238"/>
    <cellStyle name="Nota 2 53 9" xfId="28239"/>
    <cellStyle name="Nota 2 53 9 2" xfId="28240"/>
    <cellStyle name="Nota 2 53 9 2 2" xfId="28241"/>
    <cellStyle name="Nota 2 53 9 2 3" xfId="28242"/>
    <cellStyle name="Nota 2 53 9 3" xfId="28243"/>
    <cellStyle name="Nota 2 53 9 4" xfId="28244"/>
    <cellStyle name="Nota 2 54" xfId="28245"/>
    <cellStyle name="Nota 2 54 10" xfId="28246"/>
    <cellStyle name="Nota 2 54 10 2" xfId="28247"/>
    <cellStyle name="Nota 2 54 10 2 2" xfId="28248"/>
    <cellStyle name="Nota 2 54 10 2 3" xfId="28249"/>
    <cellStyle name="Nota 2 54 10 3" xfId="28250"/>
    <cellStyle name="Nota 2 54 10 4" xfId="28251"/>
    <cellStyle name="Nota 2 54 11" xfId="28252"/>
    <cellStyle name="Nota 2 54 11 2" xfId="28253"/>
    <cellStyle name="Nota 2 54 11 2 2" xfId="28254"/>
    <cellStyle name="Nota 2 54 11 2 3" xfId="28255"/>
    <cellStyle name="Nota 2 54 11 3" xfId="28256"/>
    <cellStyle name="Nota 2 54 11 4" xfId="28257"/>
    <cellStyle name="Nota 2 54 12" xfId="28258"/>
    <cellStyle name="Nota 2 54 12 2" xfId="28259"/>
    <cellStyle name="Nota 2 54 12 2 2" xfId="28260"/>
    <cellStyle name="Nota 2 54 12 2 3" xfId="28261"/>
    <cellStyle name="Nota 2 54 12 3" xfId="28262"/>
    <cellStyle name="Nota 2 54 12 4" xfId="28263"/>
    <cellStyle name="Nota 2 54 13" xfId="28264"/>
    <cellStyle name="Nota 2 54 13 2" xfId="28265"/>
    <cellStyle name="Nota 2 54 13 2 2" xfId="28266"/>
    <cellStyle name="Nota 2 54 13 2 3" xfId="28267"/>
    <cellStyle name="Nota 2 54 13 3" xfId="28268"/>
    <cellStyle name="Nota 2 54 13 4" xfId="28269"/>
    <cellStyle name="Nota 2 54 14" xfId="28270"/>
    <cellStyle name="Nota 2 54 14 2" xfId="28271"/>
    <cellStyle name="Nota 2 54 14 2 2" xfId="28272"/>
    <cellStyle name="Nota 2 54 14 2 3" xfId="28273"/>
    <cellStyle name="Nota 2 54 14 3" xfId="28274"/>
    <cellStyle name="Nota 2 54 14 4" xfId="28275"/>
    <cellStyle name="Nota 2 54 15" xfId="28276"/>
    <cellStyle name="Nota 2 54 15 2" xfId="28277"/>
    <cellStyle name="Nota 2 54 15 2 2" xfId="28278"/>
    <cellStyle name="Nota 2 54 15 2 3" xfId="28279"/>
    <cellStyle name="Nota 2 54 15 3" xfId="28280"/>
    <cellStyle name="Nota 2 54 15 4" xfId="28281"/>
    <cellStyle name="Nota 2 54 16" xfId="28282"/>
    <cellStyle name="Nota 2 54 16 2" xfId="28283"/>
    <cellStyle name="Nota 2 54 16 2 2" xfId="28284"/>
    <cellStyle name="Nota 2 54 16 2 3" xfId="28285"/>
    <cellStyle name="Nota 2 54 16 3" xfId="28286"/>
    <cellStyle name="Nota 2 54 16 4" xfId="28287"/>
    <cellStyle name="Nota 2 54 17" xfId="28288"/>
    <cellStyle name="Nota 2 54 17 2" xfId="28289"/>
    <cellStyle name="Nota 2 54 17 2 2" xfId="28290"/>
    <cellStyle name="Nota 2 54 17 2 3" xfId="28291"/>
    <cellStyle name="Nota 2 54 17 3" xfId="28292"/>
    <cellStyle name="Nota 2 54 17 4" xfId="28293"/>
    <cellStyle name="Nota 2 54 18" xfId="28294"/>
    <cellStyle name="Nota 2 54 18 2" xfId="28295"/>
    <cellStyle name="Nota 2 54 18 2 2" xfId="28296"/>
    <cellStyle name="Nota 2 54 18 2 3" xfId="28297"/>
    <cellStyle name="Nota 2 54 18 3" xfId="28298"/>
    <cellStyle name="Nota 2 54 18 4" xfId="28299"/>
    <cellStyle name="Nota 2 54 19" xfId="28300"/>
    <cellStyle name="Nota 2 54 19 2" xfId="28301"/>
    <cellStyle name="Nota 2 54 19 2 2" xfId="28302"/>
    <cellStyle name="Nota 2 54 19 2 3" xfId="28303"/>
    <cellStyle name="Nota 2 54 19 3" xfId="28304"/>
    <cellStyle name="Nota 2 54 19 4" xfId="28305"/>
    <cellStyle name="Nota 2 54 2" xfId="28306"/>
    <cellStyle name="Nota 2 54 2 2" xfId="28307"/>
    <cellStyle name="Nota 2 54 2 2 2" xfId="28308"/>
    <cellStyle name="Nota 2 54 2 2 3" xfId="28309"/>
    <cellStyle name="Nota 2 54 2 3" xfId="28310"/>
    <cellStyle name="Nota 2 54 2 4" xfId="28311"/>
    <cellStyle name="Nota 2 54 20" xfId="28312"/>
    <cellStyle name="Nota 2 54 20 2" xfId="28313"/>
    <cellStyle name="Nota 2 54 20 2 2" xfId="28314"/>
    <cellStyle name="Nota 2 54 20 2 3" xfId="28315"/>
    <cellStyle name="Nota 2 54 20 3" xfId="28316"/>
    <cellStyle name="Nota 2 54 20 4" xfId="28317"/>
    <cellStyle name="Nota 2 54 21" xfId="28318"/>
    <cellStyle name="Nota 2 54 21 2" xfId="28319"/>
    <cellStyle name="Nota 2 54 21 2 2" xfId="28320"/>
    <cellStyle name="Nota 2 54 21 2 3" xfId="28321"/>
    <cellStyle name="Nota 2 54 21 3" xfId="28322"/>
    <cellStyle name="Nota 2 54 21 4" xfId="28323"/>
    <cellStyle name="Nota 2 54 22" xfId="28324"/>
    <cellStyle name="Nota 2 54 22 2" xfId="28325"/>
    <cellStyle name="Nota 2 54 22 2 2" xfId="28326"/>
    <cellStyle name="Nota 2 54 22 2 3" xfId="28327"/>
    <cellStyle name="Nota 2 54 22 3" xfId="28328"/>
    <cellStyle name="Nota 2 54 22 4" xfId="28329"/>
    <cellStyle name="Nota 2 54 23" xfId="28330"/>
    <cellStyle name="Nota 2 54 23 2" xfId="28331"/>
    <cellStyle name="Nota 2 54 23 2 2" xfId="28332"/>
    <cellStyle name="Nota 2 54 23 2 3" xfId="28333"/>
    <cellStyle name="Nota 2 54 23 3" xfId="28334"/>
    <cellStyle name="Nota 2 54 23 4" xfId="28335"/>
    <cellStyle name="Nota 2 54 24" xfId="28336"/>
    <cellStyle name="Nota 2 54 24 2" xfId="28337"/>
    <cellStyle name="Nota 2 54 24 2 2" xfId="28338"/>
    <cellStyle name="Nota 2 54 24 2 3" xfId="28339"/>
    <cellStyle name="Nota 2 54 24 3" xfId="28340"/>
    <cellStyle name="Nota 2 54 24 4" xfId="28341"/>
    <cellStyle name="Nota 2 54 25" xfId="28342"/>
    <cellStyle name="Nota 2 54 25 2" xfId="28343"/>
    <cellStyle name="Nota 2 54 25 2 2" xfId="28344"/>
    <cellStyle name="Nota 2 54 25 2 3" xfId="28345"/>
    <cellStyle name="Nota 2 54 25 3" xfId="28346"/>
    <cellStyle name="Nota 2 54 25 4" xfId="28347"/>
    <cellStyle name="Nota 2 54 26" xfId="28348"/>
    <cellStyle name="Nota 2 54 26 2" xfId="28349"/>
    <cellStyle name="Nota 2 54 26 3" xfId="28350"/>
    <cellStyle name="Nota 2 54 27" xfId="28351"/>
    <cellStyle name="Nota 2 54 28" xfId="28352"/>
    <cellStyle name="Nota 2 54 3" xfId="28353"/>
    <cellStyle name="Nota 2 54 3 2" xfId="28354"/>
    <cellStyle name="Nota 2 54 3 2 2" xfId="28355"/>
    <cellStyle name="Nota 2 54 3 2 3" xfId="28356"/>
    <cellStyle name="Nota 2 54 3 3" xfId="28357"/>
    <cellStyle name="Nota 2 54 3 4" xfId="28358"/>
    <cellStyle name="Nota 2 54 4" xfId="28359"/>
    <cellStyle name="Nota 2 54 4 2" xfId="28360"/>
    <cellStyle name="Nota 2 54 4 2 2" xfId="28361"/>
    <cellStyle name="Nota 2 54 4 2 3" xfId="28362"/>
    <cellStyle name="Nota 2 54 4 3" xfId="28363"/>
    <cellStyle name="Nota 2 54 4 4" xfId="28364"/>
    <cellStyle name="Nota 2 54 5" xfId="28365"/>
    <cellStyle name="Nota 2 54 5 2" xfId="28366"/>
    <cellStyle name="Nota 2 54 5 2 2" xfId="28367"/>
    <cellStyle name="Nota 2 54 5 2 3" xfId="28368"/>
    <cellStyle name="Nota 2 54 5 3" xfId="28369"/>
    <cellStyle name="Nota 2 54 5 4" xfId="28370"/>
    <cellStyle name="Nota 2 54 6" xfId="28371"/>
    <cellStyle name="Nota 2 54 6 2" xfId="28372"/>
    <cellStyle name="Nota 2 54 6 2 2" xfId="28373"/>
    <cellStyle name="Nota 2 54 6 2 3" xfId="28374"/>
    <cellStyle name="Nota 2 54 6 3" xfId="28375"/>
    <cellStyle name="Nota 2 54 6 4" xfId="28376"/>
    <cellStyle name="Nota 2 54 7" xfId="28377"/>
    <cellStyle name="Nota 2 54 7 2" xfId="28378"/>
    <cellStyle name="Nota 2 54 7 2 2" xfId="28379"/>
    <cellStyle name="Nota 2 54 7 2 3" xfId="28380"/>
    <cellStyle name="Nota 2 54 7 3" xfId="28381"/>
    <cellStyle name="Nota 2 54 7 4" xfId="28382"/>
    <cellStyle name="Nota 2 54 8" xfId="28383"/>
    <cellStyle name="Nota 2 54 8 2" xfId="28384"/>
    <cellStyle name="Nota 2 54 8 2 2" xfId="28385"/>
    <cellStyle name="Nota 2 54 8 2 3" xfId="28386"/>
    <cellStyle name="Nota 2 54 8 3" xfId="28387"/>
    <cellStyle name="Nota 2 54 8 4" xfId="28388"/>
    <cellStyle name="Nota 2 54 9" xfId="28389"/>
    <cellStyle name="Nota 2 54 9 2" xfId="28390"/>
    <cellStyle name="Nota 2 54 9 2 2" xfId="28391"/>
    <cellStyle name="Nota 2 54 9 2 3" xfId="28392"/>
    <cellStyle name="Nota 2 54 9 3" xfId="28393"/>
    <cellStyle name="Nota 2 54 9 4" xfId="28394"/>
    <cellStyle name="Nota 2 55" xfId="28395"/>
    <cellStyle name="Nota 2 55 10" xfId="28396"/>
    <cellStyle name="Nota 2 55 10 2" xfId="28397"/>
    <cellStyle name="Nota 2 55 10 2 2" xfId="28398"/>
    <cellStyle name="Nota 2 55 10 2 3" xfId="28399"/>
    <cellStyle name="Nota 2 55 10 3" xfId="28400"/>
    <cellStyle name="Nota 2 55 10 4" xfId="28401"/>
    <cellStyle name="Nota 2 55 11" xfId="28402"/>
    <cellStyle name="Nota 2 55 11 2" xfId="28403"/>
    <cellStyle name="Nota 2 55 11 2 2" xfId="28404"/>
    <cellStyle name="Nota 2 55 11 2 3" xfId="28405"/>
    <cellStyle name="Nota 2 55 11 3" xfId="28406"/>
    <cellStyle name="Nota 2 55 11 4" xfId="28407"/>
    <cellStyle name="Nota 2 55 12" xfId="28408"/>
    <cellStyle name="Nota 2 55 12 2" xfId="28409"/>
    <cellStyle name="Nota 2 55 12 2 2" xfId="28410"/>
    <cellStyle name="Nota 2 55 12 2 3" xfId="28411"/>
    <cellStyle name="Nota 2 55 12 3" xfId="28412"/>
    <cellStyle name="Nota 2 55 12 4" xfId="28413"/>
    <cellStyle name="Nota 2 55 13" xfId="28414"/>
    <cellStyle name="Nota 2 55 13 2" xfId="28415"/>
    <cellStyle name="Nota 2 55 13 2 2" xfId="28416"/>
    <cellStyle name="Nota 2 55 13 2 3" xfId="28417"/>
    <cellStyle name="Nota 2 55 13 3" xfId="28418"/>
    <cellStyle name="Nota 2 55 13 4" xfId="28419"/>
    <cellStyle name="Nota 2 55 14" xfId="28420"/>
    <cellStyle name="Nota 2 55 14 2" xfId="28421"/>
    <cellStyle name="Nota 2 55 14 2 2" xfId="28422"/>
    <cellStyle name="Nota 2 55 14 2 3" xfId="28423"/>
    <cellStyle name="Nota 2 55 14 3" xfId="28424"/>
    <cellStyle name="Nota 2 55 14 4" xfId="28425"/>
    <cellStyle name="Nota 2 55 15" xfId="28426"/>
    <cellStyle name="Nota 2 55 15 2" xfId="28427"/>
    <cellStyle name="Nota 2 55 15 2 2" xfId="28428"/>
    <cellStyle name="Nota 2 55 15 2 3" xfId="28429"/>
    <cellStyle name="Nota 2 55 15 3" xfId="28430"/>
    <cellStyle name="Nota 2 55 15 4" xfId="28431"/>
    <cellStyle name="Nota 2 55 16" xfId="28432"/>
    <cellStyle name="Nota 2 55 16 2" xfId="28433"/>
    <cellStyle name="Nota 2 55 16 2 2" xfId="28434"/>
    <cellStyle name="Nota 2 55 16 2 3" xfId="28435"/>
    <cellStyle name="Nota 2 55 16 3" xfId="28436"/>
    <cellStyle name="Nota 2 55 16 4" xfId="28437"/>
    <cellStyle name="Nota 2 55 17" xfId="28438"/>
    <cellStyle name="Nota 2 55 17 2" xfId="28439"/>
    <cellStyle name="Nota 2 55 17 2 2" xfId="28440"/>
    <cellStyle name="Nota 2 55 17 2 3" xfId="28441"/>
    <cellStyle name="Nota 2 55 17 3" xfId="28442"/>
    <cellStyle name="Nota 2 55 17 4" xfId="28443"/>
    <cellStyle name="Nota 2 55 18" xfId="28444"/>
    <cellStyle name="Nota 2 55 18 2" xfId="28445"/>
    <cellStyle name="Nota 2 55 18 2 2" xfId="28446"/>
    <cellStyle name="Nota 2 55 18 2 3" xfId="28447"/>
    <cellStyle name="Nota 2 55 18 3" xfId="28448"/>
    <cellStyle name="Nota 2 55 18 4" xfId="28449"/>
    <cellStyle name="Nota 2 55 19" xfId="28450"/>
    <cellStyle name="Nota 2 55 19 2" xfId="28451"/>
    <cellStyle name="Nota 2 55 19 2 2" xfId="28452"/>
    <cellStyle name="Nota 2 55 19 2 3" xfId="28453"/>
    <cellStyle name="Nota 2 55 19 3" xfId="28454"/>
    <cellStyle name="Nota 2 55 19 4" xfId="28455"/>
    <cellStyle name="Nota 2 55 2" xfId="28456"/>
    <cellStyle name="Nota 2 55 2 2" xfId="28457"/>
    <cellStyle name="Nota 2 55 2 2 2" xfId="28458"/>
    <cellStyle name="Nota 2 55 2 2 3" xfId="28459"/>
    <cellStyle name="Nota 2 55 2 3" xfId="28460"/>
    <cellStyle name="Nota 2 55 2 4" xfId="28461"/>
    <cellStyle name="Nota 2 55 20" xfId="28462"/>
    <cellStyle name="Nota 2 55 20 2" xfId="28463"/>
    <cellStyle name="Nota 2 55 20 2 2" xfId="28464"/>
    <cellStyle name="Nota 2 55 20 2 3" xfId="28465"/>
    <cellStyle name="Nota 2 55 20 3" xfId="28466"/>
    <cellStyle name="Nota 2 55 20 4" xfId="28467"/>
    <cellStyle name="Nota 2 55 21" xfId="28468"/>
    <cellStyle name="Nota 2 55 21 2" xfId="28469"/>
    <cellStyle name="Nota 2 55 21 2 2" xfId="28470"/>
    <cellStyle name="Nota 2 55 21 2 3" xfId="28471"/>
    <cellStyle name="Nota 2 55 21 3" xfId="28472"/>
    <cellStyle name="Nota 2 55 21 4" xfId="28473"/>
    <cellStyle name="Nota 2 55 22" xfId="28474"/>
    <cellStyle name="Nota 2 55 22 2" xfId="28475"/>
    <cellStyle name="Nota 2 55 22 2 2" xfId="28476"/>
    <cellStyle name="Nota 2 55 22 2 3" xfId="28477"/>
    <cellStyle name="Nota 2 55 22 3" xfId="28478"/>
    <cellStyle name="Nota 2 55 22 4" xfId="28479"/>
    <cellStyle name="Nota 2 55 23" xfId="28480"/>
    <cellStyle name="Nota 2 55 23 2" xfId="28481"/>
    <cellStyle name="Nota 2 55 23 2 2" xfId="28482"/>
    <cellStyle name="Nota 2 55 23 2 3" xfId="28483"/>
    <cellStyle name="Nota 2 55 23 3" xfId="28484"/>
    <cellStyle name="Nota 2 55 23 4" xfId="28485"/>
    <cellStyle name="Nota 2 55 24" xfId="28486"/>
    <cellStyle name="Nota 2 55 24 2" xfId="28487"/>
    <cellStyle name="Nota 2 55 24 2 2" xfId="28488"/>
    <cellStyle name="Nota 2 55 24 2 3" xfId="28489"/>
    <cellStyle name="Nota 2 55 24 3" xfId="28490"/>
    <cellStyle name="Nota 2 55 24 4" xfId="28491"/>
    <cellStyle name="Nota 2 55 25" xfId="28492"/>
    <cellStyle name="Nota 2 55 25 2" xfId="28493"/>
    <cellStyle name="Nota 2 55 25 2 2" xfId="28494"/>
    <cellStyle name="Nota 2 55 25 2 3" xfId="28495"/>
    <cellStyle name="Nota 2 55 25 3" xfId="28496"/>
    <cellStyle name="Nota 2 55 25 4" xfId="28497"/>
    <cellStyle name="Nota 2 55 26" xfId="28498"/>
    <cellStyle name="Nota 2 55 26 2" xfId="28499"/>
    <cellStyle name="Nota 2 55 26 3" xfId="28500"/>
    <cellStyle name="Nota 2 55 27" xfId="28501"/>
    <cellStyle name="Nota 2 55 28" xfId="28502"/>
    <cellStyle name="Nota 2 55 3" xfId="28503"/>
    <cellStyle name="Nota 2 55 3 2" xfId="28504"/>
    <cellStyle name="Nota 2 55 3 2 2" xfId="28505"/>
    <cellStyle name="Nota 2 55 3 2 3" xfId="28506"/>
    <cellStyle name="Nota 2 55 3 3" xfId="28507"/>
    <cellStyle name="Nota 2 55 3 4" xfId="28508"/>
    <cellStyle name="Nota 2 55 4" xfId="28509"/>
    <cellStyle name="Nota 2 55 4 2" xfId="28510"/>
    <cellStyle name="Nota 2 55 4 2 2" xfId="28511"/>
    <cellStyle name="Nota 2 55 4 2 3" xfId="28512"/>
    <cellStyle name="Nota 2 55 4 3" xfId="28513"/>
    <cellStyle name="Nota 2 55 4 4" xfId="28514"/>
    <cellStyle name="Nota 2 55 5" xfId="28515"/>
    <cellStyle name="Nota 2 55 5 2" xfId="28516"/>
    <cellStyle name="Nota 2 55 5 2 2" xfId="28517"/>
    <cellStyle name="Nota 2 55 5 2 3" xfId="28518"/>
    <cellStyle name="Nota 2 55 5 3" xfId="28519"/>
    <cellStyle name="Nota 2 55 5 4" xfId="28520"/>
    <cellStyle name="Nota 2 55 6" xfId="28521"/>
    <cellStyle name="Nota 2 55 6 2" xfId="28522"/>
    <cellStyle name="Nota 2 55 6 2 2" xfId="28523"/>
    <cellStyle name="Nota 2 55 6 2 3" xfId="28524"/>
    <cellStyle name="Nota 2 55 6 3" xfId="28525"/>
    <cellStyle name="Nota 2 55 6 4" xfId="28526"/>
    <cellStyle name="Nota 2 55 7" xfId="28527"/>
    <cellStyle name="Nota 2 55 7 2" xfId="28528"/>
    <cellStyle name="Nota 2 55 7 2 2" xfId="28529"/>
    <cellStyle name="Nota 2 55 7 2 3" xfId="28530"/>
    <cellStyle name="Nota 2 55 7 3" xfId="28531"/>
    <cellStyle name="Nota 2 55 7 4" xfId="28532"/>
    <cellStyle name="Nota 2 55 8" xfId="28533"/>
    <cellStyle name="Nota 2 55 8 2" xfId="28534"/>
    <cellStyle name="Nota 2 55 8 2 2" xfId="28535"/>
    <cellStyle name="Nota 2 55 8 2 3" xfId="28536"/>
    <cellStyle name="Nota 2 55 8 3" xfId="28537"/>
    <cellStyle name="Nota 2 55 8 4" xfId="28538"/>
    <cellStyle name="Nota 2 55 9" xfId="28539"/>
    <cellStyle name="Nota 2 55 9 2" xfId="28540"/>
    <cellStyle name="Nota 2 55 9 2 2" xfId="28541"/>
    <cellStyle name="Nota 2 55 9 2 3" xfId="28542"/>
    <cellStyle name="Nota 2 55 9 3" xfId="28543"/>
    <cellStyle name="Nota 2 55 9 4" xfId="28544"/>
    <cellStyle name="Nota 2 56" xfId="28545"/>
    <cellStyle name="Nota 2 56 10" xfId="28546"/>
    <cellStyle name="Nota 2 56 10 2" xfId="28547"/>
    <cellStyle name="Nota 2 56 10 2 2" xfId="28548"/>
    <cellStyle name="Nota 2 56 10 2 3" xfId="28549"/>
    <cellStyle name="Nota 2 56 10 3" xfId="28550"/>
    <cellStyle name="Nota 2 56 10 4" xfId="28551"/>
    <cellStyle name="Nota 2 56 11" xfId="28552"/>
    <cellStyle name="Nota 2 56 11 2" xfId="28553"/>
    <cellStyle name="Nota 2 56 11 2 2" xfId="28554"/>
    <cellStyle name="Nota 2 56 11 2 3" xfId="28555"/>
    <cellStyle name="Nota 2 56 11 3" xfId="28556"/>
    <cellStyle name="Nota 2 56 11 4" xfId="28557"/>
    <cellStyle name="Nota 2 56 12" xfId="28558"/>
    <cellStyle name="Nota 2 56 12 2" xfId="28559"/>
    <cellStyle name="Nota 2 56 12 2 2" xfId="28560"/>
    <cellStyle name="Nota 2 56 12 2 3" xfId="28561"/>
    <cellStyle name="Nota 2 56 12 3" xfId="28562"/>
    <cellStyle name="Nota 2 56 12 4" xfId="28563"/>
    <cellStyle name="Nota 2 56 13" xfId="28564"/>
    <cellStyle name="Nota 2 56 13 2" xfId="28565"/>
    <cellStyle name="Nota 2 56 13 2 2" xfId="28566"/>
    <cellStyle name="Nota 2 56 13 2 3" xfId="28567"/>
    <cellStyle name="Nota 2 56 13 3" xfId="28568"/>
    <cellStyle name="Nota 2 56 13 4" xfId="28569"/>
    <cellStyle name="Nota 2 56 14" xfId="28570"/>
    <cellStyle name="Nota 2 56 14 2" xfId="28571"/>
    <cellStyle name="Nota 2 56 14 2 2" xfId="28572"/>
    <cellStyle name="Nota 2 56 14 2 3" xfId="28573"/>
    <cellStyle name="Nota 2 56 14 3" xfId="28574"/>
    <cellStyle name="Nota 2 56 14 4" xfId="28575"/>
    <cellStyle name="Nota 2 56 15" xfId="28576"/>
    <cellStyle name="Nota 2 56 15 2" xfId="28577"/>
    <cellStyle name="Nota 2 56 15 2 2" xfId="28578"/>
    <cellStyle name="Nota 2 56 15 2 3" xfId="28579"/>
    <cellStyle name="Nota 2 56 15 3" xfId="28580"/>
    <cellStyle name="Nota 2 56 15 4" xfId="28581"/>
    <cellStyle name="Nota 2 56 16" xfId="28582"/>
    <cellStyle name="Nota 2 56 16 2" xfId="28583"/>
    <cellStyle name="Nota 2 56 16 2 2" xfId="28584"/>
    <cellStyle name="Nota 2 56 16 2 3" xfId="28585"/>
    <cellStyle name="Nota 2 56 16 3" xfId="28586"/>
    <cellStyle name="Nota 2 56 16 4" xfId="28587"/>
    <cellStyle name="Nota 2 56 17" xfId="28588"/>
    <cellStyle name="Nota 2 56 17 2" xfId="28589"/>
    <cellStyle name="Nota 2 56 17 2 2" xfId="28590"/>
    <cellStyle name="Nota 2 56 17 2 3" xfId="28591"/>
    <cellStyle name="Nota 2 56 17 3" xfId="28592"/>
    <cellStyle name="Nota 2 56 17 4" xfId="28593"/>
    <cellStyle name="Nota 2 56 18" xfId="28594"/>
    <cellStyle name="Nota 2 56 18 2" xfId="28595"/>
    <cellStyle name="Nota 2 56 18 2 2" xfId="28596"/>
    <cellStyle name="Nota 2 56 18 2 3" xfId="28597"/>
    <cellStyle name="Nota 2 56 18 3" xfId="28598"/>
    <cellStyle name="Nota 2 56 18 4" xfId="28599"/>
    <cellStyle name="Nota 2 56 19" xfId="28600"/>
    <cellStyle name="Nota 2 56 19 2" xfId="28601"/>
    <cellStyle name="Nota 2 56 19 2 2" xfId="28602"/>
    <cellStyle name="Nota 2 56 19 2 3" xfId="28603"/>
    <cellStyle name="Nota 2 56 19 3" xfId="28604"/>
    <cellStyle name="Nota 2 56 19 4" xfId="28605"/>
    <cellStyle name="Nota 2 56 2" xfId="28606"/>
    <cellStyle name="Nota 2 56 2 2" xfId="28607"/>
    <cellStyle name="Nota 2 56 2 2 2" xfId="28608"/>
    <cellStyle name="Nota 2 56 2 2 3" xfId="28609"/>
    <cellStyle name="Nota 2 56 2 3" xfId="28610"/>
    <cellStyle name="Nota 2 56 2 4" xfId="28611"/>
    <cellStyle name="Nota 2 56 20" xfId="28612"/>
    <cellStyle name="Nota 2 56 20 2" xfId="28613"/>
    <cellStyle name="Nota 2 56 20 2 2" xfId="28614"/>
    <cellStyle name="Nota 2 56 20 2 3" xfId="28615"/>
    <cellStyle name="Nota 2 56 20 3" xfId="28616"/>
    <cellStyle name="Nota 2 56 20 4" xfId="28617"/>
    <cellStyle name="Nota 2 56 21" xfId="28618"/>
    <cellStyle name="Nota 2 56 21 2" xfId="28619"/>
    <cellStyle name="Nota 2 56 21 2 2" xfId="28620"/>
    <cellStyle name="Nota 2 56 21 2 3" xfId="28621"/>
    <cellStyle name="Nota 2 56 21 3" xfId="28622"/>
    <cellStyle name="Nota 2 56 21 4" xfId="28623"/>
    <cellStyle name="Nota 2 56 22" xfId="28624"/>
    <cellStyle name="Nota 2 56 22 2" xfId="28625"/>
    <cellStyle name="Nota 2 56 22 2 2" xfId="28626"/>
    <cellStyle name="Nota 2 56 22 2 3" xfId="28627"/>
    <cellStyle name="Nota 2 56 22 3" xfId="28628"/>
    <cellStyle name="Nota 2 56 22 4" xfId="28629"/>
    <cellStyle name="Nota 2 56 23" xfId="28630"/>
    <cellStyle name="Nota 2 56 23 2" xfId="28631"/>
    <cellStyle name="Nota 2 56 23 2 2" xfId="28632"/>
    <cellStyle name="Nota 2 56 23 2 3" xfId="28633"/>
    <cellStyle name="Nota 2 56 23 3" xfId="28634"/>
    <cellStyle name="Nota 2 56 23 4" xfId="28635"/>
    <cellStyle name="Nota 2 56 24" xfId="28636"/>
    <cellStyle name="Nota 2 56 24 2" xfId="28637"/>
    <cellStyle name="Nota 2 56 24 2 2" xfId="28638"/>
    <cellStyle name="Nota 2 56 24 2 3" xfId="28639"/>
    <cellStyle name="Nota 2 56 24 3" xfId="28640"/>
    <cellStyle name="Nota 2 56 24 4" xfId="28641"/>
    <cellStyle name="Nota 2 56 25" xfId="28642"/>
    <cellStyle name="Nota 2 56 25 2" xfId="28643"/>
    <cellStyle name="Nota 2 56 25 2 2" xfId="28644"/>
    <cellStyle name="Nota 2 56 25 2 3" xfId="28645"/>
    <cellStyle name="Nota 2 56 25 3" xfId="28646"/>
    <cellStyle name="Nota 2 56 25 4" xfId="28647"/>
    <cellStyle name="Nota 2 56 26" xfId="28648"/>
    <cellStyle name="Nota 2 56 26 2" xfId="28649"/>
    <cellStyle name="Nota 2 56 26 3" xfId="28650"/>
    <cellStyle name="Nota 2 56 27" xfId="28651"/>
    <cellStyle name="Nota 2 56 28" xfId="28652"/>
    <cellStyle name="Nota 2 56 3" xfId="28653"/>
    <cellStyle name="Nota 2 56 3 2" xfId="28654"/>
    <cellStyle name="Nota 2 56 3 2 2" xfId="28655"/>
    <cellStyle name="Nota 2 56 3 2 3" xfId="28656"/>
    <cellStyle name="Nota 2 56 3 3" xfId="28657"/>
    <cellStyle name="Nota 2 56 3 4" xfId="28658"/>
    <cellStyle name="Nota 2 56 4" xfId="28659"/>
    <cellStyle name="Nota 2 56 4 2" xfId="28660"/>
    <cellStyle name="Nota 2 56 4 2 2" xfId="28661"/>
    <cellStyle name="Nota 2 56 4 2 3" xfId="28662"/>
    <cellStyle name="Nota 2 56 4 3" xfId="28663"/>
    <cellStyle name="Nota 2 56 4 4" xfId="28664"/>
    <cellStyle name="Nota 2 56 5" xfId="28665"/>
    <cellStyle name="Nota 2 56 5 2" xfId="28666"/>
    <cellStyle name="Nota 2 56 5 2 2" xfId="28667"/>
    <cellStyle name="Nota 2 56 5 2 3" xfId="28668"/>
    <cellStyle name="Nota 2 56 5 3" xfId="28669"/>
    <cellStyle name="Nota 2 56 5 4" xfId="28670"/>
    <cellStyle name="Nota 2 56 6" xfId="28671"/>
    <cellStyle name="Nota 2 56 6 2" xfId="28672"/>
    <cellStyle name="Nota 2 56 6 2 2" xfId="28673"/>
    <cellStyle name="Nota 2 56 6 2 3" xfId="28674"/>
    <cellStyle name="Nota 2 56 6 3" xfId="28675"/>
    <cellStyle name="Nota 2 56 6 4" xfId="28676"/>
    <cellStyle name="Nota 2 56 7" xfId="28677"/>
    <cellStyle name="Nota 2 56 7 2" xfId="28678"/>
    <cellStyle name="Nota 2 56 7 2 2" xfId="28679"/>
    <cellStyle name="Nota 2 56 7 2 3" xfId="28680"/>
    <cellStyle name="Nota 2 56 7 3" xfId="28681"/>
    <cellStyle name="Nota 2 56 7 4" xfId="28682"/>
    <cellStyle name="Nota 2 56 8" xfId="28683"/>
    <cellStyle name="Nota 2 56 8 2" xfId="28684"/>
    <cellStyle name="Nota 2 56 8 2 2" xfId="28685"/>
    <cellStyle name="Nota 2 56 8 2 3" xfId="28686"/>
    <cellStyle name="Nota 2 56 8 3" xfId="28687"/>
    <cellStyle name="Nota 2 56 8 4" xfId="28688"/>
    <cellStyle name="Nota 2 56 9" xfId="28689"/>
    <cellStyle name="Nota 2 56 9 2" xfId="28690"/>
    <cellStyle name="Nota 2 56 9 2 2" xfId="28691"/>
    <cellStyle name="Nota 2 56 9 2 3" xfId="28692"/>
    <cellStyle name="Nota 2 56 9 3" xfId="28693"/>
    <cellStyle name="Nota 2 56 9 4" xfId="28694"/>
    <cellStyle name="Nota 2 57" xfId="28695"/>
    <cellStyle name="Nota 2 57 10" xfId="28696"/>
    <cellStyle name="Nota 2 57 10 2" xfId="28697"/>
    <cellStyle name="Nota 2 57 10 2 2" xfId="28698"/>
    <cellStyle name="Nota 2 57 10 2 3" xfId="28699"/>
    <cellStyle name="Nota 2 57 10 3" xfId="28700"/>
    <cellStyle name="Nota 2 57 10 4" xfId="28701"/>
    <cellStyle name="Nota 2 57 11" xfId="28702"/>
    <cellStyle name="Nota 2 57 11 2" xfId="28703"/>
    <cellStyle name="Nota 2 57 11 2 2" xfId="28704"/>
    <cellStyle name="Nota 2 57 11 2 3" xfId="28705"/>
    <cellStyle name="Nota 2 57 11 3" xfId="28706"/>
    <cellStyle name="Nota 2 57 11 4" xfId="28707"/>
    <cellStyle name="Nota 2 57 12" xfId="28708"/>
    <cellStyle name="Nota 2 57 12 2" xfId="28709"/>
    <cellStyle name="Nota 2 57 12 2 2" xfId="28710"/>
    <cellStyle name="Nota 2 57 12 2 3" xfId="28711"/>
    <cellStyle name="Nota 2 57 12 3" xfId="28712"/>
    <cellStyle name="Nota 2 57 12 4" xfId="28713"/>
    <cellStyle name="Nota 2 57 13" xfId="28714"/>
    <cellStyle name="Nota 2 57 13 2" xfId="28715"/>
    <cellStyle name="Nota 2 57 13 2 2" xfId="28716"/>
    <cellStyle name="Nota 2 57 13 2 3" xfId="28717"/>
    <cellStyle name="Nota 2 57 13 3" xfId="28718"/>
    <cellStyle name="Nota 2 57 13 4" xfId="28719"/>
    <cellStyle name="Nota 2 57 14" xfId="28720"/>
    <cellStyle name="Nota 2 57 14 2" xfId="28721"/>
    <cellStyle name="Nota 2 57 14 2 2" xfId="28722"/>
    <cellStyle name="Nota 2 57 14 2 3" xfId="28723"/>
    <cellStyle name="Nota 2 57 14 3" xfId="28724"/>
    <cellStyle name="Nota 2 57 14 4" xfId="28725"/>
    <cellStyle name="Nota 2 57 15" xfId="28726"/>
    <cellStyle name="Nota 2 57 15 2" xfId="28727"/>
    <cellStyle name="Nota 2 57 15 2 2" xfId="28728"/>
    <cellStyle name="Nota 2 57 15 2 3" xfId="28729"/>
    <cellStyle name="Nota 2 57 15 3" xfId="28730"/>
    <cellStyle name="Nota 2 57 15 4" xfId="28731"/>
    <cellStyle name="Nota 2 57 16" xfId="28732"/>
    <cellStyle name="Nota 2 57 16 2" xfId="28733"/>
    <cellStyle name="Nota 2 57 16 2 2" xfId="28734"/>
    <cellStyle name="Nota 2 57 16 2 3" xfId="28735"/>
    <cellStyle name="Nota 2 57 16 3" xfId="28736"/>
    <cellStyle name="Nota 2 57 16 4" xfId="28737"/>
    <cellStyle name="Nota 2 57 17" xfId="28738"/>
    <cellStyle name="Nota 2 57 17 2" xfId="28739"/>
    <cellStyle name="Nota 2 57 17 2 2" xfId="28740"/>
    <cellStyle name="Nota 2 57 17 2 3" xfId="28741"/>
    <cellStyle name="Nota 2 57 17 3" xfId="28742"/>
    <cellStyle name="Nota 2 57 17 4" xfId="28743"/>
    <cellStyle name="Nota 2 57 18" xfId="28744"/>
    <cellStyle name="Nota 2 57 18 2" xfId="28745"/>
    <cellStyle name="Nota 2 57 18 2 2" xfId="28746"/>
    <cellStyle name="Nota 2 57 18 2 3" xfId="28747"/>
    <cellStyle name="Nota 2 57 18 3" xfId="28748"/>
    <cellStyle name="Nota 2 57 18 4" xfId="28749"/>
    <cellStyle name="Nota 2 57 19" xfId="28750"/>
    <cellStyle name="Nota 2 57 19 2" xfId="28751"/>
    <cellStyle name="Nota 2 57 19 2 2" xfId="28752"/>
    <cellStyle name="Nota 2 57 19 2 3" xfId="28753"/>
    <cellStyle name="Nota 2 57 19 3" xfId="28754"/>
    <cellStyle name="Nota 2 57 19 4" xfId="28755"/>
    <cellStyle name="Nota 2 57 2" xfId="28756"/>
    <cellStyle name="Nota 2 57 2 2" xfId="28757"/>
    <cellStyle name="Nota 2 57 2 2 2" xfId="28758"/>
    <cellStyle name="Nota 2 57 2 2 3" xfId="28759"/>
    <cellStyle name="Nota 2 57 2 3" xfId="28760"/>
    <cellStyle name="Nota 2 57 2 4" xfId="28761"/>
    <cellStyle name="Nota 2 57 20" xfId="28762"/>
    <cellStyle name="Nota 2 57 20 2" xfId="28763"/>
    <cellStyle name="Nota 2 57 20 2 2" xfId="28764"/>
    <cellStyle name="Nota 2 57 20 2 3" xfId="28765"/>
    <cellStyle name="Nota 2 57 20 3" xfId="28766"/>
    <cellStyle name="Nota 2 57 20 4" xfId="28767"/>
    <cellStyle name="Nota 2 57 21" xfId="28768"/>
    <cellStyle name="Nota 2 57 21 2" xfId="28769"/>
    <cellStyle name="Nota 2 57 21 2 2" xfId="28770"/>
    <cellStyle name="Nota 2 57 21 2 3" xfId="28771"/>
    <cellStyle name="Nota 2 57 21 3" xfId="28772"/>
    <cellStyle name="Nota 2 57 21 4" xfId="28773"/>
    <cellStyle name="Nota 2 57 22" xfId="28774"/>
    <cellStyle name="Nota 2 57 22 2" xfId="28775"/>
    <cellStyle name="Nota 2 57 22 2 2" xfId="28776"/>
    <cellStyle name="Nota 2 57 22 2 3" xfId="28777"/>
    <cellStyle name="Nota 2 57 22 3" xfId="28778"/>
    <cellStyle name="Nota 2 57 22 4" xfId="28779"/>
    <cellStyle name="Nota 2 57 23" xfId="28780"/>
    <cellStyle name="Nota 2 57 23 2" xfId="28781"/>
    <cellStyle name="Nota 2 57 23 2 2" xfId="28782"/>
    <cellStyle name="Nota 2 57 23 2 3" xfId="28783"/>
    <cellStyle name="Nota 2 57 23 3" xfId="28784"/>
    <cellStyle name="Nota 2 57 23 4" xfId="28785"/>
    <cellStyle name="Nota 2 57 24" xfId="28786"/>
    <cellStyle name="Nota 2 57 24 2" xfId="28787"/>
    <cellStyle name="Nota 2 57 24 2 2" xfId="28788"/>
    <cellStyle name="Nota 2 57 24 2 3" xfId="28789"/>
    <cellStyle name="Nota 2 57 24 3" xfId="28790"/>
    <cellStyle name="Nota 2 57 24 4" xfId="28791"/>
    <cellStyle name="Nota 2 57 25" xfId="28792"/>
    <cellStyle name="Nota 2 57 25 2" xfId="28793"/>
    <cellStyle name="Nota 2 57 25 2 2" xfId="28794"/>
    <cellStyle name="Nota 2 57 25 2 3" xfId="28795"/>
    <cellStyle name="Nota 2 57 25 3" xfId="28796"/>
    <cellStyle name="Nota 2 57 25 4" xfId="28797"/>
    <cellStyle name="Nota 2 57 26" xfId="28798"/>
    <cellStyle name="Nota 2 57 26 2" xfId="28799"/>
    <cellStyle name="Nota 2 57 26 3" xfId="28800"/>
    <cellStyle name="Nota 2 57 27" xfId="28801"/>
    <cellStyle name="Nota 2 57 28" xfId="28802"/>
    <cellStyle name="Nota 2 57 3" xfId="28803"/>
    <cellStyle name="Nota 2 57 3 2" xfId="28804"/>
    <cellStyle name="Nota 2 57 3 2 2" xfId="28805"/>
    <cellStyle name="Nota 2 57 3 2 3" xfId="28806"/>
    <cellStyle name="Nota 2 57 3 3" xfId="28807"/>
    <cellStyle name="Nota 2 57 3 4" xfId="28808"/>
    <cellStyle name="Nota 2 57 4" xfId="28809"/>
    <cellStyle name="Nota 2 57 4 2" xfId="28810"/>
    <cellStyle name="Nota 2 57 4 2 2" xfId="28811"/>
    <cellStyle name="Nota 2 57 4 2 3" xfId="28812"/>
    <cellStyle name="Nota 2 57 4 3" xfId="28813"/>
    <cellStyle name="Nota 2 57 4 4" xfId="28814"/>
    <cellStyle name="Nota 2 57 5" xfId="28815"/>
    <cellStyle name="Nota 2 57 5 2" xfId="28816"/>
    <cellStyle name="Nota 2 57 5 2 2" xfId="28817"/>
    <cellStyle name="Nota 2 57 5 2 3" xfId="28818"/>
    <cellStyle name="Nota 2 57 5 3" xfId="28819"/>
    <cellStyle name="Nota 2 57 5 4" xfId="28820"/>
    <cellStyle name="Nota 2 57 6" xfId="28821"/>
    <cellStyle name="Nota 2 57 6 2" xfId="28822"/>
    <cellStyle name="Nota 2 57 6 2 2" xfId="28823"/>
    <cellStyle name="Nota 2 57 6 2 3" xfId="28824"/>
    <cellStyle name="Nota 2 57 6 3" xfId="28825"/>
    <cellStyle name="Nota 2 57 6 4" xfId="28826"/>
    <cellStyle name="Nota 2 57 7" xfId="28827"/>
    <cellStyle name="Nota 2 57 7 2" xfId="28828"/>
    <cellStyle name="Nota 2 57 7 2 2" xfId="28829"/>
    <cellStyle name="Nota 2 57 7 2 3" xfId="28830"/>
    <cellStyle name="Nota 2 57 7 3" xfId="28831"/>
    <cellStyle name="Nota 2 57 7 4" xfId="28832"/>
    <cellStyle name="Nota 2 57 8" xfId="28833"/>
    <cellStyle name="Nota 2 57 8 2" xfId="28834"/>
    <cellStyle name="Nota 2 57 8 2 2" xfId="28835"/>
    <cellStyle name="Nota 2 57 8 2 3" xfId="28836"/>
    <cellStyle name="Nota 2 57 8 3" xfId="28837"/>
    <cellStyle name="Nota 2 57 8 4" xfId="28838"/>
    <cellStyle name="Nota 2 57 9" xfId="28839"/>
    <cellStyle name="Nota 2 57 9 2" xfId="28840"/>
    <cellStyle name="Nota 2 57 9 2 2" xfId="28841"/>
    <cellStyle name="Nota 2 57 9 2 3" xfId="28842"/>
    <cellStyle name="Nota 2 57 9 3" xfId="28843"/>
    <cellStyle name="Nota 2 57 9 4" xfId="28844"/>
    <cellStyle name="Nota 2 58" xfId="28845"/>
    <cellStyle name="Nota 2 58 10" xfId="28846"/>
    <cellStyle name="Nota 2 58 10 2" xfId="28847"/>
    <cellStyle name="Nota 2 58 10 2 2" xfId="28848"/>
    <cellStyle name="Nota 2 58 10 2 3" xfId="28849"/>
    <cellStyle name="Nota 2 58 10 3" xfId="28850"/>
    <cellStyle name="Nota 2 58 10 4" xfId="28851"/>
    <cellStyle name="Nota 2 58 11" xfId="28852"/>
    <cellStyle name="Nota 2 58 11 2" xfId="28853"/>
    <cellStyle name="Nota 2 58 11 2 2" xfId="28854"/>
    <cellStyle name="Nota 2 58 11 2 3" xfId="28855"/>
    <cellStyle name="Nota 2 58 11 3" xfId="28856"/>
    <cellStyle name="Nota 2 58 11 4" xfId="28857"/>
    <cellStyle name="Nota 2 58 12" xfId="28858"/>
    <cellStyle name="Nota 2 58 12 2" xfId="28859"/>
    <cellStyle name="Nota 2 58 12 2 2" xfId="28860"/>
    <cellStyle name="Nota 2 58 12 2 3" xfId="28861"/>
    <cellStyle name="Nota 2 58 12 3" xfId="28862"/>
    <cellStyle name="Nota 2 58 12 4" xfId="28863"/>
    <cellStyle name="Nota 2 58 13" xfId="28864"/>
    <cellStyle name="Nota 2 58 13 2" xfId="28865"/>
    <cellStyle name="Nota 2 58 13 2 2" xfId="28866"/>
    <cellStyle name="Nota 2 58 13 2 3" xfId="28867"/>
    <cellStyle name="Nota 2 58 13 3" xfId="28868"/>
    <cellStyle name="Nota 2 58 13 4" xfId="28869"/>
    <cellStyle name="Nota 2 58 14" xfId="28870"/>
    <cellStyle name="Nota 2 58 14 2" xfId="28871"/>
    <cellStyle name="Nota 2 58 14 2 2" xfId="28872"/>
    <cellStyle name="Nota 2 58 14 2 3" xfId="28873"/>
    <cellStyle name="Nota 2 58 14 3" xfId="28874"/>
    <cellStyle name="Nota 2 58 14 4" xfId="28875"/>
    <cellStyle name="Nota 2 58 15" xfId="28876"/>
    <cellStyle name="Nota 2 58 15 2" xfId="28877"/>
    <cellStyle name="Nota 2 58 15 2 2" xfId="28878"/>
    <cellStyle name="Nota 2 58 15 2 3" xfId="28879"/>
    <cellStyle name="Nota 2 58 15 3" xfId="28880"/>
    <cellStyle name="Nota 2 58 15 4" xfId="28881"/>
    <cellStyle name="Nota 2 58 16" xfId="28882"/>
    <cellStyle name="Nota 2 58 16 2" xfId="28883"/>
    <cellStyle name="Nota 2 58 16 2 2" xfId="28884"/>
    <cellStyle name="Nota 2 58 16 2 3" xfId="28885"/>
    <cellStyle name="Nota 2 58 16 3" xfId="28886"/>
    <cellStyle name="Nota 2 58 16 4" xfId="28887"/>
    <cellStyle name="Nota 2 58 17" xfId="28888"/>
    <cellStyle name="Nota 2 58 17 2" xfId="28889"/>
    <cellStyle name="Nota 2 58 17 2 2" xfId="28890"/>
    <cellStyle name="Nota 2 58 17 2 3" xfId="28891"/>
    <cellStyle name="Nota 2 58 17 3" xfId="28892"/>
    <cellStyle name="Nota 2 58 17 4" xfId="28893"/>
    <cellStyle name="Nota 2 58 18" xfId="28894"/>
    <cellStyle name="Nota 2 58 18 2" xfId="28895"/>
    <cellStyle name="Nota 2 58 18 2 2" xfId="28896"/>
    <cellStyle name="Nota 2 58 18 2 3" xfId="28897"/>
    <cellStyle name="Nota 2 58 18 3" xfId="28898"/>
    <cellStyle name="Nota 2 58 18 4" xfId="28899"/>
    <cellStyle name="Nota 2 58 19" xfId="28900"/>
    <cellStyle name="Nota 2 58 19 2" xfId="28901"/>
    <cellStyle name="Nota 2 58 19 2 2" xfId="28902"/>
    <cellStyle name="Nota 2 58 19 2 3" xfId="28903"/>
    <cellStyle name="Nota 2 58 19 3" xfId="28904"/>
    <cellStyle name="Nota 2 58 19 4" xfId="28905"/>
    <cellStyle name="Nota 2 58 2" xfId="28906"/>
    <cellStyle name="Nota 2 58 2 2" xfId="28907"/>
    <cellStyle name="Nota 2 58 2 2 2" xfId="28908"/>
    <cellStyle name="Nota 2 58 2 2 3" xfId="28909"/>
    <cellStyle name="Nota 2 58 2 3" xfId="28910"/>
    <cellStyle name="Nota 2 58 2 4" xfId="28911"/>
    <cellStyle name="Nota 2 58 20" xfId="28912"/>
    <cellStyle name="Nota 2 58 20 2" xfId="28913"/>
    <cellStyle name="Nota 2 58 20 2 2" xfId="28914"/>
    <cellStyle name="Nota 2 58 20 2 3" xfId="28915"/>
    <cellStyle name="Nota 2 58 20 3" xfId="28916"/>
    <cellStyle name="Nota 2 58 20 4" xfId="28917"/>
    <cellStyle name="Nota 2 58 21" xfId="28918"/>
    <cellStyle name="Nota 2 58 21 2" xfId="28919"/>
    <cellStyle name="Nota 2 58 21 2 2" xfId="28920"/>
    <cellStyle name="Nota 2 58 21 2 3" xfId="28921"/>
    <cellStyle name="Nota 2 58 21 3" xfId="28922"/>
    <cellStyle name="Nota 2 58 21 4" xfId="28923"/>
    <cellStyle name="Nota 2 58 22" xfId="28924"/>
    <cellStyle name="Nota 2 58 22 2" xfId="28925"/>
    <cellStyle name="Nota 2 58 22 2 2" xfId="28926"/>
    <cellStyle name="Nota 2 58 22 2 3" xfId="28927"/>
    <cellStyle name="Nota 2 58 22 3" xfId="28928"/>
    <cellStyle name="Nota 2 58 22 4" xfId="28929"/>
    <cellStyle name="Nota 2 58 23" xfId="28930"/>
    <cellStyle name="Nota 2 58 23 2" xfId="28931"/>
    <cellStyle name="Nota 2 58 23 2 2" xfId="28932"/>
    <cellStyle name="Nota 2 58 23 2 3" xfId="28933"/>
    <cellStyle name="Nota 2 58 23 3" xfId="28934"/>
    <cellStyle name="Nota 2 58 23 4" xfId="28935"/>
    <cellStyle name="Nota 2 58 24" xfId="28936"/>
    <cellStyle name="Nota 2 58 24 2" xfId="28937"/>
    <cellStyle name="Nota 2 58 24 2 2" xfId="28938"/>
    <cellStyle name="Nota 2 58 24 2 3" xfId="28939"/>
    <cellStyle name="Nota 2 58 24 3" xfId="28940"/>
    <cellStyle name="Nota 2 58 24 4" xfId="28941"/>
    <cellStyle name="Nota 2 58 25" xfId="28942"/>
    <cellStyle name="Nota 2 58 25 2" xfId="28943"/>
    <cellStyle name="Nota 2 58 25 2 2" xfId="28944"/>
    <cellStyle name="Nota 2 58 25 2 3" xfId="28945"/>
    <cellStyle name="Nota 2 58 25 3" xfId="28946"/>
    <cellStyle name="Nota 2 58 25 4" xfId="28947"/>
    <cellStyle name="Nota 2 58 26" xfId="28948"/>
    <cellStyle name="Nota 2 58 26 2" xfId="28949"/>
    <cellStyle name="Nota 2 58 26 3" xfId="28950"/>
    <cellStyle name="Nota 2 58 27" xfId="28951"/>
    <cellStyle name="Nota 2 58 28" xfId="28952"/>
    <cellStyle name="Nota 2 58 3" xfId="28953"/>
    <cellStyle name="Nota 2 58 3 2" xfId="28954"/>
    <cellStyle name="Nota 2 58 3 2 2" xfId="28955"/>
    <cellStyle name="Nota 2 58 3 2 3" xfId="28956"/>
    <cellStyle name="Nota 2 58 3 3" xfId="28957"/>
    <cellStyle name="Nota 2 58 3 4" xfId="28958"/>
    <cellStyle name="Nota 2 58 4" xfId="28959"/>
    <cellStyle name="Nota 2 58 4 2" xfId="28960"/>
    <cellStyle name="Nota 2 58 4 2 2" xfId="28961"/>
    <cellStyle name="Nota 2 58 4 2 3" xfId="28962"/>
    <cellStyle name="Nota 2 58 4 3" xfId="28963"/>
    <cellStyle name="Nota 2 58 4 4" xfId="28964"/>
    <cellStyle name="Nota 2 58 5" xfId="28965"/>
    <cellStyle name="Nota 2 58 5 2" xfId="28966"/>
    <cellStyle name="Nota 2 58 5 2 2" xfId="28967"/>
    <cellStyle name="Nota 2 58 5 2 3" xfId="28968"/>
    <cellStyle name="Nota 2 58 5 3" xfId="28969"/>
    <cellStyle name="Nota 2 58 5 4" xfId="28970"/>
    <cellStyle name="Nota 2 58 6" xfId="28971"/>
    <cellStyle name="Nota 2 58 6 2" xfId="28972"/>
    <cellStyle name="Nota 2 58 6 2 2" xfId="28973"/>
    <cellStyle name="Nota 2 58 6 2 3" xfId="28974"/>
    <cellStyle name="Nota 2 58 6 3" xfId="28975"/>
    <cellStyle name="Nota 2 58 6 4" xfId="28976"/>
    <cellStyle name="Nota 2 58 7" xfId="28977"/>
    <cellStyle name="Nota 2 58 7 2" xfId="28978"/>
    <cellStyle name="Nota 2 58 7 2 2" xfId="28979"/>
    <cellStyle name="Nota 2 58 7 2 3" xfId="28980"/>
    <cellStyle name="Nota 2 58 7 3" xfId="28981"/>
    <cellStyle name="Nota 2 58 7 4" xfId="28982"/>
    <cellStyle name="Nota 2 58 8" xfId="28983"/>
    <cellStyle name="Nota 2 58 8 2" xfId="28984"/>
    <cellStyle name="Nota 2 58 8 2 2" xfId="28985"/>
    <cellStyle name="Nota 2 58 8 2 3" xfId="28986"/>
    <cellStyle name="Nota 2 58 8 3" xfId="28987"/>
    <cellStyle name="Nota 2 58 8 4" xfId="28988"/>
    <cellStyle name="Nota 2 58 9" xfId="28989"/>
    <cellStyle name="Nota 2 58 9 2" xfId="28990"/>
    <cellStyle name="Nota 2 58 9 2 2" xfId="28991"/>
    <cellStyle name="Nota 2 58 9 2 3" xfId="28992"/>
    <cellStyle name="Nota 2 58 9 3" xfId="28993"/>
    <cellStyle name="Nota 2 58 9 4" xfId="28994"/>
    <cellStyle name="Nota 2 59" xfId="28995"/>
    <cellStyle name="Nota 2 59 10" xfId="28996"/>
    <cellStyle name="Nota 2 59 10 2" xfId="28997"/>
    <cellStyle name="Nota 2 59 10 2 2" xfId="28998"/>
    <cellStyle name="Nota 2 59 10 2 3" xfId="28999"/>
    <cellStyle name="Nota 2 59 10 3" xfId="29000"/>
    <cellStyle name="Nota 2 59 10 4" xfId="29001"/>
    <cellStyle name="Nota 2 59 11" xfId="29002"/>
    <cellStyle name="Nota 2 59 11 2" xfId="29003"/>
    <cellStyle name="Nota 2 59 11 2 2" xfId="29004"/>
    <cellStyle name="Nota 2 59 11 2 3" xfId="29005"/>
    <cellStyle name="Nota 2 59 11 3" xfId="29006"/>
    <cellStyle name="Nota 2 59 11 4" xfId="29007"/>
    <cellStyle name="Nota 2 59 12" xfId="29008"/>
    <cellStyle name="Nota 2 59 12 2" xfId="29009"/>
    <cellStyle name="Nota 2 59 12 2 2" xfId="29010"/>
    <cellStyle name="Nota 2 59 12 2 3" xfId="29011"/>
    <cellStyle name="Nota 2 59 12 3" xfId="29012"/>
    <cellStyle name="Nota 2 59 12 4" xfId="29013"/>
    <cellStyle name="Nota 2 59 13" xfId="29014"/>
    <cellStyle name="Nota 2 59 13 2" xfId="29015"/>
    <cellStyle name="Nota 2 59 13 2 2" xfId="29016"/>
    <cellStyle name="Nota 2 59 13 2 3" xfId="29017"/>
    <cellStyle name="Nota 2 59 13 3" xfId="29018"/>
    <cellStyle name="Nota 2 59 13 4" xfId="29019"/>
    <cellStyle name="Nota 2 59 14" xfId="29020"/>
    <cellStyle name="Nota 2 59 14 2" xfId="29021"/>
    <cellStyle name="Nota 2 59 14 2 2" xfId="29022"/>
    <cellStyle name="Nota 2 59 14 2 3" xfId="29023"/>
    <cellStyle name="Nota 2 59 14 3" xfId="29024"/>
    <cellStyle name="Nota 2 59 14 4" xfId="29025"/>
    <cellStyle name="Nota 2 59 15" xfId="29026"/>
    <cellStyle name="Nota 2 59 15 2" xfId="29027"/>
    <cellStyle name="Nota 2 59 15 2 2" xfId="29028"/>
    <cellStyle name="Nota 2 59 15 2 3" xfId="29029"/>
    <cellStyle name="Nota 2 59 15 3" xfId="29030"/>
    <cellStyle name="Nota 2 59 15 4" xfId="29031"/>
    <cellStyle name="Nota 2 59 16" xfId="29032"/>
    <cellStyle name="Nota 2 59 16 2" xfId="29033"/>
    <cellStyle name="Nota 2 59 16 2 2" xfId="29034"/>
    <cellStyle name="Nota 2 59 16 2 3" xfId="29035"/>
    <cellStyle name="Nota 2 59 16 3" xfId="29036"/>
    <cellStyle name="Nota 2 59 16 4" xfId="29037"/>
    <cellStyle name="Nota 2 59 17" xfId="29038"/>
    <cellStyle name="Nota 2 59 17 2" xfId="29039"/>
    <cellStyle name="Nota 2 59 17 2 2" xfId="29040"/>
    <cellStyle name="Nota 2 59 17 2 3" xfId="29041"/>
    <cellStyle name="Nota 2 59 17 3" xfId="29042"/>
    <cellStyle name="Nota 2 59 17 4" xfId="29043"/>
    <cellStyle name="Nota 2 59 18" xfId="29044"/>
    <cellStyle name="Nota 2 59 18 2" xfId="29045"/>
    <cellStyle name="Nota 2 59 18 2 2" xfId="29046"/>
    <cellStyle name="Nota 2 59 18 2 3" xfId="29047"/>
    <cellStyle name="Nota 2 59 18 3" xfId="29048"/>
    <cellStyle name="Nota 2 59 18 4" xfId="29049"/>
    <cellStyle name="Nota 2 59 19" xfId="29050"/>
    <cellStyle name="Nota 2 59 19 2" xfId="29051"/>
    <cellStyle name="Nota 2 59 19 2 2" xfId="29052"/>
    <cellStyle name="Nota 2 59 19 2 3" xfId="29053"/>
    <cellStyle name="Nota 2 59 19 3" xfId="29054"/>
    <cellStyle name="Nota 2 59 19 4" xfId="29055"/>
    <cellStyle name="Nota 2 59 2" xfId="29056"/>
    <cellStyle name="Nota 2 59 2 2" xfId="29057"/>
    <cellStyle name="Nota 2 59 2 2 2" xfId="29058"/>
    <cellStyle name="Nota 2 59 2 2 3" xfId="29059"/>
    <cellStyle name="Nota 2 59 2 3" xfId="29060"/>
    <cellStyle name="Nota 2 59 2 4" xfId="29061"/>
    <cellStyle name="Nota 2 59 20" xfId="29062"/>
    <cellStyle name="Nota 2 59 20 2" xfId="29063"/>
    <cellStyle name="Nota 2 59 20 2 2" xfId="29064"/>
    <cellStyle name="Nota 2 59 20 2 3" xfId="29065"/>
    <cellStyle name="Nota 2 59 20 3" xfId="29066"/>
    <cellStyle name="Nota 2 59 20 4" xfId="29067"/>
    <cellStyle name="Nota 2 59 21" xfId="29068"/>
    <cellStyle name="Nota 2 59 21 2" xfId="29069"/>
    <cellStyle name="Nota 2 59 21 2 2" xfId="29070"/>
    <cellStyle name="Nota 2 59 21 2 3" xfId="29071"/>
    <cellStyle name="Nota 2 59 21 3" xfId="29072"/>
    <cellStyle name="Nota 2 59 21 4" xfId="29073"/>
    <cellStyle name="Nota 2 59 22" xfId="29074"/>
    <cellStyle name="Nota 2 59 22 2" xfId="29075"/>
    <cellStyle name="Nota 2 59 22 2 2" xfId="29076"/>
    <cellStyle name="Nota 2 59 22 2 3" xfId="29077"/>
    <cellStyle name="Nota 2 59 22 3" xfId="29078"/>
    <cellStyle name="Nota 2 59 22 4" xfId="29079"/>
    <cellStyle name="Nota 2 59 23" xfId="29080"/>
    <cellStyle name="Nota 2 59 23 2" xfId="29081"/>
    <cellStyle name="Nota 2 59 23 2 2" xfId="29082"/>
    <cellStyle name="Nota 2 59 23 2 3" xfId="29083"/>
    <cellStyle name="Nota 2 59 23 3" xfId="29084"/>
    <cellStyle name="Nota 2 59 23 4" xfId="29085"/>
    <cellStyle name="Nota 2 59 24" xfId="29086"/>
    <cellStyle name="Nota 2 59 24 2" xfId="29087"/>
    <cellStyle name="Nota 2 59 24 2 2" xfId="29088"/>
    <cellStyle name="Nota 2 59 24 2 3" xfId="29089"/>
    <cellStyle name="Nota 2 59 24 3" xfId="29090"/>
    <cellStyle name="Nota 2 59 24 4" xfId="29091"/>
    <cellStyle name="Nota 2 59 25" xfId="29092"/>
    <cellStyle name="Nota 2 59 25 2" xfId="29093"/>
    <cellStyle name="Nota 2 59 25 2 2" xfId="29094"/>
    <cellStyle name="Nota 2 59 25 2 3" xfId="29095"/>
    <cellStyle name="Nota 2 59 25 3" xfId="29096"/>
    <cellStyle name="Nota 2 59 25 4" xfId="29097"/>
    <cellStyle name="Nota 2 59 26" xfId="29098"/>
    <cellStyle name="Nota 2 59 26 2" xfId="29099"/>
    <cellStyle name="Nota 2 59 26 3" xfId="29100"/>
    <cellStyle name="Nota 2 59 27" xfId="29101"/>
    <cellStyle name="Nota 2 59 28" xfId="29102"/>
    <cellStyle name="Nota 2 59 3" xfId="29103"/>
    <cellStyle name="Nota 2 59 3 2" xfId="29104"/>
    <cellStyle name="Nota 2 59 3 2 2" xfId="29105"/>
    <cellStyle name="Nota 2 59 3 2 3" xfId="29106"/>
    <cellStyle name="Nota 2 59 3 3" xfId="29107"/>
    <cellStyle name="Nota 2 59 3 4" xfId="29108"/>
    <cellStyle name="Nota 2 59 4" xfId="29109"/>
    <cellStyle name="Nota 2 59 4 2" xfId="29110"/>
    <cellStyle name="Nota 2 59 4 2 2" xfId="29111"/>
    <cellStyle name="Nota 2 59 4 2 3" xfId="29112"/>
    <cellStyle name="Nota 2 59 4 3" xfId="29113"/>
    <cellStyle name="Nota 2 59 4 4" xfId="29114"/>
    <cellStyle name="Nota 2 59 5" xfId="29115"/>
    <cellStyle name="Nota 2 59 5 2" xfId="29116"/>
    <cellStyle name="Nota 2 59 5 2 2" xfId="29117"/>
    <cellStyle name="Nota 2 59 5 2 3" xfId="29118"/>
    <cellStyle name="Nota 2 59 5 3" xfId="29119"/>
    <cellStyle name="Nota 2 59 5 4" xfId="29120"/>
    <cellStyle name="Nota 2 59 6" xfId="29121"/>
    <cellStyle name="Nota 2 59 6 2" xfId="29122"/>
    <cellStyle name="Nota 2 59 6 2 2" xfId="29123"/>
    <cellStyle name="Nota 2 59 6 2 3" xfId="29124"/>
    <cellStyle name="Nota 2 59 6 3" xfId="29125"/>
    <cellStyle name="Nota 2 59 6 4" xfId="29126"/>
    <cellStyle name="Nota 2 59 7" xfId="29127"/>
    <cellStyle name="Nota 2 59 7 2" xfId="29128"/>
    <cellStyle name="Nota 2 59 7 2 2" xfId="29129"/>
    <cellStyle name="Nota 2 59 7 2 3" xfId="29130"/>
    <cellStyle name="Nota 2 59 7 3" xfId="29131"/>
    <cellStyle name="Nota 2 59 7 4" xfId="29132"/>
    <cellStyle name="Nota 2 59 8" xfId="29133"/>
    <cellStyle name="Nota 2 59 8 2" xfId="29134"/>
    <cellStyle name="Nota 2 59 8 2 2" xfId="29135"/>
    <cellStyle name="Nota 2 59 8 2 3" xfId="29136"/>
    <cellStyle name="Nota 2 59 8 3" xfId="29137"/>
    <cellStyle name="Nota 2 59 8 4" xfId="29138"/>
    <cellStyle name="Nota 2 59 9" xfId="29139"/>
    <cellStyle name="Nota 2 59 9 2" xfId="29140"/>
    <cellStyle name="Nota 2 59 9 2 2" xfId="29141"/>
    <cellStyle name="Nota 2 59 9 2 3" xfId="29142"/>
    <cellStyle name="Nota 2 59 9 3" xfId="29143"/>
    <cellStyle name="Nota 2 59 9 4" xfId="29144"/>
    <cellStyle name="Nota 2 6" xfId="29145"/>
    <cellStyle name="Nota 2 6 10" xfId="29146"/>
    <cellStyle name="Nota 2 6 10 2" xfId="29147"/>
    <cellStyle name="Nota 2 6 10 2 2" xfId="29148"/>
    <cellStyle name="Nota 2 6 10 2 3" xfId="29149"/>
    <cellStyle name="Nota 2 6 10 3" xfId="29150"/>
    <cellStyle name="Nota 2 6 10 4" xfId="29151"/>
    <cellStyle name="Nota 2 6 11" xfId="29152"/>
    <cellStyle name="Nota 2 6 11 2" xfId="29153"/>
    <cellStyle name="Nota 2 6 11 2 2" xfId="29154"/>
    <cellStyle name="Nota 2 6 11 2 3" xfId="29155"/>
    <cellStyle name="Nota 2 6 11 3" xfId="29156"/>
    <cellStyle name="Nota 2 6 11 4" xfId="29157"/>
    <cellStyle name="Nota 2 6 12" xfId="29158"/>
    <cellStyle name="Nota 2 6 12 2" xfId="29159"/>
    <cellStyle name="Nota 2 6 12 2 2" xfId="29160"/>
    <cellStyle name="Nota 2 6 12 2 3" xfId="29161"/>
    <cellStyle name="Nota 2 6 12 3" xfId="29162"/>
    <cellStyle name="Nota 2 6 12 4" xfId="29163"/>
    <cellStyle name="Nota 2 6 13" xfId="29164"/>
    <cellStyle name="Nota 2 6 13 2" xfId="29165"/>
    <cellStyle name="Nota 2 6 13 2 2" xfId="29166"/>
    <cellStyle name="Nota 2 6 13 2 3" xfId="29167"/>
    <cellStyle name="Nota 2 6 13 3" xfId="29168"/>
    <cellStyle name="Nota 2 6 13 4" xfId="29169"/>
    <cellStyle name="Nota 2 6 14" xfId="29170"/>
    <cellStyle name="Nota 2 6 14 2" xfId="29171"/>
    <cellStyle name="Nota 2 6 14 2 2" xfId="29172"/>
    <cellStyle name="Nota 2 6 14 2 3" xfId="29173"/>
    <cellStyle name="Nota 2 6 14 3" xfId="29174"/>
    <cellStyle name="Nota 2 6 14 4" xfId="29175"/>
    <cellStyle name="Nota 2 6 15" xfId="29176"/>
    <cellStyle name="Nota 2 6 15 2" xfId="29177"/>
    <cellStyle name="Nota 2 6 15 2 2" xfId="29178"/>
    <cellStyle name="Nota 2 6 15 2 3" xfId="29179"/>
    <cellStyle name="Nota 2 6 15 3" xfId="29180"/>
    <cellStyle name="Nota 2 6 15 4" xfId="29181"/>
    <cellStyle name="Nota 2 6 16" xfId="29182"/>
    <cellStyle name="Nota 2 6 16 2" xfId="29183"/>
    <cellStyle name="Nota 2 6 16 2 2" xfId="29184"/>
    <cellStyle name="Nota 2 6 16 2 3" xfId="29185"/>
    <cellStyle name="Nota 2 6 16 3" xfId="29186"/>
    <cellStyle name="Nota 2 6 16 4" xfId="29187"/>
    <cellStyle name="Nota 2 6 17" xfId="29188"/>
    <cellStyle name="Nota 2 6 17 2" xfId="29189"/>
    <cellStyle name="Nota 2 6 17 2 2" xfId="29190"/>
    <cellStyle name="Nota 2 6 17 2 3" xfId="29191"/>
    <cellStyle name="Nota 2 6 17 3" xfId="29192"/>
    <cellStyle name="Nota 2 6 17 4" xfId="29193"/>
    <cellStyle name="Nota 2 6 18" xfId="29194"/>
    <cellStyle name="Nota 2 6 18 2" xfId="29195"/>
    <cellStyle name="Nota 2 6 18 2 2" xfId="29196"/>
    <cellStyle name="Nota 2 6 18 2 3" xfId="29197"/>
    <cellStyle name="Nota 2 6 18 3" xfId="29198"/>
    <cellStyle name="Nota 2 6 18 4" xfId="29199"/>
    <cellStyle name="Nota 2 6 19" xfId="29200"/>
    <cellStyle name="Nota 2 6 19 2" xfId="29201"/>
    <cellStyle name="Nota 2 6 19 2 2" xfId="29202"/>
    <cellStyle name="Nota 2 6 19 2 3" xfId="29203"/>
    <cellStyle name="Nota 2 6 19 3" xfId="29204"/>
    <cellStyle name="Nota 2 6 19 4" xfId="29205"/>
    <cellStyle name="Nota 2 6 2" xfId="29206"/>
    <cellStyle name="Nota 2 6 2 2" xfId="29207"/>
    <cellStyle name="Nota 2 6 2 2 2" xfId="29208"/>
    <cellStyle name="Nota 2 6 2 2 3" xfId="29209"/>
    <cellStyle name="Nota 2 6 2 3" xfId="29210"/>
    <cellStyle name="Nota 2 6 2 4" xfId="29211"/>
    <cellStyle name="Nota 2 6 20" xfId="29212"/>
    <cellStyle name="Nota 2 6 20 2" xfId="29213"/>
    <cellStyle name="Nota 2 6 20 2 2" xfId="29214"/>
    <cellStyle name="Nota 2 6 20 2 3" xfId="29215"/>
    <cellStyle name="Nota 2 6 20 3" xfId="29216"/>
    <cellStyle name="Nota 2 6 20 4" xfId="29217"/>
    <cellStyle name="Nota 2 6 21" xfId="29218"/>
    <cellStyle name="Nota 2 6 21 2" xfId="29219"/>
    <cellStyle name="Nota 2 6 21 2 2" xfId="29220"/>
    <cellStyle name="Nota 2 6 21 2 3" xfId="29221"/>
    <cellStyle name="Nota 2 6 21 3" xfId="29222"/>
    <cellStyle name="Nota 2 6 21 4" xfId="29223"/>
    <cellStyle name="Nota 2 6 22" xfId="29224"/>
    <cellStyle name="Nota 2 6 22 2" xfId="29225"/>
    <cellStyle name="Nota 2 6 22 2 2" xfId="29226"/>
    <cellStyle name="Nota 2 6 22 2 3" xfId="29227"/>
    <cellStyle name="Nota 2 6 22 3" xfId="29228"/>
    <cellStyle name="Nota 2 6 22 4" xfId="29229"/>
    <cellStyle name="Nota 2 6 23" xfId="29230"/>
    <cellStyle name="Nota 2 6 23 2" xfId="29231"/>
    <cellStyle name="Nota 2 6 23 2 2" xfId="29232"/>
    <cellStyle name="Nota 2 6 23 2 3" xfId="29233"/>
    <cellStyle name="Nota 2 6 23 3" xfId="29234"/>
    <cellStyle name="Nota 2 6 23 4" xfId="29235"/>
    <cellStyle name="Nota 2 6 24" xfId="29236"/>
    <cellStyle name="Nota 2 6 24 2" xfId="29237"/>
    <cellStyle name="Nota 2 6 24 2 2" xfId="29238"/>
    <cellStyle name="Nota 2 6 24 2 3" xfId="29239"/>
    <cellStyle name="Nota 2 6 24 3" xfId="29240"/>
    <cellStyle name="Nota 2 6 24 4" xfId="29241"/>
    <cellStyle name="Nota 2 6 25" xfId="29242"/>
    <cellStyle name="Nota 2 6 25 2" xfId="29243"/>
    <cellStyle name="Nota 2 6 25 2 2" xfId="29244"/>
    <cellStyle name="Nota 2 6 25 2 3" xfId="29245"/>
    <cellStyle name="Nota 2 6 25 3" xfId="29246"/>
    <cellStyle name="Nota 2 6 25 4" xfId="29247"/>
    <cellStyle name="Nota 2 6 26" xfId="29248"/>
    <cellStyle name="Nota 2 6 26 2" xfId="29249"/>
    <cellStyle name="Nota 2 6 26 3" xfId="29250"/>
    <cellStyle name="Nota 2 6 27" xfId="29251"/>
    <cellStyle name="Nota 2 6 28" xfId="29252"/>
    <cellStyle name="Nota 2 6 3" xfId="29253"/>
    <cellStyle name="Nota 2 6 3 2" xfId="29254"/>
    <cellStyle name="Nota 2 6 3 2 2" xfId="29255"/>
    <cellStyle name="Nota 2 6 3 2 3" xfId="29256"/>
    <cellStyle name="Nota 2 6 3 3" xfId="29257"/>
    <cellStyle name="Nota 2 6 3 4" xfId="29258"/>
    <cellStyle name="Nota 2 6 4" xfId="29259"/>
    <cellStyle name="Nota 2 6 4 2" xfId="29260"/>
    <cellStyle name="Nota 2 6 4 2 2" xfId="29261"/>
    <cellStyle name="Nota 2 6 4 2 3" xfId="29262"/>
    <cellStyle name="Nota 2 6 4 3" xfId="29263"/>
    <cellStyle name="Nota 2 6 4 4" xfId="29264"/>
    <cellStyle name="Nota 2 6 5" xfId="29265"/>
    <cellStyle name="Nota 2 6 5 2" xfId="29266"/>
    <cellStyle name="Nota 2 6 5 2 2" xfId="29267"/>
    <cellStyle name="Nota 2 6 5 2 3" xfId="29268"/>
    <cellStyle name="Nota 2 6 5 3" xfId="29269"/>
    <cellStyle name="Nota 2 6 5 4" xfId="29270"/>
    <cellStyle name="Nota 2 6 6" xfId="29271"/>
    <cellStyle name="Nota 2 6 6 2" xfId="29272"/>
    <cellStyle name="Nota 2 6 6 2 2" xfId="29273"/>
    <cellStyle name="Nota 2 6 6 2 3" xfId="29274"/>
    <cellStyle name="Nota 2 6 6 3" xfId="29275"/>
    <cellStyle name="Nota 2 6 6 4" xfId="29276"/>
    <cellStyle name="Nota 2 6 7" xfId="29277"/>
    <cellStyle name="Nota 2 6 7 2" xfId="29278"/>
    <cellStyle name="Nota 2 6 7 2 2" xfId="29279"/>
    <cellStyle name="Nota 2 6 7 2 3" xfId="29280"/>
    <cellStyle name="Nota 2 6 7 3" xfId="29281"/>
    <cellStyle name="Nota 2 6 7 4" xfId="29282"/>
    <cellStyle name="Nota 2 6 8" xfId="29283"/>
    <cellStyle name="Nota 2 6 8 2" xfId="29284"/>
    <cellStyle name="Nota 2 6 8 2 2" xfId="29285"/>
    <cellStyle name="Nota 2 6 8 2 3" xfId="29286"/>
    <cellStyle name="Nota 2 6 8 3" xfId="29287"/>
    <cellStyle name="Nota 2 6 8 4" xfId="29288"/>
    <cellStyle name="Nota 2 6 9" xfId="29289"/>
    <cellStyle name="Nota 2 6 9 2" xfId="29290"/>
    <cellStyle name="Nota 2 6 9 2 2" xfId="29291"/>
    <cellStyle name="Nota 2 6 9 2 3" xfId="29292"/>
    <cellStyle name="Nota 2 6 9 3" xfId="29293"/>
    <cellStyle name="Nota 2 6 9 4" xfId="29294"/>
    <cellStyle name="Nota 2 60" xfId="29295"/>
    <cellStyle name="Nota 2 60 10" xfId="29296"/>
    <cellStyle name="Nota 2 60 10 2" xfId="29297"/>
    <cellStyle name="Nota 2 60 10 2 2" xfId="29298"/>
    <cellStyle name="Nota 2 60 10 2 3" xfId="29299"/>
    <cellStyle name="Nota 2 60 10 3" xfId="29300"/>
    <cellStyle name="Nota 2 60 10 4" xfId="29301"/>
    <cellStyle name="Nota 2 60 11" xfId="29302"/>
    <cellStyle name="Nota 2 60 11 2" xfId="29303"/>
    <cellStyle name="Nota 2 60 11 2 2" xfId="29304"/>
    <cellStyle name="Nota 2 60 11 2 3" xfId="29305"/>
    <cellStyle name="Nota 2 60 11 3" xfId="29306"/>
    <cellStyle name="Nota 2 60 11 4" xfId="29307"/>
    <cellStyle name="Nota 2 60 12" xfId="29308"/>
    <cellStyle name="Nota 2 60 12 2" xfId="29309"/>
    <cellStyle name="Nota 2 60 12 2 2" xfId="29310"/>
    <cellStyle name="Nota 2 60 12 2 3" xfId="29311"/>
    <cellStyle name="Nota 2 60 12 3" xfId="29312"/>
    <cellStyle name="Nota 2 60 12 4" xfId="29313"/>
    <cellStyle name="Nota 2 60 13" xfId="29314"/>
    <cellStyle name="Nota 2 60 13 2" xfId="29315"/>
    <cellStyle name="Nota 2 60 13 2 2" xfId="29316"/>
    <cellStyle name="Nota 2 60 13 2 3" xfId="29317"/>
    <cellStyle name="Nota 2 60 13 3" xfId="29318"/>
    <cellStyle name="Nota 2 60 13 4" xfId="29319"/>
    <cellStyle name="Nota 2 60 14" xfId="29320"/>
    <cellStyle name="Nota 2 60 14 2" xfId="29321"/>
    <cellStyle name="Nota 2 60 14 2 2" xfId="29322"/>
    <cellStyle name="Nota 2 60 14 2 3" xfId="29323"/>
    <cellStyle name="Nota 2 60 14 3" xfId="29324"/>
    <cellStyle name="Nota 2 60 14 4" xfId="29325"/>
    <cellStyle name="Nota 2 60 15" xfId="29326"/>
    <cellStyle name="Nota 2 60 15 2" xfId="29327"/>
    <cellStyle name="Nota 2 60 15 2 2" xfId="29328"/>
    <cellStyle name="Nota 2 60 15 2 3" xfId="29329"/>
    <cellStyle name="Nota 2 60 15 3" xfId="29330"/>
    <cellStyle name="Nota 2 60 15 4" xfId="29331"/>
    <cellStyle name="Nota 2 60 16" xfId="29332"/>
    <cellStyle name="Nota 2 60 16 2" xfId="29333"/>
    <cellStyle name="Nota 2 60 16 2 2" xfId="29334"/>
    <cellStyle name="Nota 2 60 16 2 3" xfId="29335"/>
    <cellStyle name="Nota 2 60 16 3" xfId="29336"/>
    <cellStyle name="Nota 2 60 16 4" xfId="29337"/>
    <cellStyle name="Nota 2 60 17" xfId="29338"/>
    <cellStyle name="Nota 2 60 17 2" xfId="29339"/>
    <cellStyle name="Nota 2 60 17 2 2" xfId="29340"/>
    <cellStyle name="Nota 2 60 17 2 3" xfId="29341"/>
    <cellStyle name="Nota 2 60 17 3" xfId="29342"/>
    <cellStyle name="Nota 2 60 17 4" xfId="29343"/>
    <cellStyle name="Nota 2 60 18" xfId="29344"/>
    <cellStyle name="Nota 2 60 18 2" xfId="29345"/>
    <cellStyle name="Nota 2 60 18 2 2" xfId="29346"/>
    <cellStyle name="Nota 2 60 18 2 3" xfId="29347"/>
    <cellStyle name="Nota 2 60 18 3" xfId="29348"/>
    <cellStyle name="Nota 2 60 18 4" xfId="29349"/>
    <cellStyle name="Nota 2 60 19" xfId="29350"/>
    <cellStyle name="Nota 2 60 19 2" xfId="29351"/>
    <cellStyle name="Nota 2 60 19 2 2" xfId="29352"/>
    <cellStyle name="Nota 2 60 19 2 3" xfId="29353"/>
    <cellStyle name="Nota 2 60 19 3" xfId="29354"/>
    <cellStyle name="Nota 2 60 19 4" xfId="29355"/>
    <cellStyle name="Nota 2 60 2" xfId="29356"/>
    <cellStyle name="Nota 2 60 2 2" xfId="29357"/>
    <cellStyle name="Nota 2 60 2 2 2" xfId="29358"/>
    <cellStyle name="Nota 2 60 2 2 3" xfId="29359"/>
    <cellStyle name="Nota 2 60 2 3" xfId="29360"/>
    <cellStyle name="Nota 2 60 2 4" xfId="29361"/>
    <cellStyle name="Nota 2 60 20" xfId="29362"/>
    <cellStyle name="Nota 2 60 20 2" xfId="29363"/>
    <cellStyle name="Nota 2 60 20 2 2" xfId="29364"/>
    <cellStyle name="Nota 2 60 20 2 3" xfId="29365"/>
    <cellStyle name="Nota 2 60 20 3" xfId="29366"/>
    <cellStyle name="Nota 2 60 20 4" xfId="29367"/>
    <cellStyle name="Nota 2 60 21" xfId="29368"/>
    <cellStyle name="Nota 2 60 21 2" xfId="29369"/>
    <cellStyle name="Nota 2 60 21 2 2" xfId="29370"/>
    <cellStyle name="Nota 2 60 21 2 3" xfId="29371"/>
    <cellStyle name="Nota 2 60 21 3" xfId="29372"/>
    <cellStyle name="Nota 2 60 21 4" xfId="29373"/>
    <cellStyle name="Nota 2 60 22" xfId="29374"/>
    <cellStyle name="Nota 2 60 22 2" xfId="29375"/>
    <cellStyle name="Nota 2 60 22 2 2" xfId="29376"/>
    <cellStyle name="Nota 2 60 22 2 3" xfId="29377"/>
    <cellStyle name="Nota 2 60 22 3" xfId="29378"/>
    <cellStyle name="Nota 2 60 22 4" xfId="29379"/>
    <cellStyle name="Nota 2 60 23" xfId="29380"/>
    <cellStyle name="Nota 2 60 23 2" xfId="29381"/>
    <cellStyle name="Nota 2 60 23 2 2" xfId="29382"/>
    <cellStyle name="Nota 2 60 23 2 3" xfId="29383"/>
    <cellStyle name="Nota 2 60 23 3" xfId="29384"/>
    <cellStyle name="Nota 2 60 23 4" xfId="29385"/>
    <cellStyle name="Nota 2 60 24" xfId="29386"/>
    <cellStyle name="Nota 2 60 24 2" xfId="29387"/>
    <cellStyle name="Nota 2 60 24 2 2" xfId="29388"/>
    <cellStyle name="Nota 2 60 24 2 3" xfId="29389"/>
    <cellStyle name="Nota 2 60 24 3" xfId="29390"/>
    <cellStyle name="Nota 2 60 24 4" xfId="29391"/>
    <cellStyle name="Nota 2 60 25" xfId="29392"/>
    <cellStyle name="Nota 2 60 25 2" xfId="29393"/>
    <cellStyle name="Nota 2 60 25 2 2" xfId="29394"/>
    <cellStyle name="Nota 2 60 25 2 3" xfId="29395"/>
    <cellStyle name="Nota 2 60 25 3" xfId="29396"/>
    <cellStyle name="Nota 2 60 25 4" xfId="29397"/>
    <cellStyle name="Nota 2 60 26" xfId="29398"/>
    <cellStyle name="Nota 2 60 26 2" xfId="29399"/>
    <cellStyle name="Nota 2 60 26 3" xfId="29400"/>
    <cellStyle name="Nota 2 60 27" xfId="29401"/>
    <cellStyle name="Nota 2 60 28" xfId="29402"/>
    <cellStyle name="Nota 2 60 3" xfId="29403"/>
    <cellStyle name="Nota 2 60 3 2" xfId="29404"/>
    <cellStyle name="Nota 2 60 3 2 2" xfId="29405"/>
    <cellStyle name="Nota 2 60 3 2 3" xfId="29406"/>
    <cellStyle name="Nota 2 60 3 3" xfId="29407"/>
    <cellStyle name="Nota 2 60 3 4" xfId="29408"/>
    <cellStyle name="Nota 2 60 4" xfId="29409"/>
    <cellStyle name="Nota 2 60 4 2" xfId="29410"/>
    <cellStyle name="Nota 2 60 4 2 2" xfId="29411"/>
    <cellStyle name="Nota 2 60 4 2 3" xfId="29412"/>
    <cellStyle name="Nota 2 60 4 3" xfId="29413"/>
    <cellStyle name="Nota 2 60 4 4" xfId="29414"/>
    <cellStyle name="Nota 2 60 5" xfId="29415"/>
    <cellStyle name="Nota 2 60 5 2" xfId="29416"/>
    <cellStyle name="Nota 2 60 5 2 2" xfId="29417"/>
    <cellStyle name="Nota 2 60 5 2 3" xfId="29418"/>
    <cellStyle name="Nota 2 60 5 3" xfId="29419"/>
    <cellStyle name="Nota 2 60 5 4" xfId="29420"/>
    <cellStyle name="Nota 2 60 6" xfId="29421"/>
    <cellStyle name="Nota 2 60 6 2" xfId="29422"/>
    <cellStyle name="Nota 2 60 6 2 2" xfId="29423"/>
    <cellStyle name="Nota 2 60 6 2 3" xfId="29424"/>
    <cellStyle name="Nota 2 60 6 3" xfId="29425"/>
    <cellStyle name="Nota 2 60 6 4" xfId="29426"/>
    <cellStyle name="Nota 2 60 7" xfId="29427"/>
    <cellStyle name="Nota 2 60 7 2" xfId="29428"/>
    <cellStyle name="Nota 2 60 7 2 2" xfId="29429"/>
    <cellStyle name="Nota 2 60 7 2 3" xfId="29430"/>
    <cellStyle name="Nota 2 60 7 3" xfId="29431"/>
    <cellStyle name="Nota 2 60 7 4" xfId="29432"/>
    <cellStyle name="Nota 2 60 8" xfId="29433"/>
    <cellStyle name="Nota 2 60 8 2" xfId="29434"/>
    <cellStyle name="Nota 2 60 8 2 2" xfId="29435"/>
    <cellStyle name="Nota 2 60 8 2 3" xfId="29436"/>
    <cellStyle name="Nota 2 60 8 3" xfId="29437"/>
    <cellStyle name="Nota 2 60 8 4" xfId="29438"/>
    <cellStyle name="Nota 2 60 9" xfId="29439"/>
    <cellStyle name="Nota 2 60 9 2" xfId="29440"/>
    <cellStyle name="Nota 2 60 9 2 2" xfId="29441"/>
    <cellStyle name="Nota 2 60 9 2 3" xfId="29442"/>
    <cellStyle name="Nota 2 60 9 3" xfId="29443"/>
    <cellStyle name="Nota 2 60 9 4" xfId="29444"/>
    <cellStyle name="Nota 2 61" xfId="29445"/>
    <cellStyle name="Nota 2 61 10" xfId="29446"/>
    <cellStyle name="Nota 2 61 10 2" xfId="29447"/>
    <cellStyle name="Nota 2 61 10 2 2" xfId="29448"/>
    <cellStyle name="Nota 2 61 10 2 3" xfId="29449"/>
    <cellStyle name="Nota 2 61 10 3" xfId="29450"/>
    <cellStyle name="Nota 2 61 10 4" xfId="29451"/>
    <cellStyle name="Nota 2 61 11" xfId="29452"/>
    <cellStyle name="Nota 2 61 11 2" xfId="29453"/>
    <cellStyle name="Nota 2 61 11 2 2" xfId="29454"/>
    <cellStyle name="Nota 2 61 11 2 3" xfId="29455"/>
    <cellStyle name="Nota 2 61 11 3" xfId="29456"/>
    <cellStyle name="Nota 2 61 11 4" xfId="29457"/>
    <cellStyle name="Nota 2 61 12" xfId="29458"/>
    <cellStyle name="Nota 2 61 12 2" xfId="29459"/>
    <cellStyle name="Nota 2 61 12 2 2" xfId="29460"/>
    <cellStyle name="Nota 2 61 12 2 3" xfId="29461"/>
    <cellStyle name="Nota 2 61 12 3" xfId="29462"/>
    <cellStyle name="Nota 2 61 12 4" xfId="29463"/>
    <cellStyle name="Nota 2 61 13" xfId="29464"/>
    <cellStyle name="Nota 2 61 13 2" xfId="29465"/>
    <cellStyle name="Nota 2 61 13 2 2" xfId="29466"/>
    <cellStyle name="Nota 2 61 13 2 3" xfId="29467"/>
    <cellStyle name="Nota 2 61 13 3" xfId="29468"/>
    <cellStyle name="Nota 2 61 13 4" xfId="29469"/>
    <cellStyle name="Nota 2 61 14" xfId="29470"/>
    <cellStyle name="Nota 2 61 14 2" xfId="29471"/>
    <cellStyle name="Nota 2 61 14 2 2" xfId="29472"/>
    <cellStyle name="Nota 2 61 14 2 3" xfId="29473"/>
    <cellStyle name="Nota 2 61 14 3" xfId="29474"/>
    <cellStyle name="Nota 2 61 14 4" xfId="29475"/>
    <cellStyle name="Nota 2 61 15" xfId="29476"/>
    <cellStyle name="Nota 2 61 15 2" xfId="29477"/>
    <cellStyle name="Nota 2 61 15 2 2" xfId="29478"/>
    <cellStyle name="Nota 2 61 15 2 3" xfId="29479"/>
    <cellStyle name="Nota 2 61 15 3" xfId="29480"/>
    <cellStyle name="Nota 2 61 15 4" xfId="29481"/>
    <cellStyle name="Nota 2 61 16" xfId="29482"/>
    <cellStyle name="Nota 2 61 16 2" xfId="29483"/>
    <cellStyle name="Nota 2 61 16 2 2" xfId="29484"/>
    <cellStyle name="Nota 2 61 16 2 3" xfId="29485"/>
    <cellStyle name="Nota 2 61 16 3" xfId="29486"/>
    <cellStyle name="Nota 2 61 16 4" xfId="29487"/>
    <cellStyle name="Nota 2 61 17" xfId="29488"/>
    <cellStyle name="Nota 2 61 17 2" xfId="29489"/>
    <cellStyle name="Nota 2 61 17 2 2" xfId="29490"/>
    <cellStyle name="Nota 2 61 17 2 3" xfId="29491"/>
    <cellStyle name="Nota 2 61 17 3" xfId="29492"/>
    <cellStyle name="Nota 2 61 17 4" xfId="29493"/>
    <cellStyle name="Nota 2 61 18" xfId="29494"/>
    <cellStyle name="Nota 2 61 18 2" xfId="29495"/>
    <cellStyle name="Nota 2 61 18 2 2" xfId="29496"/>
    <cellStyle name="Nota 2 61 18 2 3" xfId="29497"/>
    <cellStyle name="Nota 2 61 18 3" xfId="29498"/>
    <cellStyle name="Nota 2 61 18 4" xfId="29499"/>
    <cellStyle name="Nota 2 61 19" xfId="29500"/>
    <cellStyle name="Nota 2 61 19 2" xfId="29501"/>
    <cellStyle name="Nota 2 61 19 2 2" xfId="29502"/>
    <cellStyle name="Nota 2 61 19 2 3" xfId="29503"/>
    <cellStyle name="Nota 2 61 19 3" xfId="29504"/>
    <cellStyle name="Nota 2 61 19 4" xfId="29505"/>
    <cellStyle name="Nota 2 61 2" xfId="29506"/>
    <cellStyle name="Nota 2 61 2 2" xfId="29507"/>
    <cellStyle name="Nota 2 61 2 2 2" xfId="29508"/>
    <cellStyle name="Nota 2 61 2 2 3" xfId="29509"/>
    <cellStyle name="Nota 2 61 2 3" xfId="29510"/>
    <cellStyle name="Nota 2 61 2 4" xfId="29511"/>
    <cellStyle name="Nota 2 61 20" xfId="29512"/>
    <cellStyle name="Nota 2 61 20 2" xfId="29513"/>
    <cellStyle name="Nota 2 61 20 2 2" xfId="29514"/>
    <cellStyle name="Nota 2 61 20 2 3" xfId="29515"/>
    <cellStyle name="Nota 2 61 20 3" xfId="29516"/>
    <cellStyle name="Nota 2 61 20 4" xfId="29517"/>
    <cellStyle name="Nota 2 61 21" xfId="29518"/>
    <cellStyle name="Nota 2 61 21 2" xfId="29519"/>
    <cellStyle name="Nota 2 61 21 2 2" xfId="29520"/>
    <cellStyle name="Nota 2 61 21 2 3" xfId="29521"/>
    <cellStyle name="Nota 2 61 21 3" xfId="29522"/>
    <cellStyle name="Nota 2 61 21 4" xfId="29523"/>
    <cellStyle name="Nota 2 61 22" xfId="29524"/>
    <cellStyle name="Nota 2 61 22 2" xfId="29525"/>
    <cellStyle name="Nota 2 61 22 2 2" xfId="29526"/>
    <cellStyle name="Nota 2 61 22 2 3" xfId="29527"/>
    <cellStyle name="Nota 2 61 22 3" xfId="29528"/>
    <cellStyle name="Nota 2 61 22 4" xfId="29529"/>
    <cellStyle name="Nota 2 61 23" xfId="29530"/>
    <cellStyle name="Nota 2 61 23 2" xfId="29531"/>
    <cellStyle name="Nota 2 61 23 2 2" xfId="29532"/>
    <cellStyle name="Nota 2 61 23 2 3" xfId="29533"/>
    <cellStyle name="Nota 2 61 23 3" xfId="29534"/>
    <cellStyle name="Nota 2 61 23 4" xfId="29535"/>
    <cellStyle name="Nota 2 61 24" xfId="29536"/>
    <cellStyle name="Nota 2 61 24 2" xfId="29537"/>
    <cellStyle name="Nota 2 61 24 2 2" xfId="29538"/>
    <cellStyle name="Nota 2 61 24 2 3" xfId="29539"/>
    <cellStyle name="Nota 2 61 24 3" xfId="29540"/>
    <cellStyle name="Nota 2 61 24 4" xfId="29541"/>
    <cellStyle name="Nota 2 61 25" xfId="29542"/>
    <cellStyle name="Nota 2 61 25 2" xfId="29543"/>
    <cellStyle name="Nota 2 61 25 2 2" xfId="29544"/>
    <cellStyle name="Nota 2 61 25 2 3" xfId="29545"/>
    <cellStyle name="Nota 2 61 25 3" xfId="29546"/>
    <cellStyle name="Nota 2 61 25 4" xfId="29547"/>
    <cellStyle name="Nota 2 61 26" xfId="29548"/>
    <cellStyle name="Nota 2 61 26 2" xfId="29549"/>
    <cellStyle name="Nota 2 61 26 3" xfId="29550"/>
    <cellStyle name="Nota 2 61 27" xfId="29551"/>
    <cellStyle name="Nota 2 61 28" xfId="29552"/>
    <cellStyle name="Nota 2 61 3" xfId="29553"/>
    <cellStyle name="Nota 2 61 3 2" xfId="29554"/>
    <cellStyle name="Nota 2 61 3 2 2" xfId="29555"/>
    <cellStyle name="Nota 2 61 3 2 3" xfId="29556"/>
    <cellStyle name="Nota 2 61 3 3" xfId="29557"/>
    <cellStyle name="Nota 2 61 3 4" xfId="29558"/>
    <cellStyle name="Nota 2 61 4" xfId="29559"/>
    <cellStyle name="Nota 2 61 4 2" xfId="29560"/>
    <cellStyle name="Nota 2 61 4 2 2" xfId="29561"/>
    <cellStyle name="Nota 2 61 4 2 3" xfId="29562"/>
    <cellStyle name="Nota 2 61 4 3" xfId="29563"/>
    <cellStyle name="Nota 2 61 4 4" xfId="29564"/>
    <cellStyle name="Nota 2 61 5" xfId="29565"/>
    <cellStyle name="Nota 2 61 5 2" xfId="29566"/>
    <cellStyle name="Nota 2 61 5 2 2" xfId="29567"/>
    <cellStyle name="Nota 2 61 5 2 3" xfId="29568"/>
    <cellStyle name="Nota 2 61 5 3" xfId="29569"/>
    <cellStyle name="Nota 2 61 5 4" xfId="29570"/>
    <cellStyle name="Nota 2 61 6" xfId="29571"/>
    <cellStyle name="Nota 2 61 6 2" xfId="29572"/>
    <cellStyle name="Nota 2 61 6 2 2" xfId="29573"/>
    <cellStyle name="Nota 2 61 6 2 3" xfId="29574"/>
    <cellStyle name="Nota 2 61 6 3" xfId="29575"/>
    <cellStyle name="Nota 2 61 6 4" xfId="29576"/>
    <cellStyle name="Nota 2 61 7" xfId="29577"/>
    <cellStyle name="Nota 2 61 7 2" xfId="29578"/>
    <cellStyle name="Nota 2 61 7 2 2" xfId="29579"/>
    <cellStyle name="Nota 2 61 7 2 3" xfId="29580"/>
    <cellStyle name="Nota 2 61 7 3" xfId="29581"/>
    <cellStyle name="Nota 2 61 7 4" xfId="29582"/>
    <cellStyle name="Nota 2 61 8" xfId="29583"/>
    <cellStyle name="Nota 2 61 8 2" xfId="29584"/>
    <cellStyle name="Nota 2 61 8 2 2" xfId="29585"/>
    <cellStyle name="Nota 2 61 8 2 3" xfId="29586"/>
    <cellStyle name="Nota 2 61 8 3" xfId="29587"/>
    <cellStyle name="Nota 2 61 8 4" xfId="29588"/>
    <cellStyle name="Nota 2 61 9" xfId="29589"/>
    <cellStyle name="Nota 2 61 9 2" xfId="29590"/>
    <cellStyle name="Nota 2 61 9 2 2" xfId="29591"/>
    <cellStyle name="Nota 2 61 9 2 3" xfId="29592"/>
    <cellStyle name="Nota 2 61 9 3" xfId="29593"/>
    <cellStyle name="Nota 2 61 9 4" xfId="29594"/>
    <cellStyle name="Nota 2 62" xfId="29595"/>
    <cellStyle name="Nota 2 62 10" xfId="29596"/>
    <cellStyle name="Nota 2 62 10 2" xfId="29597"/>
    <cellStyle name="Nota 2 62 10 2 2" xfId="29598"/>
    <cellStyle name="Nota 2 62 10 2 3" xfId="29599"/>
    <cellStyle name="Nota 2 62 10 3" xfId="29600"/>
    <cellStyle name="Nota 2 62 10 4" xfId="29601"/>
    <cellStyle name="Nota 2 62 11" xfId="29602"/>
    <cellStyle name="Nota 2 62 11 2" xfId="29603"/>
    <cellStyle name="Nota 2 62 11 2 2" xfId="29604"/>
    <cellStyle name="Nota 2 62 11 2 3" xfId="29605"/>
    <cellStyle name="Nota 2 62 11 3" xfId="29606"/>
    <cellStyle name="Nota 2 62 11 4" xfId="29607"/>
    <cellStyle name="Nota 2 62 12" xfId="29608"/>
    <cellStyle name="Nota 2 62 12 2" xfId="29609"/>
    <cellStyle name="Nota 2 62 12 2 2" xfId="29610"/>
    <cellStyle name="Nota 2 62 12 2 3" xfId="29611"/>
    <cellStyle name="Nota 2 62 12 3" xfId="29612"/>
    <cellStyle name="Nota 2 62 12 4" xfId="29613"/>
    <cellStyle name="Nota 2 62 13" xfId="29614"/>
    <cellStyle name="Nota 2 62 13 2" xfId="29615"/>
    <cellStyle name="Nota 2 62 13 2 2" xfId="29616"/>
    <cellStyle name="Nota 2 62 13 2 3" xfId="29617"/>
    <cellStyle name="Nota 2 62 13 3" xfId="29618"/>
    <cellStyle name="Nota 2 62 13 4" xfId="29619"/>
    <cellStyle name="Nota 2 62 14" xfId="29620"/>
    <cellStyle name="Nota 2 62 14 2" xfId="29621"/>
    <cellStyle name="Nota 2 62 14 2 2" xfId="29622"/>
    <cellStyle name="Nota 2 62 14 2 3" xfId="29623"/>
    <cellStyle name="Nota 2 62 14 3" xfId="29624"/>
    <cellStyle name="Nota 2 62 14 4" xfId="29625"/>
    <cellStyle name="Nota 2 62 15" xfId="29626"/>
    <cellStyle name="Nota 2 62 15 2" xfId="29627"/>
    <cellStyle name="Nota 2 62 15 2 2" xfId="29628"/>
    <cellStyle name="Nota 2 62 15 2 3" xfId="29629"/>
    <cellStyle name="Nota 2 62 15 3" xfId="29630"/>
    <cellStyle name="Nota 2 62 15 4" xfId="29631"/>
    <cellStyle name="Nota 2 62 16" xfId="29632"/>
    <cellStyle name="Nota 2 62 16 2" xfId="29633"/>
    <cellStyle name="Nota 2 62 16 2 2" xfId="29634"/>
    <cellStyle name="Nota 2 62 16 2 3" xfId="29635"/>
    <cellStyle name="Nota 2 62 16 3" xfId="29636"/>
    <cellStyle name="Nota 2 62 16 4" xfId="29637"/>
    <cellStyle name="Nota 2 62 17" xfId="29638"/>
    <cellStyle name="Nota 2 62 17 2" xfId="29639"/>
    <cellStyle name="Nota 2 62 17 2 2" xfId="29640"/>
    <cellStyle name="Nota 2 62 17 2 3" xfId="29641"/>
    <cellStyle name="Nota 2 62 17 3" xfId="29642"/>
    <cellStyle name="Nota 2 62 17 4" xfId="29643"/>
    <cellStyle name="Nota 2 62 18" xfId="29644"/>
    <cellStyle name="Nota 2 62 18 2" xfId="29645"/>
    <cellStyle name="Nota 2 62 18 2 2" xfId="29646"/>
    <cellStyle name="Nota 2 62 18 2 3" xfId="29647"/>
    <cellStyle name="Nota 2 62 18 3" xfId="29648"/>
    <cellStyle name="Nota 2 62 18 4" xfId="29649"/>
    <cellStyle name="Nota 2 62 19" xfId="29650"/>
    <cellStyle name="Nota 2 62 19 2" xfId="29651"/>
    <cellStyle name="Nota 2 62 19 2 2" xfId="29652"/>
    <cellStyle name="Nota 2 62 19 2 3" xfId="29653"/>
    <cellStyle name="Nota 2 62 19 3" xfId="29654"/>
    <cellStyle name="Nota 2 62 19 4" xfId="29655"/>
    <cellStyle name="Nota 2 62 2" xfId="29656"/>
    <cellStyle name="Nota 2 62 2 2" xfId="29657"/>
    <cellStyle name="Nota 2 62 2 2 2" xfId="29658"/>
    <cellStyle name="Nota 2 62 2 2 3" xfId="29659"/>
    <cellStyle name="Nota 2 62 2 3" xfId="29660"/>
    <cellStyle name="Nota 2 62 2 4" xfId="29661"/>
    <cellStyle name="Nota 2 62 20" xfId="29662"/>
    <cellStyle name="Nota 2 62 20 2" xfId="29663"/>
    <cellStyle name="Nota 2 62 20 2 2" xfId="29664"/>
    <cellStyle name="Nota 2 62 20 2 3" xfId="29665"/>
    <cellStyle name="Nota 2 62 20 3" xfId="29666"/>
    <cellStyle name="Nota 2 62 20 4" xfId="29667"/>
    <cellStyle name="Nota 2 62 21" xfId="29668"/>
    <cellStyle name="Nota 2 62 21 2" xfId="29669"/>
    <cellStyle name="Nota 2 62 21 2 2" xfId="29670"/>
    <cellStyle name="Nota 2 62 21 2 3" xfId="29671"/>
    <cellStyle name="Nota 2 62 21 3" xfId="29672"/>
    <cellStyle name="Nota 2 62 21 4" xfId="29673"/>
    <cellStyle name="Nota 2 62 22" xfId="29674"/>
    <cellStyle name="Nota 2 62 22 2" xfId="29675"/>
    <cellStyle name="Nota 2 62 22 2 2" xfId="29676"/>
    <cellStyle name="Nota 2 62 22 2 3" xfId="29677"/>
    <cellStyle name="Nota 2 62 22 3" xfId="29678"/>
    <cellStyle name="Nota 2 62 22 4" xfId="29679"/>
    <cellStyle name="Nota 2 62 23" xfId="29680"/>
    <cellStyle name="Nota 2 62 23 2" xfId="29681"/>
    <cellStyle name="Nota 2 62 23 2 2" xfId="29682"/>
    <cellStyle name="Nota 2 62 23 2 3" xfId="29683"/>
    <cellStyle name="Nota 2 62 23 3" xfId="29684"/>
    <cellStyle name="Nota 2 62 23 4" xfId="29685"/>
    <cellStyle name="Nota 2 62 24" xfId="29686"/>
    <cellStyle name="Nota 2 62 24 2" xfId="29687"/>
    <cellStyle name="Nota 2 62 24 2 2" xfId="29688"/>
    <cellStyle name="Nota 2 62 24 2 3" xfId="29689"/>
    <cellStyle name="Nota 2 62 24 3" xfId="29690"/>
    <cellStyle name="Nota 2 62 24 4" xfId="29691"/>
    <cellStyle name="Nota 2 62 25" xfId="29692"/>
    <cellStyle name="Nota 2 62 25 2" xfId="29693"/>
    <cellStyle name="Nota 2 62 25 2 2" xfId="29694"/>
    <cellStyle name="Nota 2 62 25 2 3" xfId="29695"/>
    <cellStyle name="Nota 2 62 25 3" xfId="29696"/>
    <cellStyle name="Nota 2 62 25 4" xfId="29697"/>
    <cellStyle name="Nota 2 62 26" xfId="29698"/>
    <cellStyle name="Nota 2 62 26 2" xfId="29699"/>
    <cellStyle name="Nota 2 62 26 3" xfId="29700"/>
    <cellStyle name="Nota 2 62 27" xfId="29701"/>
    <cellStyle name="Nota 2 62 28" xfId="29702"/>
    <cellStyle name="Nota 2 62 3" xfId="29703"/>
    <cellStyle name="Nota 2 62 3 2" xfId="29704"/>
    <cellStyle name="Nota 2 62 3 2 2" xfId="29705"/>
    <cellStyle name="Nota 2 62 3 2 3" xfId="29706"/>
    <cellStyle name="Nota 2 62 3 3" xfId="29707"/>
    <cellStyle name="Nota 2 62 3 4" xfId="29708"/>
    <cellStyle name="Nota 2 62 4" xfId="29709"/>
    <cellStyle name="Nota 2 62 4 2" xfId="29710"/>
    <cellStyle name="Nota 2 62 4 2 2" xfId="29711"/>
    <cellStyle name="Nota 2 62 4 2 3" xfId="29712"/>
    <cellStyle name="Nota 2 62 4 3" xfId="29713"/>
    <cellStyle name="Nota 2 62 4 4" xfId="29714"/>
    <cellStyle name="Nota 2 62 5" xfId="29715"/>
    <cellStyle name="Nota 2 62 5 2" xfId="29716"/>
    <cellStyle name="Nota 2 62 5 2 2" xfId="29717"/>
    <cellStyle name="Nota 2 62 5 2 3" xfId="29718"/>
    <cellStyle name="Nota 2 62 5 3" xfId="29719"/>
    <cellStyle name="Nota 2 62 5 4" xfId="29720"/>
    <cellStyle name="Nota 2 62 6" xfId="29721"/>
    <cellStyle name="Nota 2 62 6 2" xfId="29722"/>
    <cellStyle name="Nota 2 62 6 2 2" xfId="29723"/>
    <cellStyle name="Nota 2 62 6 2 3" xfId="29724"/>
    <cellStyle name="Nota 2 62 6 3" xfId="29725"/>
    <cellStyle name="Nota 2 62 6 4" xfId="29726"/>
    <cellStyle name="Nota 2 62 7" xfId="29727"/>
    <cellStyle name="Nota 2 62 7 2" xfId="29728"/>
    <cellStyle name="Nota 2 62 7 2 2" xfId="29729"/>
    <cellStyle name="Nota 2 62 7 2 3" xfId="29730"/>
    <cellStyle name="Nota 2 62 7 3" xfId="29731"/>
    <cellStyle name="Nota 2 62 7 4" xfId="29732"/>
    <cellStyle name="Nota 2 62 8" xfId="29733"/>
    <cellStyle name="Nota 2 62 8 2" xfId="29734"/>
    <cellStyle name="Nota 2 62 8 2 2" xfId="29735"/>
    <cellStyle name="Nota 2 62 8 2 3" xfId="29736"/>
    <cellStyle name="Nota 2 62 8 3" xfId="29737"/>
    <cellStyle name="Nota 2 62 8 4" xfId="29738"/>
    <cellStyle name="Nota 2 62 9" xfId="29739"/>
    <cellStyle name="Nota 2 62 9 2" xfId="29740"/>
    <cellStyle name="Nota 2 62 9 2 2" xfId="29741"/>
    <cellStyle name="Nota 2 62 9 2 3" xfId="29742"/>
    <cellStyle name="Nota 2 62 9 3" xfId="29743"/>
    <cellStyle name="Nota 2 62 9 4" xfId="29744"/>
    <cellStyle name="Nota 2 63" xfId="29745"/>
    <cellStyle name="Nota 2 63 10" xfId="29746"/>
    <cellStyle name="Nota 2 63 10 2" xfId="29747"/>
    <cellStyle name="Nota 2 63 10 2 2" xfId="29748"/>
    <cellStyle name="Nota 2 63 10 2 3" xfId="29749"/>
    <cellStyle name="Nota 2 63 10 3" xfId="29750"/>
    <cellStyle name="Nota 2 63 10 4" xfId="29751"/>
    <cellStyle name="Nota 2 63 11" xfId="29752"/>
    <cellStyle name="Nota 2 63 11 2" xfId="29753"/>
    <cellStyle name="Nota 2 63 11 2 2" xfId="29754"/>
    <cellStyle name="Nota 2 63 11 2 3" xfId="29755"/>
    <cellStyle name="Nota 2 63 11 3" xfId="29756"/>
    <cellStyle name="Nota 2 63 11 4" xfId="29757"/>
    <cellStyle name="Nota 2 63 12" xfId="29758"/>
    <cellStyle name="Nota 2 63 12 2" xfId="29759"/>
    <cellStyle name="Nota 2 63 12 2 2" xfId="29760"/>
    <cellStyle name="Nota 2 63 12 2 3" xfId="29761"/>
    <cellStyle name="Nota 2 63 12 3" xfId="29762"/>
    <cellStyle name="Nota 2 63 12 4" xfId="29763"/>
    <cellStyle name="Nota 2 63 13" xfId="29764"/>
    <cellStyle name="Nota 2 63 13 2" xfId="29765"/>
    <cellStyle name="Nota 2 63 13 2 2" xfId="29766"/>
    <cellStyle name="Nota 2 63 13 2 3" xfId="29767"/>
    <cellStyle name="Nota 2 63 13 3" xfId="29768"/>
    <cellStyle name="Nota 2 63 13 4" xfId="29769"/>
    <cellStyle name="Nota 2 63 14" xfId="29770"/>
    <cellStyle name="Nota 2 63 14 2" xfId="29771"/>
    <cellStyle name="Nota 2 63 14 2 2" xfId="29772"/>
    <cellStyle name="Nota 2 63 14 2 3" xfId="29773"/>
    <cellStyle name="Nota 2 63 14 3" xfId="29774"/>
    <cellStyle name="Nota 2 63 14 4" xfId="29775"/>
    <cellStyle name="Nota 2 63 15" xfId="29776"/>
    <cellStyle name="Nota 2 63 15 2" xfId="29777"/>
    <cellStyle name="Nota 2 63 15 2 2" xfId="29778"/>
    <cellStyle name="Nota 2 63 15 2 3" xfId="29779"/>
    <cellStyle name="Nota 2 63 15 3" xfId="29780"/>
    <cellStyle name="Nota 2 63 15 4" xfId="29781"/>
    <cellStyle name="Nota 2 63 16" xfId="29782"/>
    <cellStyle name="Nota 2 63 16 2" xfId="29783"/>
    <cellStyle name="Nota 2 63 16 2 2" xfId="29784"/>
    <cellStyle name="Nota 2 63 16 2 3" xfId="29785"/>
    <cellStyle name="Nota 2 63 16 3" xfId="29786"/>
    <cellStyle name="Nota 2 63 16 4" xfId="29787"/>
    <cellStyle name="Nota 2 63 17" xfId="29788"/>
    <cellStyle name="Nota 2 63 17 2" xfId="29789"/>
    <cellStyle name="Nota 2 63 17 2 2" xfId="29790"/>
    <cellStyle name="Nota 2 63 17 2 3" xfId="29791"/>
    <cellStyle name="Nota 2 63 17 3" xfId="29792"/>
    <cellStyle name="Nota 2 63 17 4" xfId="29793"/>
    <cellStyle name="Nota 2 63 18" xfId="29794"/>
    <cellStyle name="Nota 2 63 18 2" xfId="29795"/>
    <cellStyle name="Nota 2 63 18 2 2" xfId="29796"/>
    <cellStyle name="Nota 2 63 18 2 3" xfId="29797"/>
    <cellStyle name="Nota 2 63 18 3" xfId="29798"/>
    <cellStyle name="Nota 2 63 18 4" xfId="29799"/>
    <cellStyle name="Nota 2 63 19" xfId="29800"/>
    <cellStyle name="Nota 2 63 19 2" xfId="29801"/>
    <cellStyle name="Nota 2 63 19 2 2" xfId="29802"/>
    <cellStyle name="Nota 2 63 19 2 3" xfId="29803"/>
    <cellStyle name="Nota 2 63 19 3" xfId="29804"/>
    <cellStyle name="Nota 2 63 19 4" xfId="29805"/>
    <cellStyle name="Nota 2 63 2" xfId="29806"/>
    <cellStyle name="Nota 2 63 2 2" xfId="29807"/>
    <cellStyle name="Nota 2 63 2 2 2" xfId="29808"/>
    <cellStyle name="Nota 2 63 2 2 3" xfId="29809"/>
    <cellStyle name="Nota 2 63 2 3" xfId="29810"/>
    <cellStyle name="Nota 2 63 2 4" xfId="29811"/>
    <cellStyle name="Nota 2 63 20" xfId="29812"/>
    <cellStyle name="Nota 2 63 20 2" xfId="29813"/>
    <cellStyle name="Nota 2 63 20 2 2" xfId="29814"/>
    <cellStyle name="Nota 2 63 20 2 3" xfId="29815"/>
    <cellStyle name="Nota 2 63 20 3" xfId="29816"/>
    <cellStyle name="Nota 2 63 20 4" xfId="29817"/>
    <cellStyle name="Nota 2 63 21" xfId="29818"/>
    <cellStyle name="Nota 2 63 21 2" xfId="29819"/>
    <cellStyle name="Nota 2 63 21 2 2" xfId="29820"/>
    <cellStyle name="Nota 2 63 21 2 3" xfId="29821"/>
    <cellStyle name="Nota 2 63 21 3" xfId="29822"/>
    <cellStyle name="Nota 2 63 21 4" xfId="29823"/>
    <cellStyle name="Nota 2 63 22" xfId="29824"/>
    <cellStyle name="Nota 2 63 22 2" xfId="29825"/>
    <cellStyle name="Nota 2 63 22 2 2" xfId="29826"/>
    <cellStyle name="Nota 2 63 22 2 3" xfId="29827"/>
    <cellStyle name="Nota 2 63 22 3" xfId="29828"/>
    <cellStyle name="Nota 2 63 22 4" xfId="29829"/>
    <cellStyle name="Nota 2 63 23" xfId="29830"/>
    <cellStyle name="Nota 2 63 23 2" xfId="29831"/>
    <cellStyle name="Nota 2 63 23 2 2" xfId="29832"/>
    <cellStyle name="Nota 2 63 23 2 3" xfId="29833"/>
    <cellStyle name="Nota 2 63 23 3" xfId="29834"/>
    <cellStyle name="Nota 2 63 23 4" xfId="29835"/>
    <cellStyle name="Nota 2 63 24" xfId="29836"/>
    <cellStyle name="Nota 2 63 24 2" xfId="29837"/>
    <cellStyle name="Nota 2 63 24 2 2" xfId="29838"/>
    <cellStyle name="Nota 2 63 24 2 3" xfId="29839"/>
    <cellStyle name="Nota 2 63 24 3" xfId="29840"/>
    <cellStyle name="Nota 2 63 24 4" xfId="29841"/>
    <cellStyle name="Nota 2 63 25" xfId="29842"/>
    <cellStyle name="Nota 2 63 25 2" xfId="29843"/>
    <cellStyle name="Nota 2 63 25 2 2" xfId="29844"/>
    <cellStyle name="Nota 2 63 25 2 3" xfId="29845"/>
    <cellStyle name="Nota 2 63 25 3" xfId="29846"/>
    <cellStyle name="Nota 2 63 25 4" xfId="29847"/>
    <cellStyle name="Nota 2 63 26" xfId="29848"/>
    <cellStyle name="Nota 2 63 26 2" xfId="29849"/>
    <cellStyle name="Nota 2 63 26 3" xfId="29850"/>
    <cellStyle name="Nota 2 63 27" xfId="29851"/>
    <cellStyle name="Nota 2 63 28" xfId="29852"/>
    <cellStyle name="Nota 2 63 3" xfId="29853"/>
    <cellStyle name="Nota 2 63 3 2" xfId="29854"/>
    <cellStyle name="Nota 2 63 3 2 2" xfId="29855"/>
    <cellStyle name="Nota 2 63 3 2 3" xfId="29856"/>
    <cellStyle name="Nota 2 63 3 3" xfId="29857"/>
    <cellStyle name="Nota 2 63 3 4" xfId="29858"/>
    <cellStyle name="Nota 2 63 4" xfId="29859"/>
    <cellStyle name="Nota 2 63 4 2" xfId="29860"/>
    <cellStyle name="Nota 2 63 4 2 2" xfId="29861"/>
    <cellStyle name="Nota 2 63 4 2 3" xfId="29862"/>
    <cellStyle name="Nota 2 63 4 3" xfId="29863"/>
    <cellStyle name="Nota 2 63 4 4" xfId="29864"/>
    <cellStyle name="Nota 2 63 5" xfId="29865"/>
    <cellStyle name="Nota 2 63 5 2" xfId="29866"/>
    <cellStyle name="Nota 2 63 5 2 2" xfId="29867"/>
    <cellStyle name="Nota 2 63 5 2 3" xfId="29868"/>
    <cellStyle name="Nota 2 63 5 3" xfId="29869"/>
    <cellStyle name="Nota 2 63 5 4" xfId="29870"/>
    <cellStyle name="Nota 2 63 6" xfId="29871"/>
    <cellStyle name="Nota 2 63 6 2" xfId="29872"/>
    <cellStyle name="Nota 2 63 6 2 2" xfId="29873"/>
    <cellStyle name="Nota 2 63 6 2 3" xfId="29874"/>
    <cellStyle name="Nota 2 63 6 3" xfId="29875"/>
    <cellStyle name="Nota 2 63 6 4" xfId="29876"/>
    <cellStyle name="Nota 2 63 7" xfId="29877"/>
    <cellStyle name="Nota 2 63 7 2" xfId="29878"/>
    <cellStyle name="Nota 2 63 7 2 2" xfId="29879"/>
    <cellStyle name="Nota 2 63 7 2 3" xfId="29880"/>
    <cellStyle name="Nota 2 63 7 3" xfId="29881"/>
    <cellStyle name="Nota 2 63 7 4" xfId="29882"/>
    <cellStyle name="Nota 2 63 8" xfId="29883"/>
    <cellStyle name="Nota 2 63 8 2" xfId="29884"/>
    <cellStyle name="Nota 2 63 8 2 2" xfId="29885"/>
    <cellStyle name="Nota 2 63 8 2 3" xfId="29886"/>
    <cellStyle name="Nota 2 63 8 3" xfId="29887"/>
    <cellStyle name="Nota 2 63 8 4" xfId="29888"/>
    <cellStyle name="Nota 2 63 9" xfId="29889"/>
    <cellStyle name="Nota 2 63 9 2" xfId="29890"/>
    <cellStyle name="Nota 2 63 9 2 2" xfId="29891"/>
    <cellStyle name="Nota 2 63 9 2 3" xfId="29892"/>
    <cellStyle name="Nota 2 63 9 3" xfId="29893"/>
    <cellStyle name="Nota 2 63 9 4" xfId="29894"/>
    <cellStyle name="Nota 2 64" xfId="29895"/>
    <cellStyle name="Nota 2 64 10" xfId="29896"/>
    <cellStyle name="Nota 2 64 10 2" xfId="29897"/>
    <cellStyle name="Nota 2 64 10 2 2" xfId="29898"/>
    <cellStyle name="Nota 2 64 10 2 3" xfId="29899"/>
    <cellStyle name="Nota 2 64 10 3" xfId="29900"/>
    <cellStyle name="Nota 2 64 10 4" xfId="29901"/>
    <cellStyle name="Nota 2 64 11" xfId="29902"/>
    <cellStyle name="Nota 2 64 11 2" xfId="29903"/>
    <cellStyle name="Nota 2 64 11 2 2" xfId="29904"/>
    <cellStyle name="Nota 2 64 11 2 3" xfId="29905"/>
    <cellStyle name="Nota 2 64 11 3" xfId="29906"/>
    <cellStyle name="Nota 2 64 11 4" xfId="29907"/>
    <cellStyle name="Nota 2 64 12" xfId="29908"/>
    <cellStyle name="Nota 2 64 12 2" xfId="29909"/>
    <cellStyle name="Nota 2 64 12 2 2" xfId="29910"/>
    <cellStyle name="Nota 2 64 12 2 3" xfId="29911"/>
    <cellStyle name="Nota 2 64 12 3" xfId="29912"/>
    <cellStyle name="Nota 2 64 12 4" xfId="29913"/>
    <cellStyle name="Nota 2 64 13" xfId="29914"/>
    <cellStyle name="Nota 2 64 13 2" xfId="29915"/>
    <cellStyle name="Nota 2 64 13 2 2" xfId="29916"/>
    <cellStyle name="Nota 2 64 13 2 3" xfId="29917"/>
    <cellStyle name="Nota 2 64 13 3" xfId="29918"/>
    <cellStyle name="Nota 2 64 13 4" xfId="29919"/>
    <cellStyle name="Nota 2 64 14" xfId="29920"/>
    <cellStyle name="Nota 2 64 14 2" xfId="29921"/>
    <cellStyle name="Nota 2 64 14 2 2" xfId="29922"/>
    <cellStyle name="Nota 2 64 14 2 3" xfId="29923"/>
    <cellStyle name="Nota 2 64 14 3" xfId="29924"/>
    <cellStyle name="Nota 2 64 14 4" xfId="29925"/>
    <cellStyle name="Nota 2 64 15" xfId="29926"/>
    <cellStyle name="Nota 2 64 15 2" xfId="29927"/>
    <cellStyle name="Nota 2 64 15 2 2" xfId="29928"/>
    <cellStyle name="Nota 2 64 15 2 3" xfId="29929"/>
    <cellStyle name="Nota 2 64 15 3" xfId="29930"/>
    <cellStyle name="Nota 2 64 15 4" xfId="29931"/>
    <cellStyle name="Nota 2 64 16" xfId="29932"/>
    <cellStyle name="Nota 2 64 16 2" xfId="29933"/>
    <cellStyle name="Nota 2 64 16 2 2" xfId="29934"/>
    <cellStyle name="Nota 2 64 16 2 3" xfId="29935"/>
    <cellStyle name="Nota 2 64 16 3" xfId="29936"/>
    <cellStyle name="Nota 2 64 16 4" xfId="29937"/>
    <cellStyle name="Nota 2 64 17" xfId="29938"/>
    <cellStyle name="Nota 2 64 17 2" xfId="29939"/>
    <cellStyle name="Nota 2 64 17 2 2" xfId="29940"/>
    <cellStyle name="Nota 2 64 17 2 3" xfId="29941"/>
    <cellStyle name="Nota 2 64 17 3" xfId="29942"/>
    <cellStyle name="Nota 2 64 17 4" xfId="29943"/>
    <cellStyle name="Nota 2 64 18" xfId="29944"/>
    <cellStyle name="Nota 2 64 18 2" xfId="29945"/>
    <cellStyle name="Nota 2 64 18 2 2" xfId="29946"/>
    <cellStyle name="Nota 2 64 18 2 3" xfId="29947"/>
    <cellStyle name="Nota 2 64 18 3" xfId="29948"/>
    <cellStyle name="Nota 2 64 18 4" xfId="29949"/>
    <cellStyle name="Nota 2 64 19" xfId="29950"/>
    <cellStyle name="Nota 2 64 19 2" xfId="29951"/>
    <cellStyle name="Nota 2 64 19 2 2" xfId="29952"/>
    <cellStyle name="Nota 2 64 19 2 3" xfId="29953"/>
    <cellStyle name="Nota 2 64 19 3" xfId="29954"/>
    <cellStyle name="Nota 2 64 19 4" xfId="29955"/>
    <cellStyle name="Nota 2 64 2" xfId="29956"/>
    <cellStyle name="Nota 2 64 2 2" xfId="29957"/>
    <cellStyle name="Nota 2 64 2 2 2" xfId="29958"/>
    <cellStyle name="Nota 2 64 2 2 3" xfId="29959"/>
    <cellStyle name="Nota 2 64 2 3" xfId="29960"/>
    <cellStyle name="Nota 2 64 2 4" xfId="29961"/>
    <cellStyle name="Nota 2 64 20" xfId="29962"/>
    <cellStyle name="Nota 2 64 20 2" xfId="29963"/>
    <cellStyle name="Nota 2 64 20 2 2" xfId="29964"/>
    <cellStyle name="Nota 2 64 20 2 3" xfId="29965"/>
    <cellStyle name="Nota 2 64 20 3" xfId="29966"/>
    <cellStyle name="Nota 2 64 20 4" xfId="29967"/>
    <cellStyle name="Nota 2 64 21" xfId="29968"/>
    <cellStyle name="Nota 2 64 21 2" xfId="29969"/>
    <cellStyle name="Nota 2 64 21 2 2" xfId="29970"/>
    <cellStyle name="Nota 2 64 21 2 3" xfId="29971"/>
    <cellStyle name="Nota 2 64 21 3" xfId="29972"/>
    <cellStyle name="Nota 2 64 21 4" xfId="29973"/>
    <cellStyle name="Nota 2 64 22" xfId="29974"/>
    <cellStyle name="Nota 2 64 22 2" xfId="29975"/>
    <cellStyle name="Nota 2 64 22 2 2" xfId="29976"/>
    <cellStyle name="Nota 2 64 22 2 3" xfId="29977"/>
    <cellStyle name="Nota 2 64 22 3" xfId="29978"/>
    <cellStyle name="Nota 2 64 22 4" xfId="29979"/>
    <cellStyle name="Nota 2 64 23" xfId="29980"/>
    <cellStyle name="Nota 2 64 23 2" xfId="29981"/>
    <cellStyle name="Nota 2 64 23 2 2" xfId="29982"/>
    <cellStyle name="Nota 2 64 23 2 3" xfId="29983"/>
    <cellStyle name="Nota 2 64 23 3" xfId="29984"/>
    <cellStyle name="Nota 2 64 23 4" xfId="29985"/>
    <cellStyle name="Nota 2 64 24" xfId="29986"/>
    <cellStyle name="Nota 2 64 24 2" xfId="29987"/>
    <cellStyle name="Nota 2 64 24 2 2" xfId="29988"/>
    <cellStyle name="Nota 2 64 24 2 3" xfId="29989"/>
    <cellStyle name="Nota 2 64 24 3" xfId="29990"/>
    <cellStyle name="Nota 2 64 24 4" xfId="29991"/>
    <cellStyle name="Nota 2 64 25" xfId="29992"/>
    <cellStyle name="Nota 2 64 25 2" xfId="29993"/>
    <cellStyle name="Nota 2 64 25 2 2" xfId="29994"/>
    <cellStyle name="Nota 2 64 25 2 3" xfId="29995"/>
    <cellStyle name="Nota 2 64 25 3" xfId="29996"/>
    <cellStyle name="Nota 2 64 25 4" xfId="29997"/>
    <cellStyle name="Nota 2 64 26" xfId="29998"/>
    <cellStyle name="Nota 2 64 26 2" xfId="29999"/>
    <cellStyle name="Nota 2 64 26 3" xfId="30000"/>
    <cellStyle name="Nota 2 64 27" xfId="30001"/>
    <cellStyle name="Nota 2 64 28" xfId="30002"/>
    <cellStyle name="Nota 2 64 3" xfId="30003"/>
    <cellStyle name="Nota 2 64 3 2" xfId="30004"/>
    <cellStyle name="Nota 2 64 3 2 2" xfId="30005"/>
    <cellStyle name="Nota 2 64 3 2 3" xfId="30006"/>
    <cellStyle name="Nota 2 64 3 3" xfId="30007"/>
    <cellStyle name="Nota 2 64 3 4" xfId="30008"/>
    <cellStyle name="Nota 2 64 4" xfId="30009"/>
    <cellStyle name="Nota 2 64 4 2" xfId="30010"/>
    <cellStyle name="Nota 2 64 4 2 2" xfId="30011"/>
    <cellStyle name="Nota 2 64 4 2 3" xfId="30012"/>
    <cellStyle name="Nota 2 64 4 3" xfId="30013"/>
    <cellStyle name="Nota 2 64 4 4" xfId="30014"/>
    <cellStyle name="Nota 2 64 5" xfId="30015"/>
    <cellStyle name="Nota 2 64 5 2" xfId="30016"/>
    <cellStyle name="Nota 2 64 5 2 2" xfId="30017"/>
    <cellStyle name="Nota 2 64 5 2 3" xfId="30018"/>
    <cellStyle name="Nota 2 64 5 3" xfId="30019"/>
    <cellStyle name="Nota 2 64 5 4" xfId="30020"/>
    <cellStyle name="Nota 2 64 6" xfId="30021"/>
    <cellStyle name="Nota 2 64 6 2" xfId="30022"/>
    <cellStyle name="Nota 2 64 6 2 2" xfId="30023"/>
    <cellStyle name="Nota 2 64 6 2 3" xfId="30024"/>
    <cellStyle name="Nota 2 64 6 3" xfId="30025"/>
    <cellStyle name="Nota 2 64 6 4" xfId="30026"/>
    <cellStyle name="Nota 2 64 7" xfId="30027"/>
    <cellStyle name="Nota 2 64 7 2" xfId="30028"/>
    <cellStyle name="Nota 2 64 7 2 2" xfId="30029"/>
    <cellStyle name="Nota 2 64 7 2 3" xfId="30030"/>
    <cellStyle name="Nota 2 64 7 3" xfId="30031"/>
    <cellStyle name="Nota 2 64 7 4" xfId="30032"/>
    <cellStyle name="Nota 2 64 8" xfId="30033"/>
    <cellStyle name="Nota 2 64 8 2" xfId="30034"/>
    <cellStyle name="Nota 2 64 8 2 2" xfId="30035"/>
    <cellStyle name="Nota 2 64 8 2 3" xfId="30036"/>
    <cellStyle name="Nota 2 64 8 3" xfId="30037"/>
    <cellStyle name="Nota 2 64 8 4" xfId="30038"/>
    <cellStyle name="Nota 2 64 9" xfId="30039"/>
    <cellStyle name="Nota 2 64 9 2" xfId="30040"/>
    <cellStyle name="Nota 2 64 9 2 2" xfId="30041"/>
    <cellStyle name="Nota 2 64 9 2 3" xfId="30042"/>
    <cellStyle name="Nota 2 64 9 3" xfId="30043"/>
    <cellStyle name="Nota 2 64 9 4" xfId="30044"/>
    <cellStyle name="Nota 2 65" xfId="30045"/>
    <cellStyle name="Nota 2 65 10" xfId="30046"/>
    <cellStyle name="Nota 2 65 10 2" xfId="30047"/>
    <cellStyle name="Nota 2 65 10 2 2" xfId="30048"/>
    <cellStyle name="Nota 2 65 10 2 3" xfId="30049"/>
    <cellStyle name="Nota 2 65 10 3" xfId="30050"/>
    <cellStyle name="Nota 2 65 10 4" xfId="30051"/>
    <cellStyle name="Nota 2 65 11" xfId="30052"/>
    <cellStyle name="Nota 2 65 11 2" xfId="30053"/>
    <cellStyle name="Nota 2 65 11 2 2" xfId="30054"/>
    <cellStyle name="Nota 2 65 11 2 3" xfId="30055"/>
    <cellStyle name="Nota 2 65 11 3" xfId="30056"/>
    <cellStyle name="Nota 2 65 11 4" xfId="30057"/>
    <cellStyle name="Nota 2 65 12" xfId="30058"/>
    <cellStyle name="Nota 2 65 12 2" xfId="30059"/>
    <cellStyle name="Nota 2 65 12 2 2" xfId="30060"/>
    <cellStyle name="Nota 2 65 12 2 3" xfId="30061"/>
    <cellStyle name="Nota 2 65 12 3" xfId="30062"/>
    <cellStyle name="Nota 2 65 12 4" xfId="30063"/>
    <cellStyle name="Nota 2 65 13" xfId="30064"/>
    <cellStyle name="Nota 2 65 13 2" xfId="30065"/>
    <cellStyle name="Nota 2 65 13 2 2" xfId="30066"/>
    <cellStyle name="Nota 2 65 13 2 3" xfId="30067"/>
    <cellStyle name="Nota 2 65 13 3" xfId="30068"/>
    <cellStyle name="Nota 2 65 13 4" xfId="30069"/>
    <cellStyle name="Nota 2 65 14" xfId="30070"/>
    <cellStyle name="Nota 2 65 14 2" xfId="30071"/>
    <cellStyle name="Nota 2 65 14 2 2" xfId="30072"/>
    <cellStyle name="Nota 2 65 14 2 3" xfId="30073"/>
    <cellStyle name="Nota 2 65 14 3" xfId="30074"/>
    <cellStyle name="Nota 2 65 14 4" xfId="30075"/>
    <cellStyle name="Nota 2 65 15" xfId="30076"/>
    <cellStyle name="Nota 2 65 15 2" xfId="30077"/>
    <cellStyle name="Nota 2 65 15 2 2" xfId="30078"/>
    <cellStyle name="Nota 2 65 15 2 3" xfId="30079"/>
    <cellStyle name="Nota 2 65 15 3" xfId="30080"/>
    <cellStyle name="Nota 2 65 15 4" xfId="30081"/>
    <cellStyle name="Nota 2 65 16" xfId="30082"/>
    <cellStyle name="Nota 2 65 16 2" xfId="30083"/>
    <cellStyle name="Nota 2 65 16 2 2" xfId="30084"/>
    <cellStyle name="Nota 2 65 16 2 3" xfId="30085"/>
    <cellStyle name="Nota 2 65 16 3" xfId="30086"/>
    <cellStyle name="Nota 2 65 16 4" xfId="30087"/>
    <cellStyle name="Nota 2 65 17" xfId="30088"/>
    <cellStyle name="Nota 2 65 17 2" xfId="30089"/>
    <cellStyle name="Nota 2 65 17 2 2" xfId="30090"/>
    <cellStyle name="Nota 2 65 17 2 3" xfId="30091"/>
    <cellStyle name="Nota 2 65 17 3" xfId="30092"/>
    <cellStyle name="Nota 2 65 17 4" xfId="30093"/>
    <cellStyle name="Nota 2 65 18" xfId="30094"/>
    <cellStyle name="Nota 2 65 18 2" xfId="30095"/>
    <cellStyle name="Nota 2 65 18 2 2" xfId="30096"/>
    <cellStyle name="Nota 2 65 18 2 3" xfId="30097"/>
    <cellStyle name="Nota 2 65 18 3" xfId="30098"/>
    <cellStyle name="Nota 2 65 18 4" xfId="30099"/>
    <cellStyle name="Nota 2 65 19" xfId="30100"/>
    <cellStyle name="Nota 2 65 19 2" xfId="30101"/>
    <cellStyle name="Nota 2 65 19 2 2" xfId="30102"/>
    <cellStyle name="Nota 2 65 19 2 3" xfId="30103"/>
    <cellStyle name="Nota 2 65 19 3" xfId="30104"/>
    <cellStyle name="Nota 2 65 19 4" xfId="30105"/>
    <cellStyle name="Nota 2 65 2" xfId="30106"/>
    <cellStyle name="Nota 2 65 2 2" xfId="30107"/>
    <cellStyle name="Nota 2 65 2 2 2" xfId="30108"/>
    <cellStyle name="Nota 2 65 2 2 3" xfId="30109"/>
    <cellStyle name="Nota 2 65 2 3" xfId="30110"/>
    <cellStyle name="Nota 2 65 2 4" xfId="30111"/>
    <cellStyle name="Nota 2 65 20" xfId="30112"/>
    <cellStyle name="Nota 2 65 20 2" xfId="30113"/>
    <cellStyle name="Nota 2 65 20 2 2" xfId="30114"/>
    <cellStyle name="Nota 2 65 20 2 3" xfId="30115"/>
    <cellStyle name="Nota 2 65 20 3" xfId="30116"/>
    <cellStyle name="Nota 2 65 20 4" xfId="30117"/>
    <cellStyle name="Nota 2 65 21" xfId="30118"/>
    <cellStyle name="Nota 2 65 21 2" xfId="30119"/>
    <cellStyle name="Nota 2 65 21 2 2" xfId="30120"/>
    <cellStyle name="Nota 2 65 21 2 3" xfId="30121"/>
    <cellStyle name="Nota 2 65 21 3" xfId="30122"/>
    <cellStyle name="Nota 2 65 21 4" xfId="30123"/>
    <cellStyle name="Nota 2 65 22" xfId="30124"/>
    <cellStyle name="Nota 2 65 22 2" xfId="30125"/>
    <cellStyle name="Nota 2 65 22 2 2" xfId="30126"/>
    <cellStyle name="Nota 2 65 22 2 3" xfId="30127"/>
    <cellStyle name="Nota 2 65 22 3" xfId="30128"/>
    <cellStyle name="Nota 2 65 22 4" xfId="30129"/>
    <cellStyle name="Nota 2 65 23" xfId="30130"/>
    <cellStyle name="Nota 2 65 23 2" xfId="30131"/>
    <cellStyle name="Nota 2 65 23 2 2" xfId="30132"/>
    <cellStyle name="Nota 2 65 23 2 3" xfId="30133"/>
    <cellStyle name="Nota 2 65 23 3" xfId="30134"/>
    <cellStyle name="Nota 2 65 23 4" xfId="30135"/>
    <cellStyle name="Nota 2 65 24" xfId="30136"/>
    <cellStyle name="Nota 2 65 24 2" xfId="30137"/>
    <cellStyle name="Nota 2 65 24 2 2" xfId="30138"/>
    <cellStyle name="Nota 2 65 24 2 3" xfId="30139"/>
    <cellStyle name="Nota 2 65 24 3" xfId="30140"/>
    <cellStyle name="Nota 2 65 24 4" xfId="30141"/>
    <cellStyle name="Nota 2 65 25" xfId="30142"/>
    <cellStyle name="Nota 2 65 25 2" xfId="30143"/>
    <cellStyle name="Nota 2 65 25 2 2" xfId="30144"/>
    <cellStyle name="Nota 2 65 25 2 3" xfId="30145"/>
    <cellStyle name="Nota 2 65 25 3" xfId="30146"/>
    <cellStyle name="Nota 2 65 25 4" xfId="30147"/>
    <cellStyle name="Nota 2 65 26" xfId="30148"/>
    <cellStyle name="Nota 2 65 26 2" xfId="30149"/>
    <cellStyle name="Nota 2 65 26 3" xfId="30150"/>
    <cellStyle name="Nota 2 65 27" xfId="30151"/>
    <cellStyle name="Nota 2 65 28" xfId="30152"/>
    <cellStyle name="Nota 2 65 3" xfId="30153"/>
    <cellStyle name="Nota 2 65 3 2" xfId="30154"/>
    <cellStyle name="Nota 2 65 3 2 2" xfId="30155"/>
    <cellStyle name="Nota 2 65 3 2 3" xfId="30156"/>
    <cellStyle name="Nota 2 65 3 3" xfId="30157"/>
    <cellStyle name="Nota 2 65 3 4" xfId="30158"/>
    <cellStyle name="Nota 2 65 4" xfId="30159"/>
    <cellStyle name="Nota 2 65 4 2" xfId="30160"/>
    <cellStyle name="Nota 2 65 4 2 2" xfId="30161"/>
    <cellStyle name="Nota 2 65 4 2 3" xfId="30162"/>
    <cellStyle name="Nota 2 65 4 3" xfId="30163"/>
    <cellStyle name="Nota 2 65 4 4" xfId="30164"/>
    <cellStyle name="Nota 2 65 5" xfId="30165"/>
    <cellStyle name="Nota 2 65 5 2" xfId="30166"/>
    <cellStyle name="Nota 2 65 5 2 2" xfId="30167"/>
    <cellStyle name="Nota 2 65 5 2 3" xfId="30168"/>
    <cellStyle name="Nota 2 65 5 3" xfId="30169"/>
    <cellStyle name="Nota 2 65 5 4" xfId="30170"/>
    <cellStyle name="Nota 2 65 6" xfId="30171"/>
    <cellStyle name="Nota 2 65 6 2" xfId="30172"/>
    <cellStyle name="Nota 2 65 6 2 2" xfId="30173"/>
    <cellStyle name="Nota 2 65 6 2 3" xfId="30174"/>
    <cellStyle name="Nota 2 65 6 3" xfId="30175"/>
    <cellStyle name="Nota 2 65 6 4" xfId="30176"/>
    <cellStyle name="Nota 2 65 7" xfId="30177"/>
    <cellStyle name="Nota 2 65 7 2" xfId="30178"/>
    <cellStyle name="Nota 2 65 7 2 2" xfId="30179"/>
    <cellStyle name="Nota 2 65 7 2 3" xfId="30180"/>
    <cellStyle name="Nota 2 65 7 3" xfId="30181"/>
    <cellStyle name="Nota 2 65 7 4" xfId="30182"/>
    <cellStyle name="Nota 2 65 8" xfId="30183"/>
    <cellStyle name="Nota 2 65 8 2" xfId="30184"/>
    <cellStyle name="Nota 2 65 8 2 2" xfId="30185"/>
    <cellStyle name="Nota 2 65 8 2 3" xfId="30186"/>
    <cellStyle name="Nota 2 65 8 3" xfId="30187"/>
    <cellStyle name="Nota 2 65 8 4" xfId="30188"/>
    <cellStyle name="Nota 2 65 9" xfId="30189"/>
    <cellStyle name="Nota 2 65 9 2" xfId="30190"/>
    <cellStyle name="Nota 2 65 9 2 2" xfId="30191"/>
    <cellStyle name="Nota 2 65 9 2 3" xfId="30192"/>
    <cellStyle name="Nota 2 65 9 3" xfId="30193"/>
    <cellStyle name="Nota 2 65 9 4" xfId="30194"/>
    <cellStyle name="Nota 2 66" xfId="30195"/>
    <cellStyle name="Nota 2 66 10" xfId="30196"/>
    <cellStyle name="Nota 2 66 10 2" xfId="30197"/>
    <cellStyle name="Nota 2 66 10 2 2" xfId="30198"/>
    <cellStyle name="Nota 2 66 10 2 3" xfId="30199"/>
    <cellStyle name="Nota 2 66 10 3" xfId="30200"/>
    <cellStyle name="Nota 2 66 10 4" xfId="30201"/>
    <cellStyle name="Nota 2 66 11" xfId="30202"/>
    <cellStyle name="Nota 2 66 11 2" xfId="30203"/>
    <cellStyle name="Nota 2 66 11 2 2" xfId="30204"/>
    <cellStyle name="Nota 2 66 11 2 3" xfId="30205"/>
    <cellStyle name="Nota 2 66 11 3" xfId="30206"/>
    <cellStyle name="Nota 2 66 11 4" xfId="30207"/>
    <cellStyle name="Nota 2 66 12" xfId="30208"/>
    <cellStyle name="Nota 2 66 12 2" xfId="30209"/>
    <cellStyle name="Nota 2 66 12 2 2" xfId="30210"/>
    <cellStyle name="Nota 2 66 12 2 3" xfId="30211"/>
    <cellStyle name="Nota 2 66 12 3" xfId="30212"/>
    <cellStyle name="Nota 2 66 12 4" xfId="30213"/>
    <cellStyle name="Nota 2 66 13" xfId="30214"/>
    <cellStyle name="Nota 2 66 13 2" xfId="30215"/>
    <cellStyle name="Nota 2 66 13 2 2" xfId="30216"/>
    <cellStyle name="Nota 2 66 13 2 3" xfId="30217"/>
    <cellStyle name="Nota 2 66 13 3" xfId="30218"/>
    <cellStyle name="Nota 2 66 13 4" xfId="30219"/>
    <cellStyle name="Nota 2 66 14" xfId="30220"/>
    <cellStyle name="Nota 2 66 14 2" xfId="30221"/>
    <cellStyle name="Nota 2 66 14 2 2" xfId="30222"/>
    <cellStyle name="Nota 2 66 14 2 3" xfId="30223"/>
    <cellStyle name="Nota 2 66 14 3" xfId="30224"/>
    <cellStyle name="Nota 2 66 14 4" xfId="30225"/>
    <cellStyle name="Nota 2 66 15" xfId="30226"/>
    <cellStyle name="Nota 2 66 15 2" xfId="30227"/>
    <cellStyle name="Nota 2 66 15 2 2" xfId="30228"/>
    <cellStyle name="Nota 2 66 15 2 3" xfId="30229"/>
    <cellStyle name="Nota 2 66 15 3" xfId="30230"/>
    <cellStyle name="Nota 2 66 15 4" xfId="30231"/>
    <cellStyle name="Nota 2 66 16" xfId="30232"/>
    <cellStyle name="Nota 2 66 16 2" xfId="30233"/>
    <cellStyle name="Nota 2 66 16 2 2" xfId="30234"/>
    <cellStyle name="Nota 2 66 16 2 3" xfId="30235"/>
    <cellStyle name="Nota 2 66 16 3" xfId="30236"/>
    <cellStyle name="Nota 2 66 16 4" xfId="30237"/>
    <cellStyle name="Nota 2 66 17" xfId="30238"/>
    <cellStyle name="Nota 2 66 17 2" xfId="30239"/>
    <cellStyle name="Nota 2 66 17 2 2" xfId="30240"/>
    <cellStyle name="Nota 2 66 17 2 3" xfId="30241"/>
    <cellStyle name="Nota 2 66 17 3" xfId="30242"/>
    <cellStyle name="Nota 2 66 17 4" xfId="30243"/>
    <cellStyle name="Nota 2 66 18" xfId="30244"/>
    <cellStyle name="Nota 2 66 18 2" xfId="30245"/>
    <cellStyle name="Nota 2 66 18 2 2" xfId="30246"/>
    <cellStyle name="Nota 2 66 18 2 3" xfId="30247"/>
    <cellStyle name="Nota 2 66 18 3" xfId="30248"/>
    <cellStyle name="Nota 2 66 18 4" xfId="30249"/>
    <cellStyle name="Nota 2 66 19" xfId="30250"/>
    <cellStyle name="Nota 2 66 19 2" xfId="30251"/>
    <cellStyle name="Nota 2 66 19 2 2" xfId="30252"/>
    <cellStyle name="Nota 2 66 19 2 3" xfId="30253"/>
    <cellStyle name="Nota 2 66 19 3" xfId="30254"/>
    <cellStyle name="Nota 2 66 19 4" xfId="30255"/>
    <cellStyle name="Nota 2 66 2" xfId="30256"/>
    <cellStyle name="Nota 2 66 2 2" xfId="30257"/>
    <cellStyle name="Nota 2 66 2 2 2" xfId="30258"/>
    <cellStyle name="Nota 2 66 2 2 3" xfId="30259"/>
    <cellStyle name="Nota 2 66 2 3" xfId="30260"/>
    <cellStyle name="Nota 2 66 2 4" xfId="30261"/>
    <cellStyle name="Nota 2 66 20" xfId="30262"/>
    <cellStyle name="Nota 2 66 20 2" xfId="30263"/>
    <cellStyle name="Nota 2 66 20 2 2" xfId="30264"/>
    <cellStyle name="Nota 2 66 20 2 3" xfId="30265"/>
    <cellStyle name="Nota 2 66 20 3" xfId="30266"/>
    <cellStyle name="Nota 2 66 20 4" xfId="30267"/>
    <cellStyle name="Nota 2 66 21" xfId="30268"/>
    <cellStyle name="Nota 2 66 21 2" xfId="30269"/>
    <cellStyle name="Nota 2 66 21 2 2" xfId="30270"/>
    <cellStyle name="Nota 2 66 21 2 3" xfId="30271"/>
    <cellStyle name="Nota 2 66 21 3" xfId="30272"/>
    <cellStyle name="Nota 2 66 21 4" xfId="30273"/>
    <cellStyle name="Nota 2 66 22" xfId="30274"/>
    <cellStyle name="Nota 2 66 22 2" xfId="30275"/>
    <cellStyle name="Nota 2 66 22 2 2" xfId="30276"/>
    <cellStyle name="Nota 2 66 22 2 3" xfId="30277"/>
    <cellStyle name="Nota 2 66 22 3" xfId="30278"/>
    <cellStyle name="Nota 2 66 22 4" xfId="30279"/>
    <cellStyle name="Nota 2 66 23" xfId="30280"/>
    <cellStyle name="Nota 2 66 23 2" xfId="30281"/>
    <cellStyle name="Nota 2 66 23 2 2" xfId="30282"/>
    <cellStyle name="Nota 2 66 23 2 3" xfId="30283"/>
    <cellStyle name="Nota 2 66 23 3" xfId="30284"/>
    <cellStyle name="Nota 2 66 23 4" xfId="30285"/>
    <cellStyle name="Nota 2 66 24" xfId="30286"/>
    <cellStyle name="Nota 2 66 24 2" xfId="30287"/>
    <cellStyle name="Nota 2 66 24 2 2" xfId="30288"/>
    <cellStyle name="Nota 2 66 24 2 3" xfId="30289"/>
    <cellStyle name="Nota 2 66 24 3" xfId="30290"/>
    <cellStyle name="Nota 2 66 24 4" xfId="30291"/>
    <cellStyle name="Nota 2 66 25" xfId="30292"/>
    <cellStyle name="Nota 2 66 25 2" xfId="30293"/>
    <cellStyle name="Nota 2 66 25 3" xfId="30294"/>
    <cellStyle name="Nota 2 66 26" xfId="30295"/>
    <cellStyle name="Nota 2 66 27" xfId="30296"/>
    <cellStyle name="Nota 2 66 3" xfId="30297"/>
    <cellStyle name="Nota 2 66 3 2" xfId="30298"/>
    <cellStyle name="Nota 2 66 3 2 2" xfId="30299"/>
    <cellStyle name="Nota 2 66 3 2 3" xfId="30300"/>
    <cellStyle name="Nota 2 66 3 3" xfId="30301"/>
    <cellStyle name="Nota 2 66 3 4" xfId="30302"/>
    <cellStyle name="Nota 2 66 4" xfId="30303"/>
    <cellStyle name="Nota 2 66 4 2" xfId="30304"/>
    <cellStyle name="Nota 2 66 4 2 2" xfId="30305"/>
    <cellStyle name="Nota 2 66 4 2 3" xfId="30306"/>
    <cellStyle name="Nota 2 66 4 3" xfId="30307"/>
    <cellStyle name="Nota 2 66 4 4" xfId="30308"/>
    <cellStyle name="Nota 2 66 5" xfId="30309"/>
    <cellStyle name="Nota 2 66 5 2" xfId="30310"/>
    <cellStyle name="Nota 2 66 5 2 2" xfId="30311"/>
    <cellStyle name="Nota 2 66 5 2 3" xfId="30312"/>
    <cellStyle name="Nota 2 66 5 3" xfId="30313"/>
    <cellStyle name="Nota 2 66 5 4" xfId="30314"/>
    <cellStyle name="Nota 2 66 6" xfId="30315"/>
    <cellStyle name="Nota 2 66 6 2" xfId="30316"/>
    <cellStyle name="Nota 2 66 6 2 2" xfId="30317"/>
    <cellStyle name="Nota 2 66 6 2 3" xfId="30318"/>
    <cellStyle name="Nota 2 66 6 3" xfId="30319"/>
    <cellStyle name="Nota 2 66 6 4" xfId="30320"/>
    <cellStyle name="Nota 2 66 7" xfId="30321"/>
    <cellStyle name="Nota 2 66 7 2" xfId="30322"/>
    <cellStyle name="Nota 2 66 7 2 2" xfId="30323"/>
    <cellStyle name="Nota 2 66 7 2 3" xfId="30324"/>
    <cellStyle name="Nota 2 66 7 3" xfId="30325"/>
    <cellStyle name="Nota 2 66 7 4" xfId="30326"/>
    <cellStyle name="Nota 2 66 8" xfId="30327"/>
    <cellStyle name="Nota 2 66 8 2" xfId="30328"/>
    <cellStyle name="Nota 2 66 8 2 2" xfId="30329"/>
    <cellStyle name="Nota 2 66 8 2 3" xfId="30330"/>
    <cellStyle name="Nota 2 66 8 3" xfId="30331"/>
    <cellStyle name="Nota 2 66 8 4" xfId="30332"/>
    <cellStyle name="Nota 2 66 9" xfId="30333"/>
    <cellStyle name="Nota 2 66 9 2" xfId="30334"/>
    <cellStyle name="Nota 2 66 9 2 2" xfId="30335"/>
    <cellStyle name="Nota 2 66 9 2 3" xfId="30336"/>
    <cellStyle name="Nota 2 66 9 3" xfId="30337"/>
    <cellStyle name="Nota 2 66 9 4" xfId="30338"/>
    <cellStyle name="Nota 2 67" xfId="30339"/>
    <cellStyle name="Nota 2 67 2" xfId="30340"/>
    <cellStyle name="Nota 2 67 2 2" xfId="30341"/>
    <cellStyle name="Nota 2 67 2 3" xfId="30342"/>
    <cellStyle name="Nota 2 67 3" xfId="30343"/>
    <cellStyle name="Nota 2 67 4" xfId="30344"/>
    <cellStyle name="Nota 2 68" xfId="30345"/>
    <cellStyle name="Nota 2 68 2" xfId="30346"/>
    <cellStyle name="Nota 2 68 2 2" xfId="30347"/>
    <cellStyle name="Nota 2 68 2 3" xfId="30348"/>
    <cellStyle name="Nota 2 68 3" xfId="30349"/>
    <cellStyle name="Nota 2 68 4" xfId="30350"/>
    <cellStyle name="Nota 2 69" xfId="30351"/>
    <cellStyle name="Nota 2 69 2" xfId="30352"/>
    <cellStyle name="Nota 2 69 2 2" xfId="30353"/>
    <cellStyle name="Nota 2 69 2 3" xfId="30354"/>
    <cellStyle name="Nota 2 69 3" xfId="30355"/>
    <cellStyle name="Nota 2 69 4" xfId="30356"/>
    <cellStyle name="Nota 2 7" xfId="30357"/>
    <cellStyle name="Nota 2 7 10" xfId="30358"/>
    <cellStyle name="Nota 2 7 10 2" xfId="30359"/>
    <cellStyle name="Nota 2 7 10 2 2" xfId="30360"/>
    <cellStyle name="Nota 2 7 10 2 3" xfId="30361"/>
    <cellStyle name="Nota 2 7 10 3" xfId="30362"/>
    <cellStyle name="Nota 2 7 10 4" xfId="30363"/>
    <cellStyle name="Nota 2 7 11" xfId="30364"/>
    <cellStyle name="Nota 2 7 11 2" xfId="30365"/>
    <cellStyle name="Nota 2 7 11 2 2" xfId="30366"/>
    <cellStyle name="Nota 2 7 11 2 3" xfId="30367"/>
    <cellStyle name="Nota 2 7 11 3" xfId="30368"/>
    <cellStyle name="Nota 2 7 11 4" xfId="30369"/>
    <cellStyle name="Nota 2 7 12" xfId="30370"/>
    <cellStyle name="Nota 2 7 12 2" xfId="30371"/>
    <cellStyle name="Nota 2 7 12 2 2" xfId="30372"/>
    <cellStyle name="Nota 2 7 12 2 3" xfId="30373"/>
    <cellStyle name="Nota 2 7 12 3" xfId="30374"/>
    <cellStyle name="Nota 2 7 12 4" xfId="30375"/>
    <cellStyle name="Nota 2 7 13" xfId="30376"/>
    <cellStyle name="Nota 2 7 13 2" xfId="30377"/>
    <cellStyle name="Nota 2 7 13 2 2" xfId="30378"/>
    <cellStyle name="Nota 2 7 13 2 3" xfId="30379"/>
    <cellStyle name="Nota 2 7 13 3" xfId="30380"/>
    <cellStyle name="Nota 2 7 13 4" xfId="30381"/>
    <cellStyle name="Nota 2 7 14" xfId="30382"/>
    <cellStyle name="Nota 2 7 14 2" xfId="30383"/>
    <cellStyle name="Nota 2 7 14 2 2" xfId="30384"/>
    <cellStyle name="Nota 2 7 14 2 3" xfId="30385"/>
    <cellStyle name="Nota 2 7 14 3" xfId="30386"/>
    <cellStyle name="Nota 2 7 14 4" xfId="30387"/>
    <cellStyle name="Nota 2 7 15" xfId="30388"/>
    <cellStyle name="Nota 2 7 15 2" xfId="30389"/>
    <cellStyle name="Nota 2 7 15 2 2" xfId="30390"/>
    <cellStyle name="Nota 2 7 15 2 3" xfId="30391"/>
    <cellStyle name="Nota 2 7 15 3" xfId="30392"/>
    <cellStyle name="Nota 2 7 15 4" xfId="30393"/>
    <cellStyle name="Nota 2 7 16" xfId="30394"/>
    <cellStyle name="Nota 2 7 16 2" xfId="30395"/>
    <cellStyle name="Nota 2 7 16 2 2" xfId="30396"/>
    <cellStyle name="Nota 2 7 16 2 3" xfId="30397"/>
    <cellStyle name="Nota 2 7 16 3" xfId="30398"/>
    <cellStyle name="Nota 2 7 16 4" xfId="30399"/>
    <cellStyle name="Nota 2 7 17" xfId="30400"/>
    <cellStyle name="Nota 2 7 17 2" xfId="30401"/>
    <cellStyle name="Nota 2 7 17 2 2" xfId="30402"/>
    <cellStyle name="Nota 2 7 17 2 3" xfId="30403"/>
    <cellStyle name="Nota 2 7 17 3" xfId="30404"/>
    <cellStyle name="Nota 2 7 17 4" xfId="30405"/>
    <cellStyle name="Nota 2 7 18" xfId="30406"/>
    <cellStyle name="Nota 2 7 18 2" xfId="30407"/>
    <cellStyle name="Nota 2 7 18 2 2" xfId="30408"/>
    <cellStyle name="Nota 2 7 18 2 3" xfId="30409"/>
    <cellStyle name="Nota 2 7 18 3" xfId="30410"/>
    <cellStyle name="Nota 2 7 18 4" xfId="30411"/>
    <cellStyle name="Nota 2 7 19" xfId="30412"/>
    <cellStyle name="Nota 2 7 19 2" xfId="30413"/>
    <cellStyle name="Nota 2 7 19 2 2" xfId="30414"/>
    <cellStyle name="Nota 2 7 19 2 3" xfId="30415"/>
    <cellStyle name="Nota 2 7 19 3" xfId="30416"/>
    <cellStyle name="Nota 2 7 19 4" xfId="30417"/>
    <cellStyle name="Nota 2 7 2" xfId="30418"/>
    <cellStyle name="Nota 2 7 2 2" xfId="30419"/>
    <cellStyle name="Nota 2 7 2 2 2" xfId="30420"/>
    <cellStyle name="Nota 2 7 2 2 3" xfId="30421"/>
    <cellStyle name="Nota 2 7 2 3" xfId="30422"/>
    <cellStyle name="Nota 2 7 2 4" xfId="30423"/>
    <cellStyle name="Nota 2 7 20" xfId="30424"/>
    <cellStyle name="Nota 2 7 20 2" xfId="30425"/>
    <cellStyle name="Nota 2 7 20 2 2" xfId="30426"/>
    <cellStyle name="Nota 2 7 20 2 3" xfId="30427"/>
    <cellStyle name="Nota 2 7 20 3" xfId="30428"/>
    <cellStyle name="Nota 2 7 20 4" xfId="30429"/>
    <cellStyle name="Nota 2 7 21" xfId="30430"/>
    <cellStyle name="Nota 2 7 21 2" xfId="30431"/>
    <cellStyle name="Nota 2 7 21 2 2" xfId="30432"/>
    <cellStyle name="Nota 2 7 21 2 3" xfId="30433"/>
    <cellStyle name="Nota 2 7 21 3" xfId="30434"/>
    <cellStyle name="Nota 2 7 21 4" xfId="30435"/>
    <cellStyle name="Nota 2 7 22" xfId="30436"/>
    <cellStyle name="Nota 2 7 22 2" xfId="30437"/>
    <cellStyle name="Nota 2 7 22 2 2" xfId="30438"/>
    <cellStyle name="Nota 2 7 22 2 3" xfId="30439"/>
    <cellStyle name="Nota 2 7 22 3" xfId="30440"/>
    <cellStyle name="Nota 2 7 22 4" xfId="30441"/>
    <cellStyle name="Nota 2 7 23" xfId="30442"/>
    <cellStyle name="Nota 2 7 23 2" xfId="30443"/>
    <cellStyle name="Nota 2 7 23 2 2" xfId="30444"/>
    <cellStyle name="Nota 2 7 23 2 3" xfId="30445"/>
    <cellStyle name="Nota 2 7 23 3" xfId="30446"/>
    <cellStyle name="Nota 2 7 23 4" xfId="30447"/>
    <cellStyle name="Nota 2 7 24" xfId="30448"/>
    <cellStyle name="Nota 2 7 24 2" xfId="30449"/>
    <cellStyle name="Nota 2 7 24 2 2" xfId="30450"/>
    <cellStyle name="Nota 2 7 24 2 3" xfId="30451"/>
    <cellStyle name="Nota 2 7 24 3" xfId="30452"/>
    <cellStyle name="Nota 2 7 24 4" xfId="30453"/>
    <cellStyle name="Nota 2 7 25" xfId="30454"/>
    <cellStyle name="Nota 2 7 25 2" xfId="30455"/>
    <cellStyle name="Nota 2 7 25 2 2" xfId="30456"/>
    <cellStyle name="Nota 2 7 25 2 3" xfId="30457"/>
    <cellStyle name="Nota 2 7 25 3" xfId="30458"/>
    <cellStyle name="Nota 2 7 25 4" xfId="30459"/>
    <cellStyle name="Nota 2 7 26" xfId="30460"/>
    <cellStyle name="Nota 2 7 26 2" xfId="30461"/>
    <cellStyle name="Nota 2 7 26 3" xfId="30462"/>
    <cellStyle name="Nota 2 7 27" xfId="30463"/>
    <cellStyle name="Nota 2 7 28" xfId="30464"/>
    <cellStyle name="Nota 2 7 3" xfId="30465"/>
    <cellStyle name="Nota 2 7 3 2" xfId="30466"/>
    <cellStyle name="Nota 2 7 3 2 2" xfId="30467"/>
    <cellStyle name="Nota 2 7 3 2 3" xfId="30468"/>
    <cellStyle name="Nota 2 7 3 3" xfId="30469"/>
    <cellStyle name="Nota 2 7 3 4" xfId="30470"/>
    <cellStyle name="Nota 2 7 4" xfId="30471"/>
    <cellStyle name="Nota 2 7 4 2" xfId="30472"/>
    <cellStyle name="Nota 2 7 4 2 2" xfId="30473"/>
    <cellStyle name="Nota 2 7 4 2 3" xfId="30474"/>
    <cellStyle name="Nota 2 7 4 3" xfId="30475"/>
    <cellStyle name="Nota 2 7 4 4" xfId="30476"/>
    <cellStyle name="Nota 2 7 5" xfId="30477"/>
    <cellStyle name="Nota 2 7 5 2" xfId="30478"/>
    <cellStyle name="Nota 2 7 5 2 2" xfId="30479"/>
    <cellStyle name="Nota 2 7 5 2 3" xfId="30480"/>
    <cellStyle name="Nota 2 7 5 3" xfId="30481"/>
    <cellStyle name="Nota 2 7 5 4" xfId="30482"/>
    <cellStyle name="Nota 2 7 6" xfId="30483"/>
    <cellStyle name="Nota 2 7 6 2" xfId="30484"/>
    <cellStyle name="Nota 2 7 6 2 2" xfId="30485"/>
    <cellStyle name="Nota 2 7 6 2 3" xfId="30486"/>
    <cellStyle name="Nota 2 7 6 3" xfId="30487"/>
    <cellStyle name="Nota 2 7 6 4" xfId="30488"/>
    <cellStyle name="Nota 2 7 7" xfId="30489"/>
    <cellStyle name="Nota 2 7 7 2" xfId="30490"/>
    <cellStyle name="Nota 2 7 7 2 2" xfId="30491"/>
    <cellStyle name="Nota 2 7 7 2 3" xfId="30492"/>
    <cellStyle name="Nota 2 7 7 3" xfId="30493"/>
    <cellStyle name="Nota 2 7 7 4" xfId="30494"/>
    <cellStyle name="Nota 2 7 8" xfId="30495"/>
    <cellStyle name="Nota 2 7 8 2" xfId="30496"/>
    <cellStyle name="Nota 2 7 8 2 2" xfId="30497"/>
    <cellStyle name="Nota 2 7 8 2 3" xfId="30498"/>
    <cellStyle name="Nota 2 7 8 3" xfId="30499"/>
    <cellStyle name="Nota 2 7 8 4" xfId="30500"/>
    <cellStyle name="Nota 2 7 9" xfId="30501"/>
    <cellStyle name="Nota 2 7 9 2" xfId="30502"/>
    <cellStyle name="Nota 2 7 9 2 2" xfId="30503"/>
    <cellStyle name="Nota 2 7 9 2 3" xfId="30504"/>
    <cellStyle name="Nota 2 7 9 3" xfId="30505"/>
    <cellStyle name="Nota 2 7 9 4" xfId="30506"/>
    <cellStyle name="Nota 2 70" xfId="30507"/>
    <cellStyle name="Nota 2 70 2" xfId="30508"/>
    <cellStyle name="Nota 2 70 2 2" xfId="30509"/>
    <cellStyle name="Nota 2 70 2 3" xfId="30510"/>
    <cellStyle name="Nota 2 70 3" xfId="30511"/>
    <cellStyle name="Nota 2 70 4" xfId="30512"/>
    <cellStyle name="Nota 2 71" xfId="30513"/>
    <cellStyle name="Nota 2 71 2" xfId="30514"/>
    <cellStyle name="Nota 2 71 2 2" xfId="30515"/>
    <cellStyle name="Nota 2 71 2 3" xfId="30516"/>
    <cellStyle name="Nota 2 71 3" xfId="30517"/>
    <cellStyle name="Nota 2 71 4" xfId="30518"/>
    <cellStyle name="Nota 2 72" xfId="30519"/>
    <cellStyle name="Nota 2 72 2" xfId="30520"/>
    <cellStyle name="Nota 2 72 2 2" xfId="30521"/>
    <cellStyle name="Nota 2 72 2 3" xfId="30522"/>
    <cellStyle name="Nota 2 72 3" xfId="30523"/>
    <cellStyle name="Nota 2 72 4" xfId="30524"/>
    <cellStyle name="Nota 2 73" xfId="30525"/>
    <cellStyle name="Nota 2 73 2" xfId="30526"/>
    <cellStyle name="Nota 2 73 3" xfId="30527"/>
    <cellStyle name="Nota 2 74" xfId="30528"/>
    <cellStyle name="Nota 2 75" xfId="30529"/>
    <cellStyle name="Nota 2 8" xfId="30530"/>
    <cellStyle name="Nota 2 8 10" xfId="30531"/>
    <cellStyle name="Nota 2 8 10 2" xfId="30532"/>
    <cellStyle name="Nota 2 8 10 2 2" xfId="30533"/>
    <cellStyle name="Nota 2 8 10 2 3" xfId="30534"/>
    <cellStyle name="Nota 2 8 10 3" xfId="30535"/>
    <cellStyle name="Nota 2 8 10 4" xfId="30536"/>
    <cellStyle name="Nota 2 8 11" xfId="30537"/>
    <cellStyle name="Nota 2 8 11 2" xfId="30538"/>
    <cellStyle name="Nota 2 8 11 2 2" xfId="30539"/>
    <cellStyle name="Nota 2 8 11 2 3" xfId="30540"/>
    <cellStyle name="Nota 2 8 11 3" xfId="30541"/>
    <cellStyle name="Nota 2 8 11 4" xfId="30542"/>
    <cellStyle name="Nota 2 8 12" xfId="30543"/>
    <cellStyle name="Nota 2 8 12 2" xfId="30544"/>
    <cellStyle name="Nota 2 8 12 2 2" xfId="30545"/>
    <cellStyle name="Nota 2 8 12 2 3" xfId="30546"/>
    <cellStyle name="Nota 2 8 12 3" xfId="30547"/>
    <cellStyle name="Nota 2 8 12 4" xfId="30548"/>
    <cellStyle name="Nota 2 8 13" xfId="30549"/>
    <cellStyle name="Nota 2 8 13 2" xfId="30550"/>
    <cellStyle name="Nota 2 8 13 2 2" xfId="30551"/>
    <cellStyle name="Nota 2 8 13 2 3" xfId="30552"/>
    <cellStyle name="Nota 2 8 13 3" xfId="30553"/>
    <cellStyle name="Nota 2 8 13 4" xfId="30554"/>
    <cellStyle name="Nota 2 8 14" xfId="30555"/>
    <cellStyle name="Nota 2 8 14 2" xfId="30556"/>
    <cellStyle name="Nota 2 8 14 2 2" xfId="30557"/>
    <cellStyle name="Nota 2 8 14 2 3" xfId="30558"/>
    <cellStyle name="Nota 2 8 14 3" xfId="30559"/>
    <cellStyle name="Nota 2 8 14 4" xfId="30560"/>
    <cellStyle name="Nota 2 8 15" xfId="30561"/>
    <cellStyle name="Nota 2 8 15 2" xfId="30562"/>
    <cellStyle name="Nota 2 8 15 2 2" xfId="30563"/>
    <cellStyle name="Nota 2 8 15 2 3" xfId="30564"/>
    <cellStyle name="Nota 2 8 15 3" xfId="30565"/>
    <cellStyle name="Nota 2 8 15 4" xfId="30566"/>
    <cellStyle name="Nota 2 8 16" xfId="30567"/>
    <cellStyle name="Nota 2 8 16 2" xfId="30568"/>
    <cellStyle name="Nota 2 8 16 2 2" xfId="30569"/>
    <cellStyle name="Nota 2 8 16 2 3" xfId="30570"/>
    <cellStyle name="Nota 2 8 16 3" xfId="30571"/>
    <cellStyle name="Nota 2 8 16 4" xfId="30572"/>
    <cellStyle name="Nota 2 8 17" xfId="30573"/>
    <cellStyle name="Nota 2 8 17 2" xfId="30574"/>
    <cellStyle name="Nota 2 8 17 2 2" xfId="30575"/>
    <cellStyle name="Nota 2 8 17 2 3" xfId="30576"/>
    <cellStyle name="Nota 2 8 17 3" xfId="30577"/>
    <cellStyle name="Nota 2 8 17 4" xfId="30578"/>
    <cellStyle name="Nota 2 8 18" xfId="30579"/>
    <cellStyle name="Nota 2 8 18 2" xfId="30580"/>
    <cellStyle name="Nota 2 8 18 2 2" xfId="30581"/>
    <cellStyle name="Nota 2 8 18 2 3" xfId="30582"/>
    <cellStyle name="Nota 2 8 18 3" xfId="30583"/>
    <cellStyle name="Nota 2 8 18 4" xfId="30584"/>
    <cellStyle name="Nota 2 8 19" xfId="30585"/>
    <cellStyle name="Nota 2 8 19 2" xfId="30586"/>
    <cellStyle name="Nota 2 8 19 2 2" xfId="30587"/>
    <cellStyle name="Nota 2 8 19 2 3" xfId="30588"/>
    <cellStyle name="Nota 2 8 19 3" xfId="30589"/>
    <cellStyle name="Nota 2 8 19 4" xfId="30590"/>
    <cellStyle name="Nota 2 8 2" xfId="30591"/>
    <cellStyle name="Nota 2 8 2 2" xfId="30592"/>
    <cellStyle name="Nota 2 8 2 2 2" xfId="30593"/>
    <cellStyle name="Nota 2 8 2 2 3" xfId="30594"/>
    <cellStyle name="Nota 2 8 2 3" xfId="30595"/>
    <cellStyle name="Nota 2 8 2 4" xfId="30596"/>
    <cellStyle name="Nota 2 8 20" xfId="30597"/>
    <cellStyle name="Nota 2 8 20 2" xfId="30598"/>
    <cellStyle name="Nota 2 8 20 2 2" xfId="30599"/>
    <cellStyle name="Nota 2 8 20 2 3" xfId="30600"/>
    <cellStyle name="Nota 2 8 20 3" xfId="30601"/>
    <cellStyle name="Nota 2 8 20 4" xfId="30602"/>
    <cellStyle name="Nota 2 8 21" xfId="30603"/>
    <cellStyle name="Nota 2 8 21 2" xfId="30604"/>
    <cellStyle name="Nota 2 8 21 2 2" xfId="30605"/>
    <cellStyle name="Nota 2 8 21 2 3" xfId="30606"/>
    <cellStyle name="Nota 2 8 21 3" xfId="30607"/>
    <cellStyle name="Nota 2 8 21 4" xfId="30608"/>
    <cellStyle name="Nota 2 8 22" xfId="30609"/>
    <cellStyle name="Nota 2 8 22 2" xfId="30610"/>
    <cellStyle name="Nota 2 8 22 2 2" xfId="30611"/>
    <cellStyle name="Nota 2 8 22 2 3" xfId="30612"/>
    <cellStyle name="Nota 2 8 22 3" xfId="30613"/>
    <cellStyle name="Nota 2 8 22 4" xfId="30614"/>
    <cellStyle name="Nota 2 8 23" xfId="30615"/>
    <cellStyle name="Nota 2 8 23 2" xfId="30616"/>
    <cellStyle name="Nota 2 8 23 2 2" xfId="30617"/>
    <cellStyle name="Nota 2 8 23 2 3" xfId="30618"/>
    <cellStyle name="Nota 2 8 23 3" xfId="30619"/>
    <cellStyle name="Nota 2 8 23 4" xfId="30620"/>
    <cellStyle name="Nota 2 8 24" xfId="30621"/>
    <cellStyle name="Nota 2 8 24 2" xfId="30622"/>
    <cellStyle name="Nota 2 8 24 2 2" xfId="30623"/>
    <cellStyle name="Nota 2 8 24 2 3" xfId="30624"/>
    <cellStyle name="Nota 2 8 24 3" xfId="30625"/>
    <cellStyle name="Nota 2 8 24 4" xfId="30626"/>
    <cellStyle name="Nota 2 8 25" xfId="30627"/>
    <cellStyle name="Nota 2 8 25 2" xfId="30628"/>
    <cellStyle name="Nota 2 8 25 2 2" xfId="30629"/>
    <cellStyle name="Nota 2 8 25 2 3" xfId="30630"/>
    <cellStyle name="Nota 2 8 25 3" xfId="30631"/>
    <cellStyle name="Nota 2 8 25 4" xfId="30632"/>
    <cellStyle name="Nota 2 8 26" xfId="30633"/>
    <cellStyle name="Nota 2 8 26 2" xfId="30634"/>
    <cellStyle name="Nota 2 8 26 3" xfId="30635"/>
    <cellStyle name="Nota 2 8 27" xfId="30636"/>
    <cellStyle name="Nota 2 8 28" xfId="30637"/>
    <cellStyle name="Nota 2 8 3" xfId="30638"/>
    <cellStyle name="Nota 2 8 3 2" xfId="30639"/>
    <cellStyle name="Nota 2 8 3 2 2" xfId="30640"/>
    <cellStyle name="Nota 2 8 3 2 3" xfId="30641"/>
    <cellStyle name="Nota 2 8 3 3" xfId="30642"/>
    <cellStyle name="Nota 2 8 3 4" xfId="30643"/>
    <cellStyle name="Nota 2 8 4" xfId="30644"/>
    <cellStyle name="Nota 2 8 4 2" xfId="30645"/>
    <cellStyle name="Nota 2 8 4 2 2" xfId="30646"/>
    <cellStyle name="Nota 2 8 4 2 3" xfId="30647"/>
    <cellStyle name="Nota 2 8 4 3" xfId="30648"/>
    <cellStyle name="Nota 2 8 4 4" xfId="30649"/>
    <cellStyle name="Nota 2 8 5" xfId="30650"/>
    <cellStyle name="Nota 2 8 5 2" xfId="30651"/>
    <cellStyle name="Nota 2 8 5 2 2" xfId="30652"/>
    <cellStyle name="Nota 2 8 5 2 3" xfId="30653"/>
    <cellStyle name="Nota 2 8 5 3" xfId="30654"/>
    <cellStyle name="Nota 2 8 5 4" xfId="30655"/>
    <cellStyle name="Nota 2 8 6" xfId="30656"/>
    <cellStyle name="Nota 2 8 6 2" xfId="30657"/>
    <cellStyle name="Nota 2 8 6 2 2" xfId="30658"/>
    <cellStyle name="Nota 2 8 6 2 3" xfId="30659"/>
    <cellStyle name="Nota 2 8 6 3" xfId="30660"/>
    <cellStyle name="Nota 2 8 6 4" xfId="30661"/>
    <cellStyle name="Nota 2 8 7" xfId="30662"/>
    <cellStyle name="Nota 2 8 7 2" xfId="30663"/>
    <cellStyle name="Nota 2 8 7 2 2" xfId="30664"/>
    <cellStyle name="Nota 2 8 7 2 3" xfId="30665"/>
    <cellStyle name="Nota 2 8 7 3" xfId="30666"/>
    <cellStyle name="Nota 2 8 7 4" xfId="30667"/>
    <cellStyle name="Nota 2 8 8" xfId="30668"/>
    <cellStyle name="Nota 2 8 8 2" xfId="30669"/>
    <cellStyle name="Nota 2 8 8 2 2" xfId="30670"/>
    <cellStyle name="Nota 2 8 8 2 3" xfId="30671"/>
    <cellStyle name="Nota 2 8 8 3" xfId="30672"/>
    <cellStyle name="Nota 2 8 8 4" xfId="30673"/>
    <cellStyle name="Nota 2 8 9" xfId="30674"/>
    <cellStyle name="Nota 2 8 9 2" xfId="30675"/>
    <cellStyle name="Nota 2 8 9 2 2" xfId="30676"/>
    <cellStyle name="Nota 2 8 9 2 3" xfId="30677"/>
    <cellStyle name="Nota 2 8 9 3" xfId="30678"/>
    <cellStyle name="Nota 2 8 9 4" xfId="30679"/>
    <cellStyle name="Nota 2 9" xfId="30680"/>
    <cellStyle name="Nota 2 9 10" xfId="30681"/>
    <cellStyle name="Nota 2 9 10 2" xfId="30682"/>
    <cellStyle name="Nota 2 9 10 2 2" xfId="30683"/>
    <cellStyle name="Nota 2 9 10 2 3" xfId="30684"/>
    <cellStyle name="Nota 2 9 10 3" xfId="30685"/>
    <cellStyle name="Nota 2 9 10 4" xfId="30686"/>
    <cellStyle name="Nota 2 9 11" xfId="30687"/>
    <cellStyle name="Nota 2 9 11 2" xfId="30688"/>
    <cellStyle name="Nota 2 9 11 2 2" xfId="30689"/>
    <cellStyle name="Nota 2 9 11 2 3" xfId="30690"/>
    <cellStyle name="Nota 2 9 11 3" xfId="30691"/>
    <cellStyle name="Nota 2 9 11 4" xfId="30692"/>
    <cellStyle name="Nota 2 9 12" xfId="30693"/>
    <cellStyle name="Nota 2 9 12 2" xfId="30694"/>
    <cellStyle name="Nota 2 9 12 2 2" xfId="30695"/>
    <cellStyle name="Nota 2 9 12 2 3" xfId="30696"/>
    <cellStyle name="Nota 2 9 12 3" xfId="30697"/>
    <cellStyle name="Nota 2 9 12 4" xfId="30698"/>
    <cellStyle name="Nota 2 9 13" xfId="30699"/>
    <cellStyle name="Nota 2 9 13 2" xfId="30700"/>
    <cellStyle name="Nota 2 9 13 2 2" xfId="30701"/>
    <cellStyle name="Nota 2 9 13 2 3" xfId="30702"/>
    <cellStyle name="Nota 2 9 13 3" xfId="30703"/>
    <cellStyle name="Nota 2 9 13 4" xfId="30704"/>
    <cellStyle name="Nota 2 9 14" xfId="30705"/>
    <cellStyle name="Nota 2 9 14 2" xfId="30706"/>
    <cellStyle name="Nota 2 9 14 2 2" xfId="30707"/>
    <cellStyle name="Nota 2 9 14 2 3" xfId="30708"/>
    <cellStyle name="Nota 2 9 14 3" xfId="30709"/>
    <cellStyle name="Nota 2 9 14 4" xfId="30710"/>
    <cellStyle name="Nota 2 9 15" xfId="30711"/>
    <cellStyle name="Nota 2 9 15 2" xfId="30712"/>
    <cellStyle name="Nota 2 9 15 2 2" xfId="30713"/>
    <cellStyle name="Nota 2 9 15 2 3" xfId="30714"/>
    <cellStyle name="Nota 2 9 15 3" xfId="30715"/>
    <cellStyle name="Nota 2 9 15 4" xfId="30716"/>
    <cellStyle name="Nota 2 9 16" xfId="30717"/>
    <cellStyle name="Nota 2 9 16 2" xfId="30718"/>
    <cellStyle name="Nota 2 9 16 2 2" xfId="30719"/>
    <cellStyle name="Nota 2 9 16 2 3" xfId="30720"/>
    <cellStyle name="Nota 2 9 16 3" xfId="30721"/>
    <cellStyle name="Nota 2 9 16 4" xfId="30722"/>
    <cellStyle name="Nota 2 9 17" xfId="30723"/>
    <cellStyle name="Nota 2 9 17 2" xfId="30724"/>
    <cellStyle name="Nota 2 9 17 2 2" xfId="30725"/>
    <cellStyle name="Nota 2 9 17 2 3" xfId="30726"/>
    <cellStyle name="Nota 2 9 17 3" xfId="30727"/>
    <cellStyle name="Nota 2 9 17 4" xfId="30728"/>
    <cellStyle name="Nota 2 9 18" xfId="30729"/>
    <cellStyle name="Nota 2 9 18 2" xfId="30730"/>
    <cellStyle name="Nota 2 9 18 2 2" xfId="30731"/>
    <cellStyle name="Nota 2 9 18 2 3" xfId="30732"/>
    <cellStyle name="Nota 2 9 18 3" xfId="30733"/>
    <cellStyle name="Nota 2 9 18 4" xfId="30734"/>
    <cellStyle name="Nota 2 9 19" xfId="30735"/>
    <cellStyle name="Nota 2 9 19 2" xfId="30736"/>
    <cellStyle name="Nota 2 9 19 2 2" xfId="30737"/>
    <cellStyle name="Nota 2 9 19 2 3" xfId="30738"/>
    <cellStyle name="Nota 2 9 19 3" xfId="30739"/>
    <cellStyle name="Nota 2 9 19 4" xfId="30740"/>
    <cellStyle name="Nota 2 9 2" xfId="30741"/>
    <cellStyle name="Nota 2 9 2 2" xfId="30742"/>
    <cellStyle name="Nota 2 9 2 2 2" xfId="30743"/>
    <cellStyle name="Nota 2 9 2 2 3" xfId="30744"/>
    <cellStyle name="Nota 2 9 2 3" xfId="30745"/>
    <cellStyle name="Nota 2 9 2 4" xfId="30746"/>
    <cellStyle name="Nota 2 9 20" xfId="30747"/>
    <cellStyle name="Nota 2 9 20 2" xfId="30748"/>
    <cellStyle name="Nota 2 9 20 2 2" xfId="30749"/>
    <cellStyle name="Nota 2 9 20 2 3" xfId="30750"/>
    <cellStyle name="Nota 2 9 20 3" xfId="30751"/>
    <cellStyle name="Nota 2 9 20 4" xfId="30752"/>
    <cellStyle name="Nota 2 9 21" xfId="30753"/>
    <cellStyle name="Nota 2 9 21 2" xfId="30754"/>
    <cellStyle name="Nota 2 9 21 2 2" xfId="30755"/>
    <cellStyle name="Nota 2 9 21 2 3" xfId="30756"/>
    <cellStyle name="Nota 2 9 21 3" xfId="30757"/>
    <cellStyle name="Nota 2 9 21 4" xfId="30758"/>
    <cellStyle name="Nota 2 9 22" xfId="30759"/>
    <cellStyle name="Nota 2 9 22 2" xfId="30760"/>
    <cellStyle name="Nota 2 9 22 2 2" xfId="30761"/>
    <cellStyle name="Nota 2 9 22 2 3" xfId="30762"/>
    <cellStyle name="Nota 2 9 22 3" xfId="30763"/>
    <cellStyle name="Nota 2 9 22 4" xfId="30764"/>
    <cellStyle name="Nota 2 9 23" xfId="30765"/>
    <cellStyle name="Nota 2 9 23 2" xfId="30766"/>
    <cellStyle name="Nota 2 9 23 2 2" xfId="30767"/>
    <cellStyle name="Nota 2 9 23 2 3" xfId="30768"/>
    <cellStyle name="Nota 2 9 23 3" xfId="30769"/>
    <cellStyle name="Nota 2 9 23 4" xfId="30770"/>
    <cellStyle name="Nota 2 9 24" xfId="30771"/>
    <cellStyle name="Nota 2 9 24 2" xfId="30772"/>
    <cellStyle name="Nota 2 9 24 2 2" xfId="30773"/>
    <cellStyle name="Nota 2 9 24 2 3" xfId="30774"/>
    <cellStyle name="Nota 2 9 24 3" xfId="30775"/>
    <cellStyle name="Nota 2 9 24 4" xfId="30776"/>
    <cellStyle name="Nota 2 9 25" xfId="30777"/>
    <cellStyle name="Nota 2 9 25 2" xfId="30778"/>
    <cellStyle name="Nota 2 9 25 2 2" xfId="30779"/>
    <cellStyle name="Nota 2 9 25 2 3" xfId="30780"/>
    <cellStyle name="Nota 2 9 25 3" xfId="30781"/>
    <cellStyle name="Nota 2 9 25 4" xfId="30782"/>
    <cellStyle name="Nota 2 9 26" xfId="30783"/>
    <cellStyle name="Nota 2 9 26 2" xfId="30784"/>
    <cellStyle name="Nota 2 9 26 3" xfId="30785"/>
    <cellStyle name="Nota 2 9 27" xfId="30786"/>
    <cellStyle name="Nota 2 9 28" xfId="30787"/>
    <cellStyle name="Nota 2 9 3" xfId="30788"/>
    <cellStyle name="Nota 2 9 3 2" xfId="30789"/>
    <cellStyle name="Nota 2 9 3 2 2" xfId="30790"/>
    <cellStyle name="Nota 2 9 3 2 3" xfId="30791"/>
    <cellStyle name="Nota 2 9 3 3" xfId="30792"/>
    <cellStyle name="Nota 2 9 3 4" xfId="30793"/>
    <cellStyle name="Nota 2 9 4" xfId="30794"/>
    <cellStyle name="Nota 2 9 4 2" xfId="30795"/>
    <cellStyle name="Nota 2 9 4 2 2" xfId="30796"/>
    <cellStyle name="Nota 2 9 4 2 3" xfId="30797"/>
    <cellStyle name="Nota 2 9 4 3" xfId="30798"/>
    <cellStyle name="Nota 2 9 4 4" xfId="30799"/>
    <cellStyle name="Nota 2 9 5" xfId="30800"/>
    <cellStyle name="Nota 2 9 5 2" xfId="30801"/>
    <cellStyle name="Nota 2 9 5 2 2" xfId="30802"/>
    <cellStyle name="Nota 2 9 5 2 3" xfId="30803"/>
    <cellStyle name="Nota 2 9 5 3" xfId="30804"/>
    <cellStyle name="Nota 2 9 5 4" xfId="30805"/>
    <cellStyle name="Nota 2 9 6" xfId="30806"/>
    <cellStyle name="Nota 2 9 6 2" xfId="30807"/>
    <cellStyle name="Nota 2 9 6 2 2" xfId="30808"/>
    <cellStyle name="Nota 2 9 6 2 3" xfId="30809"/>
    <cellStyle name="Nota 2 9 6 3" xfId="30810"/>
    <cellStyle name="Nota 2 9 6 4" xfId="30811"/>
    <cellStyle name="Nota 2 9 7" xfId="30812"/>
    <cellStyle name="Nota 2 9 7 2" xfId="30813"/>
    <cellStyle name="Nota 2 9 7 2 2" xfId="30814"/>
    <cellStyle name="Nota 2 9 7 2 3" xfId="30815"/>
    <cellStyle name="Nota 2 9 7 3" xfId="30816"/>
    <cellStyle name="Nota 2 9 7 4" xfId="30817"/>
    <cellStyle name="Nota 2 9 8" xfId="30818"/>
    <cellStyle name="Nota 2 9 8 2" xfId="30819"/>
    <cellStyle name="Nota 2 9 8 2 2" xfId="30820"/>
    <cellStyle name="Nota 2 9 8 2 3" xfId="30821"/>
    <cellStyle name="Nota 2 9 8 3" xfId="30822"/>
    <cellStyle name="Nota 2 9 8 4" xfId="30823"/>
    <cellStyle name="Nota 2 9 9" xfId="30824"/>
    <cellStyle name="Nota 2 9 9 2" xfId="30825"/>
    <cellStyle name="Nota 2 9 9 2 2" xfId="30826"/>
    <cellStyle name="Nota 2 9 9 2 3" xfId="30827"/>
    <cellStyle name="Nota 2 9 9 3" xfId="30828"/>
    <cellStyle name="Nota 2 9 9 4" xfId="30829"/>
    <cellStyle name="Nota 3" xfId="30830"/>
    <cellStyle name="Nota 4" xfId="30831"/>
    <cellStyle name="Nota 5" xfId="30832"/>
    <cellStyle name="Nota 6" xfId="30833"/>
    <cellStyle name="Porcentagem 2" xfId="30834"/>
    <cellStyle name="Porcentagem 2 2" xfId="30835"/>
    <cellStyle name="Porcentagem 3" xfId="30836"/>
    <cellStyle name="Porcentagem 3 2" xfId="30837"/>
    <cellStyle name="Porcentagem 3 2 2" xfId="30838"/>
    <cellStyle name="Porcentagem 4" xfId="30839"/>
    <cellStyle name="Porcentagem 5" xfId="30840"/>
    <cellStyle name="Porcentagem 6" xfId="30841"/>
    <cellStyle name="Porcentagem 7" xfId="30842"/>
    <cellStyle name="Porcentagem 8" xfId="30843"/>
    <cellStyle name="Saída 2" xfId="30844"/>
    <cellStyle name="Saída 2 10" xfId="30845"/>
    <cellStyle name="Saída 2 10 10" xfId="30846"/>
    <cellStyle name="Saída 2 10 10 2" xfId="30847"/>
    <cellStyle name="Saída 2 10 10 2 2" xfId="30848"/>
    <cellStyle name="Saída 2 10 10 2 3" xfId="30849"/>
    <cellStyle name="Saída 2 10 10 3" xfId="30850"/>
    <cellStyle name="Saída 2 10 10 4" xfId="30851"/>
    <cellStyle name="Saída 2 10 11" xfId="30852"/>
    <cellStyle name="Saída 2 10 11 2" xfId="30853"/>
    <cellStyle name="Saída 2 10 11 2 2" xfId="30854"/>
    <cellStyle name="Saída 2 10 11 2 3" xfId="30855"/>
    <cellStyle name="Saída 2 10 11 3" xfId="30856"/>
    <cellStyle name="Saída 2 10 11 4" xfId="30857"/>
    <cellStyle name="Saída 2 10 12" xfId="30858"/>
    <cellStyle name="Saída 2 10 12 2" xfId="30859"/>
    <cellStyle name="Saída 2 10 12 2 2" xfId="30860"/>
    <cellStyle name="Saída 2 10 12 2 3" xfId="30861"/>
    <cellStyle name="Saída 2 10 12 3" xfId="30862"/>
    <cellStyle name="Saída 2 10 12 4" xfId="30863"/>
    <cellStyle name="Saída 2 10 13" xfId="30864"/>
    <cellStyle name="Saída 2 10 13 2" xfId="30865"/>
    <cellStyle name="Saída 2 10 13 2 2" xfId="30866"/>
    <cellStyle name="Saída 2 10 13 2 3" xfId="30867"/>
    <cellStyle name="Saída 2 10 13 3" xfId="30868"/>
    <cellStyle name="Saída 2 10 13 4" xfId="30869"/>
    <cellStyle name="Saída 2 10 14" xfId="30870"/>
    <cellStyle name="Saída 2 10 14 2" xfId="30871"/>
    <cellStyle name="Saída 2 10 14 2 2" xfId="30872"/>
    <cellStyle name="Saída 2 10 14 2 3" xfId="30873"/>
    <cellStyle name="Saída 2 10 14 3" xfId="30874"/>
    <cellStyle name="Saída 2 10 14 4" xfId="30875"/>
    <cellStyle name="Saída 2 10 15" xfId="30876"/>
    <cellStyle name="Saída 2 10 15 2" xfId="30877"/>
    <cellStyle name="Saída 2 10 15 2 2" xfId="30878"/>
    <cellStyle name="Saída 2 10 15 2 3" xfId="30879"/>
    <cellStyle name="Saída 2 10 15 3" xfId="30880"/>
    <cellStyle name="Saída 2 10 15 4" xfId="30881"/>
    <cellStyle name="Saída 2 10 16" xfId="30882"/>
    <cellStyle name="Saída 2 10 16 2" xfId="30883"/>
    <cellStyle name="Saída 2 10 16 2 2" xfId="30884"/>
    <cellStyle name="Saída 2 10 16 2 3" xfId="30885"/>
    <cellStyle name="Saída 2 10 16 3" xfId="30886"/>
    <cellStyle name="Saída 2 10 16 4" xfId="30887"/>
    <cellStyle name="Saída 2 10 17" xfId="30888"/>
    <cellStyle name="Saída 2 10 17 2" xfId="30889"/>
    <cellStyle name="Saída 2 10 17 2 2" xfId="30890"/>
    <cellStyle name="Saída 2 10 17 2 3" xfId="30891"/>
    <cellStyle name="Saída 2 10 17 3" xfId="30892"/>
    <cellStyle name="Saída 2 10 17 4" xfId="30893"/>
    <cellStyle name="Saída 2 10 18" xfId="30894"/>
    <cellStyle name="Saída 2 10 18 2" xfId="30895"/>
    <cellStyle name="Saída 2 10 18 2 2" xfId="30896"/>
    <cellStyle name="Saída 2 10 18 2 3" xfId="30897"/>
    <cellStyle name="Saída 2 10 18 3" xfId="30898"/>
    <cellStyle name="Saída 2 10 18 4" xfId="30899"/>
    <cellStyle name="Saída 2 10 19" xfId="30900"/>
    <cellStyle name="Saída 2 10 19 2" xfId="30901"/>
    <cellStyle name="Saída 2 10 19 2 2" xfId="30902"/>
    <cellStyle name="Saída 2 10 19 2 3" xfId="30903"/>
    <cellStyle name="Saída 2 10 19 3" xfId="30904"/>
    <cellStyle name="Saída 2 10 19 4" xfId="30905"/>
    <cellStyle name="Saída 2 10 2" xfId="30906"/>
    <cellStyle name="Saída 2 10 2 2" xfId="30907"/>
    <cellStyle name="Saída 2 10 2 2 2" xfId="30908"/>
    <cellStyle name="Saída 2 10 2 2 3" xfId="30909"/>
    <cellStyle name="Saída 2 10 2 3" xfId="30910"/>
    <cellStyle name="Saída 2 10 2 4" xfId="30911"/>
    <cellStyle name="Saída 2 10 20" xfId="30912"/>
    <cellStyle name="Saída 2 10 20 2" xfId="30913"/>
    <cellStyle name="Saída 2 10 20 2 2" xfId="30914"/>
    <cellStyle name="Saída 2 10 20 2 3" xfId="30915"/>
    <cellStyle name="Saída 2 10 20 3" xfId="30916"/>
    <cellStyle name="Saída 2 10 20 4" xfId="30917"/>
    <cellStyle name="Saída 2 10 21" xfId="30918"/>
    <cellStyle name="Saída 2 10 21 2" xfId="30919"/>
    <cellStyle name="Saída 2 10 21 2 2" xfId="30920"/>
    <cellStyle name="Saída 2 10 21 2 3" xfId="30921"/>
    <cellStyle name="Saída 2 10 21 3" xfId="30922"/>
    <cellStyle name="Saída 2 10 21 4" xfId="30923"/>
    <cellStyle name="Saída 2 10 22" xfId="30924"/>
    <cellStyle name="Saída 2 10 22 2" xfId="30925"/>
    <cellStyle name="Saída 2 10 22 2 2" xfId="30926"/>
    <cellStyle name="Saída 2 10 22 2 3" xfId="30927"/>
    <cellStyle name="Saída 2 10 22 3" xfId="30928"/>
    <cellStyle name="Saída 2 10 22 4" xfId="30929"/>
    <cellStyle name="Saída 2 10 23" xfId="30930"/>
    <cellStyle name="Saída 2 10 23 2" xfId="30931"/>
    <cellStyle name="Saída 2 10 23 2 2" xfId="30932"/>
    <cellStyle name="Saída 2 10 23 2 3" xfId="30933"/>
    <cellStyle name="Saída 2 10 23 3" xfId="30934"/>
    <cellStyle name="Saída 2 10 23 4" xfId="30935"/>
    <cellStyle name="Saída 2 10 24" xfId="30936"/>
    <cellStyle name="Saída 2 10 24 2" xfId="30937"/>
    <cellStyle name="Saída 2 10 24 2 2" xfId="30938"/>
    <cellStyle name="Saída 2 10 24 2 3" xfId="30939"/>
    <cellStyle name="Saída 2 10 24 3" xfId="30940"/>
    <cellStyle name="Saída 2 10 24 4" xfId="30941"/>
    <cellStyle name="Saída 2 10 25" xfId="30942"/>
    <cellStyle name="Saída 2 10 25 2" xfId="30943"/>
    <cellStyle name="Saída 2 10 25 2 2" xfId="30944"/>
    <cellStyle name="Saída 2 10 25 2 3" xfId="30945"/>
    <cellStyle name="Saída 2 10 25 3" xfId="30946"/>
    <cellStyle name="Saída 2 10 25 4" xfId="30947"/>
    <cellStyle name="Saída 2 10 26" xfId="30948"/>
    <cellStyle name="Saída 2 10 26 2" xfId="30949"/>
    <cellStyle name="Saída 2 10 26 3" xfId="30950"/>
    <cellStyle name="Saída 2 10 27" xfId="30951"/>
    <cellStyle name="Saída 2 10 28" xfId="30952"/>
    <cellStyle name="Saída 2 10 3" xfId="30953"/>
    <cellStyle name="Saída 2 10 3 2" xfId="30954"/>
    <cellStyle name="Saída 2 10 3 2 2" xfId="30955"/>
    <cellStyle name="Saída 2 10 3 2 3" xfId="30956"/>
    <cellStyle name="Saída 2 10 3 3" xfId="30957"/>
    <cellStyle name="Saída 2 10 3 4" xfId="30958"/>
    <cellStyle name="Saída 2 10 4" xfId="30959"/>
    <cellStyle name="Saída 2 10 4 2" xfId="30960"/>
    <cellStyle name="Saída 2 10 4 2 2" xfId="30961"/>
    <cellStyle name="Saída 2 10 4 2 3" xfId="30962"/>
    <cellStyle name="Saída 2 10 4 3" xfId="30963"/>
    <cellStyle name="Saída 2 10 4 4" xfId="30964"/>
    <cellStyle name="Saída 2 10 5" xfId="30965"/>
    <cellStyle name="Saída 2 10 5 2" xfId="30966"/>
    <cellStyle name="Saída 2 10 5 2 2" xfId="30967"/>
    <cellStyle name="Saída 2 10 5 2 3" xfId="30968"/>
    <cellStyle name="Saída 2 10 5 3" xfId="30969"/>
    <cellStyle name="Saída 2 10 5 4" xfId="30970"/>
    <cellStyle name="Saída 2 10 6" xfId="30971"/>
    <cellStyle name="Saída 2 10 6 2" xfId="30972"/>
    <cellStyle name="Saída 2 10 6 2 2" xfId="30973"/>
    <cellStyle name="Saída 2 10 6 2 3" xfId="30974"/>
    <cellStyle name="Saída 2 10 6 3" xfId="30975"/>
    <cellStyle name="Saída 2 10 6 4" xfId="30976"/>
    <cellStyle name="Saída 2 10 7" xfId="30977"/>
    <cellStyle name="Saída 2 10 7 2" xfId="30978"/>
    <cellStyle name="Saída 2 10 7 2 2" xfId="30979"/>
    <cellStyle name="Saída 2 10 7 2 3" xfId="30980"/>
    <cellStyle name="Saída 2 10 7 3" xfId="30981"/>
    <cellStyle name="Saída 2 10 7 4" xfId="30982"/>
    <cellStyle name="Saída 2 10 8" xfId="30983"/>
    <cellStyle name="Saída 2 10 8 2" xfId="30984"/>
    <cellStyle name="Saída 2 10 8 2 2" xfId="30985"/>
    <cellStyle name="Saída 2 10 8 2 3" xfId="30986"/>
    <cellStyle name="Saída 2 10 8 3" xfId="30987"/>
    <cellStyle name="Saída 2 10 8 4" xfId="30988"/>
    <cellStyle name="Saída 2 10 9" xfId="30989"/>
    <cellStyle name="Saída 2 10 9 2" xfId="30990"/>
    <cellStyle name="Saída 2 10 9 2 2" xfId="30991"/>
    <cellStyle name="Saída 2 10 9 2 3" xfId="30992"/>
    <cellStyle name="Saída 2 10 9 3" xfId="30993"/>
    <cellStyle name="Saída 2 10 9 4" xfId="30994"/>
    <cellStyle name="Saída 2 11" xfId="30995"/>
    <cellStyle name="Saída 2 11 10" xfId="30996"/>
    <cellStyle name="Saída 2 11 10 2" xfId="30997"/>
    <cellStyle name="Saída 2 11 10 2 2" xfId="30998"/>
    <cellStyle name="Saída 2 11 10 2 3" xfId="30999"/>
    <cellStyle name="Saída 2 11 10 3" xfId="31000"/>
    <cellStyle name="Saída 2 11 10 4" xfId="31001"/>
    <cellStyle name="Saída 2 11 11" xfId="31002"/>
    <cellStyle name="Saída 2 11 11 2" xfId="31003"/>
    <cellStyle name="Saída 2 11 11 2 2" xfId="31004"/>
    <cellStyle name="Saída 2 11 11 2 3" xfId="31005"/>
    <cellStyle name="Saída 2 11 11 3" xfId="31006"/>
    <cellStyle name="Saída 2 11 11 4" xfId="31007"/>
    <cellStyle name="Saída 2 11 12" xfId="31008"/>
    <cellStyle name="Saída 2 11 12 2" xfId="31009"/>
    <cellStyle name="Saída 2 11 12 2 2" xfId="31010"/>
    <cellStyle name="Saída 2 11 12 2 3" xfId="31011"/>
    <cellStyle name="Saída 2 11 12 3" xfId="31012"/>
    <cellStyle name="Saída 2 11 12 4" xfId="31013"/>
    <cellStyle name="Saída 2 11 13" xfId="31014"/>
    <cellStyle name="Saída 2 11 13 2" xfId="31015"/>
    <cellStyle name="Saída 2 11 13 2 2" xfId="31016"/>
    <cellStyle name="Saída 2 11 13 2 3" xfId="31017"/>
    <cellStyle name="Saída 2 11 13 3" xfId="31018"/>
    <cellStyle name="Saída 2 11 13 4" xfId="31019"/>
    <cellStyle name="Saída 2 11 14" xfId="31020"/>
    <cellStyle name="Saída 2 11 14 2" xfId="31021"/>
    <cellStyle name="Saída 2 11 14 2 2" xfId="31022"/>
    <cellStyle name="Saída 2 11 14 2 3" xfId="31023"/>
    <cellStyle name="Saída 2 11 14 3" xfId="31024"/>
    <cellStyle name="Saída 2 11 14 4" xfId="31025"/>
    <cellStyle name="Saída 2 11 15" xfId="31026"/>
    <cellStyle name="Saída 2 11 15 2" xfId="31027"/>
    <cellStyle name="Saída 2 11 15 2 2" xfId="31028"/>
    <cellStyle name="Saída 2 11 15 2 3" xfId="31029"/>
    <cellStyle name="Saída 2 11 15 3" xfId="31030"/>
    <cellStyle name="Saída 2 11 15 4" xfId="31031"/>
    <cellStyle name="Saída 2 11 16" xfId="31032"/>
    <cellStyle name="Saída 2 11 16 2" xfId="31033"/>
    <cellStyle name="Saída 2 11 16 2 2" xfId="31034"/>
    <cellStyle name="Saída 2 11 16 2 3" xfId="31035"/>
    <cellStyle name="Saída 2 11 16 3" xfId="31036"/>
    <cellStyle name="Saída 2 11 16 4" xfId="31037"/>
    <cellStyle name="Saída 2 11 17" xfId="31038"/>
    <cellStyle name="Saída 2 11 17 2" xfId="31039"/>
    <cellStyle name="Saída 2 11 17 2 2" xfId="31040"/>
    <cellStyle name="Saída 2 11 17 2 3" xfId="31041"/>
    <cellStyle name="Saída 2 11 17 3" xfId="31042"/>
    <cellStyle name="Saída 2 11 17 4" xfId="31043"/>
    <cellStyle name="Saída 2 11 18" xfId="31044"/>
    <cellStyle name="Saída 2 11 18 2" xfId="31045"/>
    <cellStyle name="Saída 2 11 18 2 2" xfId="31046"/>
    <cellStyle name="Saída 2 11 18 2 3" xfId="31047"/>
    <cellStyle name="Saída 2 11 18 3" xfId="31048"/>
    <cellStyle name="Saída 2 11 18 4" xfId="31049"/>
    <cellStyle name="Saída 2 11 19" xfId="31050"/>
    <cellStyle name="Saída 2 11 19 2" xfId="31051"/>
    <cellStyle name="Saída 2 11 19 2 2" xfId="31052"/>
    <cellStyle name="Saída 2 11 19 2 3" xfId="31053"/>
    <cellStyle name="Saída 2 11 19 3" xfId="31054"/>
    <cellStyle name="Saída 2 11 19 4" xfId="31055"/>
    <cellStyle name="Saída 2 11 2" xfId="31056"/>
    <cellStyle name="Saída 2 11 2 2" xfId="31057"/>
    <cellStyle name="Saída 2 11 2 2 2" xfId="31058"/>
    <cellStyle name="Saída 2 11 2 2 3" xfId="31059"/>
    <cellStyle name="Saída 2 11 2 3" xfId="31060"/>
    <cellStyle name="Saída 2 11 2 4" xfId="31061"/>
    <cellStyle name="Saída 2 11 20" xfId="31062"/>
    <cellStyle name="Saída 2 11 20 2" xfId="31063"/>
    <cellStyle name="Saída 2 11 20 2 2" xfId="31064"/>
    <cellStyle name="Saída 2 11 20 2 3" xfId="31065"/>
    <cellStyle name="Saída 2 11 20 3" xfId="31066"/>
    <cellStyle name="Saída 2 11 20 4" xfId="31067"/>
    <cellStyle name="Saída 2 11 21" xfId="31068"/>
    <cellStyle name="Saída 2 11 21 2" xfId="31069"/>
    <cellStyle name="Saída 2 11 21 2 2" xfId="31070"/>
    <cellStyle name="Saída 2 11 21 2 3" xfId="31071"/>
    <cellStyle name="Saída 2 11 21 3" xfId="31072"/>
    <cellStyle name="Saída 2 11 21 4" xfId="31073"/>
    <cellStyle name="Saída 2 11 22" xfId="31074"/>
    <cellStyle name="Saída 2 11 22 2" xfId="31075"/>
    <cellStyle name="Saída 2 11 22 2 2" xfId="31076"/>
    <cellStyle name="Saída 2 11 22 2 3" xfId="31077"/>
    <cellStyle name="Saída 2 11 22 3" xfId="31078"/>
    <cellStyle name="Saída 2 11 22 4" xfId="31079"/>
    <cellStyle name="Saída 2 11 23" xfId="31080"/>
    <cellStyle name="Saída 2 11 23 2" xfId="31081"/>
    <cellStyle name="Saída 2 11 23 2 2" xfId="31082"/>
    <cellStyle name="Saída 2 11 23 2 3" xfId="31083"/>
    <cellStyle name="Saída 2 11 23 3" xfId="31084"/>
    <cellStyle name="Saída 2 11 23 4" xfId="31085"/>
    <cellStyle name="Saída 2 11 24" xfId="31086"/>
    <cellStyle name="Saída 2 11 24 2" xfId="31087"/>
    <cellStyle name="Saída 2 11 24 2 2" xfId="31088"/>
    <cellStyle name="Saída 2 11 24 2 3" xfId="31089"/>
    <cellStyle name="Saída 2 11 24 3" xfId="31090"/>
    <cellStyle name="Saída 2 11 24 4" xfId="31091"/>
    <cellStyle name="Saída 2 11 25" xfId="31092"/>
    <cellStyle name="Saída 2 11 25 2" xfId="31093"/>
    <cellStyle name="Saída 2 11 25 2 2" xfId="31094"/>
    <cellStyle name="Saída 2 11 25 2 3" xfId="31095"/>
    <cellStyle name="Saída 2 11 25 3" xfId="31096"/>
    <cellStyle name="Saída 2 11 25 4" xfId="31097"/>
    <cellStyle name="Saída 2 11 26" xfId="31098"/>
    <cellStyle name="Saída 2 11 26 2" xfId="31099"/>
    <cellStyle name="Saída 2 11 26 3" xfId="31100"/>
    <cellStyle name="Saída 2 11 27" xfId="31101"/>
    <cellStyle name="Saída 2 11 28" xfId="31102"/>
    <cellStyle name="Saída 2 11 3" xfId="31103"/>
    <cellStyle name="Saída 2 11 3 2" xfId="31104"/>
    <cellStyle name="Saída 2 11 3 2 2" xfId="31105"/>
    <cellStyle name="Saída 2 11 3 2 3" xfId="31106"/>
    <cellStyle name="Saída 2 11 3 3" xfId="31107"/>
    <cellStyle name="Saída 2 11 3 4" xfId="31108"/>
    <cellStyle name="Saída 2 11 4" xfId="31109"/>
    <cellStyle name="Saída 2 11 4 2" xfId="31110"/>
    <cellStyle name="Saída 2 11 4 2 2" xfId="31111"/>
    <cellStyle name="Saída 2 11 4 2 3" xfId="31112"/>
    <cellStyle name="Saída 2 11 4 3" xfId="31113"/>
    <cellStyle name="Saída 2 11 4 4" xfId="31114"/>
    <cellStyle name="Saída 2 11 5" xfId="31115"/>
    <cellStyle name="Saída 2 11 5 2" xfId="31116"/>
    <cellStyle name="Saída 2 11 5 2 2" xfId="31117"/>
    <cellStyle name="Saída 2 11 5 2 3" xfId="31118"/>
    <cellStyle name="Saída 2 11 5 3" xfId="31119"/>
    <cellStyle name="Saída 2 11 5 4" xfId="31120"/>
    <cellStyle name="Saída 2 11 6" xfId="31121"/>
    <cellStyle name="Saída 2 11 6 2" xfId="31122"/>
    <cellStyle name="Saída 2 11 6 2 2" xfId="31123"/>
    <cellStyle name="Saída 2 11 6 2 3" xfId="31124"/>
    <cellStyle name="Saída 2 11 6 3" xfId="31125"/>
    <cellStyle name="Saída 2 11 6 4" xfId="31126"/>
    <cellStyle name="Saída 2 11 7" xfId="31127"/>
    <cellStyle name="Saída 2 11 7 2" xfId="31128"/>
    <cellStyle name="Saída 2 11 7 2 2" xfId="31129"/>
    <cellStyle name="Saída 2 11 7 2 3" xfId="31130"/>
    <cellStyle name="Saída 2 11 7 3" xfId="31131"/>
    <cellStyle name="Saída 2 11 7 4" xfId="31132"/>
    <cellStyle name="Saída 2 11 8" xfId="31133"/>
    <cellStyle name="Saída 2 11 8 2" xfId="31134"/>
    <cellStyle name="Saída 2 11 8 2 2" xfId="31135"/>
    <cellStyle name="Saída 2 11 8 2 3" xfId="31136"/>
    <cellStyle name="Saída 2 11 8 3" xfId="31137"/>
    <cellStyle name="Saída 2 11 8 4" xfId="31138"/>
    <cellStyle name="Saída 2 11 9" xfId="31139"/>
    <cellStyle name="Saída 2 11 9 2" xfId="31140"/>
    <cellStyle name="Saída 2 11 9 2 2" xfId="31141"/>
    <cellStyle name="Saída 2 11 9 2 3" xfId="31142"/>
    <cellStyle name="Saída 2 11 9 3" xfId="31143"/>
    <cellStyle name="Saída 2 11 9 4" xfId="31144"/>
    <cellStyle name="Saída 2 12" xfId="31145"/>
    <cellStyle name="Saída 2 12 10" xfId="31146"/>
    <cellStyle name="Saída 2 12 10 2" xfId="31147"/>
    <cellStyle name="Saída 2 12 10 2 2" xfId="31148"/>
    <cellStyle name="Saída 2 12 10 2 3" xfId="31149"/>
    <cellStyle name="Saída 2 12 10 3" xfId="31150"/>
    <cellStyle name="Saída 2 12 10 4" xfId="31151"/>
    <cellStyle name="Saída 2 12 11" xfId="31152"/>
    <cellStyle name="Saída 2 12 11 2" xfId="31153"/>
    <cellStyle name="Saída 2 12 11 2 2" xfId="31154"/>
    <cellStyle name="Saída 2 12 11 2 3" xfId="31155"/>
    <cellStyle name="Saída 2 12 11 3" xfId="31156"/>
    <cellStyle name="Saída 2 12 11 4" xfId="31157"/>
    <cellStyle name="Saída 2 12 12" xfId="31158"/>
    <cellStyle name="Saída 2 12 12 2" xfId="31159"/>
    <cellStyle name="Saída 2 12 12 2 2" xfId="31160"/>
    <cellStyle name="Saída 2 12 12 2 3" xfId="31161"/>
    <cellStyle name="Saída 2 12 12 3" xfId="31162"/>
    <cellStyle name="Saída 2 12 12 4" xfId="31163"/>
    <cellStyle name="Saída 2 12 13" xfId="31164"/>
    <cellStyle name="Saída 2 12 13 2" xfId="31165"/>
    <cellStyle name="Saída 2 12 13 2 2" xfId="31166"/>
    <cellStyle name="Saída 2 12 13 2 3" xfId="31167"/>
    <cellStyle name="Saída 2 12 13 3" xfId="31168"/>
    <cellStyle name="Saída 2 12 13 4" xfId="31169"/>
    <cellStyle name="Saída 2 12 14" xfId="31170"/>
    <cellStyle name="Saída 2 12 14 2" xfId="31171"/>
    <cellStyle name="Saída 2 12 14 2 2" xfId="31172"/>
    <cellStyle name="Saída 2 12 14 2 3" xfId="31173"/>
    <cellStyle name="Saída 2 12 14 3" xfId="31174"/>
    <cellStyle name="Saída 2 12 14 4" xfId="31175"/>
    <cellStyle name="Saída 2 12 15" xfId="31176"/>
    <cellStyle name="Saída 2 12 15 2" xfId="31177"/>
    <cellStyle name="Saída 2 12 15 2 2" xfId="31178"/>
    <cellStyle name="Saída 2 12 15 2 3" xfId="31179"/>
    <cellStyle name="Saída 2 12 15 3" xfId="31180"/>
    <cellStyle name="Saída 2 12 15 4" xfId="31181"/>
    <cellStyle name="Saída 2 12 16" xfId="31182"/>
    <cellStyle name="Saída 2 12 16 2" xfId="31183"/>
    <cellStyle name="Saída 2 12 16 2 2" xfId="31184"/>
    <cellStyle name="Saída 2 12 16 2 3" xfId="31185"/>
    <cellStyle name="Saída 2 12 16 3" xfId="31186"/>
    <cellStyle name="Saída 2 12 16 4" xfId="31187"/>
    <cellStyle name="Saída 2 12 17" xfId="31188"/>
    <cellStyle name="Saída 2 12 17 2" xfId="31189"/>
    <cellStyle name="Saída 2 12 17 2 2" xfId="31190"/>
    <cellStyle name="Saída 2 12 17 2 3" xfId="31191"/>
    <cellStyle name="Saída 2 12 17 3" xfId="31192"/>
    <cellStyle name="Saída 2 12 17 4" xfId="31193"/>
    <cellStyle name="Saída 2 12 18" xfId="31194"/>
    <cellStyle name="Saída 2 12 18 2" xfId="31195"/>
    <cellStyle name="Saída 2 12 18 2 2" xfId="31196"/>
    <cellStyle name="Saída 2 12 18 2 3" xfId="31197"/>
    <cellStyle name="Saída 2 12 18 3" xfId="31198"/>
    <cellStyle name="Saída 2 12 18 4" xfId="31199"/>
    <cellStyle name="Saída 2 12 19" xfId="31200"/>
    <cellStyle name="Saída 2 12 19 2" xfId="31201"/>
    <cellStyle name="Saída 2 12 19 2 2" xfId="31202"/>
    <cellStyle name="Saída 2 12 19 2 3" xfId="31203"/>
    <cellStyle name="Saída 2 12 19 3" xfId="31204"/>
    <cellStyle name="Saída 2 12 19 4" xfId="31205"/>
    <cellStyle name="Saída 2 12 2" xfId="31206"/>
    <cellStyle name="Saída 2 12 2 2" xfId="31207"/>
    <cellStyle name="Saída 2 12 2 2 2" xfId="31208"/>
    <cellStyle name="Saída 2 12 2 2 3" xfId="31209"/>
    <cellStyle name="Saída 2 12 2 3" xfId="31210"/>
    <cellStyle name="Saída 2 12 2 4" xfId="31211"/>
    <cellStyle name="Saída 2 12 20" xfId="31212"/>
    <cellStyle name="Saída 2 12 20 2" xfId="31213"/>
    <cellStyle name="Saída 2 12 20 2 2" xfId="31214"/>
    <cellStyle name="Saída 2 12 20 2 3" xfId="31215"/>
    <cellStyle name="Saída 2 12 20 3" xfId="31216"/>
    <cellStyle name="Saída 2 12 20 4" xfId="31217"/>
    <cellStyle name="Saída 2 12 21" xfId="31218"/>
    <cellStyle name="Saída 2 12 21 2" xfId="31219"/>
    <cellStyle name="Saída 2 12 21 2 2" xfId="31220"/>
    <cellStyle name="Saída 2 12 21 2 3" xfId="31221"/>
    <cellStyle name="Saída 2 12 21 3" xfId="31222"/>
    <cellStyle name="Saída 2 12 21 4" xfId="31223"/>
    <cellStyle name="Saída 2 12 22" xfId="31224"/>
    <cellStyle name="Saída 2 12 22 2" xfId="31225"/>
    <cellStyle name="Saída 2 12 22 2 2" xfId="31226"/>
    <cellStyle name="Saída 2 12 22 2 3" xfId="31227"/>
    <cellStyle name="Saída 2 12 22 3" xfId="31228"/>
    <cellStyle name="Saída 2 12 22 4" xfId="31229"/>
    <cellStyle name="Saída 2 12 23" xfId="31230"/>
    <cellStyle name="Saída 2 12 23 2" xfId="31231"/>
    <cellStyle name="Saída 2 12 23 2 2" xfId="31232"/>
    <cellStyle name="Saída 2 12 23 2 3" xfId="31233"/>
    <cellStyle name="Saída 2 12 23 3" xfId="31234"/>
    <cellStyle name="Saída 2 12 23 4" xfId="31235"/>
    <cellStyle name="Saída 2 12 24" xfId="31236"/>
    <cellStyle name="Saída 2 12 24 2" xfId="31237"/>
    <cellStyle name="Saída 2 12 24 2 2" xfId="31238"/>
    <cellStyle name="Saída 2 12 24 2 3" xfId="31239"/>
    <cellStyle name="Saída 2 12 24 3" xfId="31240"/>
    <cellStyle name="Saída 2 12 24 4" xfId="31241"/>
    <cellStyle name="Saída 2 12 25" xfId="31242"/>
    <cellStyle name="Saída 2 12 25 2" xfId="31243"/>
    <cellStyle name="Saída 2 12 25 2 2" xfId="31244"/>
    <cellStyle name="Saída 2 12 25 2 3" xfId="31245"/>
    <cellStyle name="Saída 2 12 25 3" xfId="31246"/>
    <cellStyle name="Saída 2 12 25 4" xfId="31247"/>
    <cellStyle name="Saída 2 12 26" xfId="31248"/>
    <cellStyle name="Saída 2 12 26 2" xfId="31249"/>
    <cellStyle name="Saída 2 12 26 3" xfId="31250"/>
    <cellStyle name="Saída 2 12 27" xfId="31251"/>
    <cellStyle name="Saída 2 12 28" xfId="31252"/>
    <cellStyle name="Saída 2 12 3" xfId="31253"/>
    <cellStyle name="Saída 2 12 3 2" xfId="31254"/>
    <cellStyle name="Saída 2 12 3 2 2" xfId="31255"/>
    <cellStyle name="Saída 2 12 3 2 3" xfId="31256"/>
    <cellStyle name="Saída 2 12 3 3" xfId="31257"/>
    <cellStyle name="Saída 2 12 3 4" xfId="31258"/>
    <cellStyle name="Saída 2 12 4" xfId="31259"/>
    <cellStyle name="Saída 2 12 4 2" xfId="31260"/>
    <cellStyle name="Saída 2 12 4 2 2" xfId="31261"/>
    <cellStyle name="Saída 2 12 4 2 3" xfId="31262"/>
    <cellStyle name="Saída 2 12 4 3" xfId="31263"/>
    <cellStyle name="Saída 2 12 4 4" xfId="31264"/>
    <cellStyle name="Saída 2 12 5" xfId="31265"/>
    <cellStyle name="Saída 2 12 5 2" xfId="31266"/>
    <cellStyle name="Saída 2 12 5 2 2" xfId="31267"/>
    <cellStyle name="Saída 2 12 5 2 3" xfId="31268"/>
    <cellStyle name="Saída 2 12 5 3" xfId="31269"/>
    <cellStyle name="Saída 2 12 5 4" xfId="31270"/>
    <cellStyle name="Saída 2 12 6" xfId="31271"/>
    <cellStyle name="Saída 2 12 6 2" xfId="31272"/>
    <cellStyle name="Saída 2 12 6 2 2" xfId="31273"/>
    <cellStyle name="Saída 2 12 6 2 3" xfId="31274"/>
    <cellStyle name="Saída 2 12 6 3" xfId="31275"/>
    <cellStyle name="Saída 2 12 6 4" xfId="31276"/>
    <cellStyle name="Saída 2 12 7" xfId="31277"/>
    <cellStyle name="Saída 2 12 7 2" xfId="31278"/>
    <cellStyle name="Saída 2 12 7 2 2" xfId="31279"/>
    <cellStyle name="Saída 2 12 7 2 3" xfId="31280"/>
    <cellStyle name="Saída 2 12 7 3" xfId="31281"/>
    <cellStyle name="Saída 2 12 7 4" xfId="31282"/>
    <cellStyle name="Saída 2 12 8" xfId="31283"/>
    <cellStyle name="Saída 2 12 8 2" xfId="31284"/>
    <cellStyle name="Saída 2 12 8 2 2" xfId="31285"/>
    <cellStyle name="Saída 2 12 8 2 3" xfId="31286"/>
    <cellStyle name="Saída 2 12 8 3" xfId="31287"/>
    <cellStyle name="Saída 2 12 8 4" xfId="31288"/>
    <cellStyle name="Saída 2 12 9" xfId="31289"/>
    <cellStyle name="Saída 2 12 9 2" xfId="31290"/>
    <cellStyle name="Saída 2 12 9 2 2" xfId="31291"/>
    <cellStyle name="Saída 2 12 9 2 3" xfId="31292"/>
    <cellStyle name="Saída 2 12 9 3" xfId="31293"/>
    <cellStyle name="Saída 2 12 9 4" xfId="31294"/>
    <cellStyle name="Saída 2 13" xfId="31295"/>
    <cellStyle name="Saída 2 13 10" xfId="31296"/>
    <cellStyle name="Saída 2 13 10 2" xfId="31297"/>
    <cellStyle name="Saída 2 13 10 2 2" xfId="31298"/>
    <cellStyle name="Saída 2 13 10 2 3" xfId="31299"/>
    <cellStyle name="Saída 2 13 10 3" xfId="31300"/>
    <cellStyle name="Saída 2 13 10 4" xfId="31301"/>
    <cellStyle name="Saída 2 13 11" xfId="31302"/>
    <cellStyle name="Saída 2 13 11 2" xfId="31303"/>
    <cellStyle name="Saída 2 13 11 2 2" xfId="31304"/>
    <cellStyle name="Saída 2 13 11 2 3" xfId="31305"/>
    <cellStyle name="Saída 2 13 11 3" xfId="31306"/>
    <cellStyle name="Saída 2 13 11 4" xfId="31307"/>
    <cellStyle name="Saída 2 13 12" xfId="31308"/>
    <cellStyle name="Saída 2 13 12 2" xfId="31309"/>
    <cellStyle name="Saída 2 13 12 2 2" xfId="31310"/>
    <cellStyle name="Saída 2 13 12 2 3" xfId="31311"/>
    <cellStyle name="Saída 2 13 12 3" xfId="31312"/>
    <cellStyle name="Saída 2 13 12 4" xfId="31313"/>
    <cellStyle name="Saída 2 13 13" xfId="31314"/>
    <cellStyle name="Saída 2 13 13 2" xfId="31315"/>
    <cellStyle name="Saída 2 13 13 2 2" xfId="31316"/>
    <cellStyle name="Saída 2 13 13 2 3" xfId="31317"/>
    <cellStyle name="Saída 2 13 13 3" xfId="31318"/>
    <cellStyle name="Saída 2 13 13 4" xfId="31319"/>
    <cellStyle name="Saída 2 13 14" xfId="31320"/>
    <cellStyle name="Saída 2 13 14 2" xfId="31321"/>
    <cellStyle name="Saída 2 13 14 2 2" xfId="31322"/>
    <cellStyle name="Saída 2 13 14 2 3" xfId="31323"/>
    <cellStyle name="Saída 2 13 14 3" xfId="31324"/>
    <cellStyle name="Saída 2 13 14 4" xfId="31325"/>
    <cellStyle name="Saída 2 13 15" xfId="31326"/>
    <cellStyle name="Saída 2 13 15 2" xfId="31327"/>
    <cellStyle name="Saída 2 13 15 2 2" xfId="31328"/>
    <cellStyle name="Saída 2 13 15 2 3" xfId="31329"/>
    <cellStyle name="Saída 2 13 15 3" xfId="31330"/>
    <cellStyle name="Saída 2 13 15 4" xfId="31331"/>
    <cellStyle name="Saída 2 13 16" xfId="31332"/>
    <cellStyle name="Saída 2 13 16 2" xfId="31333"/>
    <cellStyle name="Saída 2 13 16 2 2" xfId="31334"/>
    <cellStyle name="Saída 2 13 16 2 3" xfId="31335"/>
    <cellStyle name="Saída 2 13 16 3" xfId="31336"/>
    <cellStyle name="Saída 2 13 16 4" xfId="31337"/>
    <cellStyle name="Saída 2 13 17" xfId="31338"/>
    <cellStyle name="Saída 2 13 17 2" xfId="31339"/>
    <cellStyle name="Saída 2 13 17 2 2" xfId="31340"/>
    <cellStyle name="Saída 2 13 17 2 3" xfId="31341"/>
    <cellStyle name="Saída 2 13 17 3" xfId="31342"/>
    <cellStyle name="Saída 2 13 17 4" xfId="31343"/>
    <cellStyle name="Saída 2 13 18" xfId="31344"/>
    <cellStyle name="Saída 2 13 18 2" xfId="31345"/>
    <cellStyle name="Saída 2 13 18 2 2" xfId="31346"/>
    <cellStyle name="Saída 2 13 18 2 3" xfId="31347"/>
    <cellStyle name="Saída 2 13 18 3" xfId="31348"/>
    <cellStyle name="Saída 2 13 18 4" xfId="31349"/>
    <cellStyle name="Saída 2 13 19" xfId="31350"/>
    <cellStyle name="Saída 2 13 19 2" xfId="31351"/>
    <cellStyle name="Saída 2 13 19 2 2" xfId="31352"/>
    <cellStyle name="Saída 2 13 19 2 3" xfId="31353"/>
    <cellStyle name="Saída 2 13 19 3" xfId="31354"/>
    <cellStyle name="Saída 2 13 19 4" xfId="31355"/>
    <cellStyle name="Saída 2 13 2" xfId="31356"/>
    <cellStyle name="Saída 2 13 2 2" xfId="31357"/>
    <cellStyle name="Saída 2 13 2 2 2" xfId="31358"/>
    <cellStyle name="Saída 2 13 2 2 3" xfId="31359"/>
    <cellStyle name="Saída 2 13 2 3" xfId="31360"/>
    <cellStyle name="Saída 2 13 2 4" xfId="31361"/>
    <cellStyle name="Saída 2 13 20" xfId="31362"/>
    <cellStyle name="Saída 2 13 20 2" xfId="31363"/>
    <cellStyle name="Saída 2 13 20 2 2" xfId="31364"/>
    <cellStyle name="Saída 2 13 20 2 3" xfId="31365"/>
    <cellStyle name="Saída 2 13 20 3" xfId="31366"/>
    <cellStyle name="Saída 2 13 20 4" xfId="31367"/>
    <cellStyle name="Saída 2 13 21" xfId="31368"/>
    <cellStyle name="Saída 2 13 21 2" xfId="31369"/>
    <cellStyle name="Saída 2 13 21 2 2" xfId="31370"/>
    <cellStyle name="Saída 2 13 21 2 3" xfId="31371"/>
    <cellStyle name="Saída 2 13 21 3" xfId="31372"/>
    <cellStyle name="Saída 2 13 21 4" xfId="31373"/>
    <cellStyle name="Saída 2 13 22" xfId="31374"/>
    <cellStyle name="Saída 2 13 22 2" xfId="31375"/>
    <cellStyle name="Saída 2 13 22 2 2" xfId="31376"/>
    <cellStyle name="Saída 2 13 22 2 3" xfId="31377"/>
    <cellStyle name="Saída 2 13 22 3" xfId="31378"/>
    <cellStyle name="Saída 2 13 22 4" xfId="31379"/>
    <cellStyle name="Saída 2 13 23" xfId="31380"/>
    <cellStyle name="Saída 2 13 23 2" xfId="31381"/>
    <cellStyle name="Saída 2 13 23 2 2" xfId="31382"/>
    <cellStyle name="Saída 2 13 23 2 3" xfId="31383"/>
    <cellStyle name="Saída 2 13 23 3" xfId="31384"/>
    <cellStyle name="Saída 2 13 23 4" xfId="31385"/>
    <cellStyle name="Saída 2 13 24" xfId="31386"/>
    <cellStyle name="Saída 2 13 24 2" xfId="31387"/>
    <cellStyle name="Saída 2 13 24 2 2" xfId="31388"/>
    <cellStyle name="Saída 2 13 24 2 3" xfId="31389"/>
    <cellStyle name="Saída 2 13 24 3" xfId="31390"/>
    <cellStyle name="Saída 2 13 24 4" xfId="31391"/>
    <cellStyle name="Saída 2 13 25" xfId="31392"/>
    <cellStyle name="Saída 2 13 25 2" xfId="31393"/>
    <cellStyle name="Saída 2 13 25 2 2" xfId="31394"/>
    <cellStyle name="Saída 2 13 25 2 3" xfId="31395"/>
    <cellStyle name="Saída 2 13 25 3" xfId="31396"/>
    <cellStyle name="Saída 2 13 25 4" xfId="31397"/>
    <cellStyle name="Saída 2 13 26" xfId="31398"/>
    <cellStyle name="Saída 2 13 26 2" xfId="31399"/>
    <cellStyle name="Saída 2 13 26 3" xfId="31400"/>
    <cellStyle name="Saída 2 13 27" xfId="31401"/>
    <cellStyle name="Saída 2 13 28" xfId="31402"/>
    <cellStyle name="Saída 2 13 3" xfId="31403"/>
    <cellStyle name="Saída 2 13 3 2" xfId="31404"/>
    <cellStyle name="Saída 2 13 3 2 2" xfId="31405"/>
    <cellStyle name="Saída 2 13 3 2 3" xfId="31406"/>
    <cellStyle name="Saída 2 13 3 3" xfId="31407"/>
    <cellStyle name="Saída 2 13 3 4" xfId="31408"/>
    <cellStyle name="Saída 2 13 4" xfId="31409"/>
    <cellStyle name="Saída 2 13 4 2" xfId="31410"/>
    <cellStyle name="Saída 2 13 4 2 2" xfId="31411"/>
    <cellStyle name="Saída 2 13 4 2 3" xfId="31412"/>
    <cellStyle name="Saída 2 13 4 3" xfId="31413"/>
    <cellStyle name="Saída 2 13 4 4" xfId="31414"/>
    <cellStyle name="Saída 2 13 5" xfId="31415"/>
    <cellStyle name="Saída 2 13 5 2" xfId="31416"/>
    <cellStyle name="Saída 2 13 5 2 2" xfId="31417"/>
    <cellStyle name="Saída 2 13 5 2 3" xfId="31418"/>
    <cellStyle name="Saída 2 13 5 3" xfId="31419"/>
    <cellStyle name="Saída 2 13 5 4" xfId="31420"/>
    <cellStyle name="Saída 2 13 6" xfId="31421"/>
    <cellStyle name="Saída 2 13 6 2" xfId="31422"/>
    <cellStyle name="Saída 2 13 6 2 2" xfId="31423"/>
    <cellStyle name="Saída 2 13 6 2 3" xfId="31424"/>
    <cellStyle name="Saída 2 13 6 3" xfId="31425"/>
    <cellStyle name="Saída 2 13 6 4" xfId="31426"/>
    <cellStyle name="Saída 2 13 7" xfId="31427"/>
    <cellStyle name="Saída 2 13 7 2" xfId="31428"/>
    <cellStyle name="Saída 2 13 7 2 2" xfId="31429"/>
    <cellStyle name="Saída 2 13 7 2 3" xfId="31430"/>
    <cellStyle name="Saída 2 13 7 3" xfId="31431"/>
    <cellStyle name="Saída 2 13 7 4" xfId="31432"/>
    <cellStyle name="Saída 2 13 8" xfId="31433"/>
    <cellStyle name="Saída 2 13 8 2" xfId="31434"/>
    <cellStyle name="Saída 2 13 8 2 2" xfId="31435"/>
    <cellStyle name="Saída 2 13 8 2 3" xfId="31436"/>
    <cellStyle name="Saída 2 13 8 3" xfId="31437"/>
    <cellStyle name="Saída 2 13 8 4" xfId="31438"/>
    <cellStyle name="Saída 2 13 9" xfId="31439"/>
    <cellStyle name="Saída 2 13 9 2" xfId="31440"/>
    <cellStyle name="Saída 2 13 9 2 2" xfId="31441"/>
    <cellStyle name="Saída 2 13 9 2 3" xfId="31442"/>
    <cellStyle name="Saída 2 13 9 3" xfId="31443"/>
    <cellStyle name="Saída 2 13 9 4" xfId="31444"/>
    <cellStyle name="Saída 2 14" xfId="31445"/>
    <cellStyle name="Saída 2 14 10" xfId="31446"/>
    <cellStyle name="Saída 2 14 10 2" xfId="31447"/>
    <cellStyle name="Saída 2 14 10 2 2" xfId="31448"/>
    <cellStyle name="Saída 2 14 10 2 3" xfId="31449"/>
    <cellStyle name="Saída 2 14 10 3" xfId="31450"/>
    <cellStyle name="Saída 2 14 10 4" xfId="31451"/>
    <cellStyle name="Saída 2 14 11" xfId="31452"/>
    <cellStyle name="Saída 2 14 11 2" xfId="31453"/>
    <cellStyle name="Saída 2 14 11 2 2" xfId="31454"/>
    <cellStyle name="Saída 2 14 11 2 3" xfId="31455"/>
    <cellStyle name="Saída 2 14 11 3" xfId="31456"/>
    <cellStyle name="Saída 2 14 11 4" xfId="31457"/>
    <cellStyle name="Saída 2 14 12" xfId="31458"/>
    <cellStyle name="Saída 2 14 12 2" xfId="31459"/>
    <cellStyle name="Saída 2 14 12 2 2" xfId="31460"/>
    <cellStyle name="Saída 2 14 12 2 3" xfId="31461"/>
    <cellStyle name="Saída 2 14 12 3" xfId="31462"/>
    <cellStyle name="Saída 2 14 12 4" xfId="31463"/>
    <cellStyle name="Saída 2 14 13" xfId="31464"/>
    <cellStyle name="Saída 2 14 13 2" xfId="31465"/>
    <cellStyle name="Saída 2 14 13 2 2" xfId="31466"/>
    <cellStyle name="Saída 2 14 13 2 3" xfId="31467"/>
    <cellStyle name="Saída 2 14 13 3" xfId="31468"/>
    <cellStyle name="Saída 2 14 13 4" xfId="31469"/>
    <cellStyle name="Saída 2 14 14" xfId="31470"/>
    <cellStyle name="Saída 2 14 14 2" xfId="31471"/>
    <cellStyle name="Saída 2 14 14 2 2" xfId="31472"/>
    <cellStyle name="Saída 2 14 14 2 3" xfId="31473"/>
    <cellStyle name="Saída 2 14 14 3" xfId="31474"/>
    <cellStyle name="Saída 2 14 14 4" xfId="31475"/>
    <cellStyle name="Saída 2 14 15" xfId="31476"/>
    <cellStyle name="Saída 2 14 15 2" xfId="31477"/>
    <cellStyle name="Saída 2 14 15 2 2" xfId="31478"/>
    <cellStyle name="Saída 2 14 15 2 3" xfId="31479"/>
    <cellStyle name="Saída 2 14 15 3" xfId="31480"/>
    <cellStyle name="Saída 2 14 15 4" xfId="31481"/>
    <cellStyle name="Saída 2 14 16" xfId="31482"/>
    <cellStyle name="Saída 2 14 16 2" xfId="31483"/>
    <cellStyle name="Saída 2 14 16 2 2" xfId="31484"/>
    <cellStyle name="Saída 2 14 16 2 3" xfId="31485"/>
    <cellStyle name="Saída 2 14 16 3" xfId="31486"/>
    <cellStyle name="Saída 2 14 16 4" xfId="31487"/>
    <cellStyle name="Saída 2 14 17" xfId="31488"/>
    <cellStyle name="Saída 2 14 17 2" xfId="31489"/>
    <cellStyle name="Saída 2 14 17 2 2" xfId="31490"/>
    <cellStyle name="Saída 2 14 17 2 3" xfId="31491"/>
    <cellStyle name="Saída 2 14 17 3" xfId="31492"/>
    <cellStyle name="Saída 2 14 17 4" xfId="31493"/>
    <cellStyle name="Saída 2 14 18" xfId="31494"/>
    <cellStyle name="Saída 2 14 18 2" xfId="31495"/>
    <cellStyle name="Saída 2 14 18 2 2" xfId="31496"/>
    <cellStyle name="Saída 2 14 18 2 3" xfId="31497"/>
    <cellStyle name="Saída 2 14 18 3" xfId="31498"/>
    <cellStyle name="Saída 2 14 18 4" xfId="31499"/>
    <cellStyle name="Saída 2 14 19" xfId="31500"/>
    <cellStyle name="Saída 2 14 19 2" xfId="31501"/>
    <cellStyle name="Saída 2 14 19 2 2" xfId="31502"/>
    <cellStyle name="Saída 2 14 19 2 3" xfId="31503"/>
    <cellStyle name="Saída 2 14 19 3" xfId="31504"/>
    <cellStyle name="Saída 2 14 19 4" xfId="31505"/>
    <cellStyle name="Saída 2 14 2" xfId="31506"/>
    <cellStyle name="Saída 2 14 2 2" xfId="31507"/>
    <cellStyle name="Saída 2 14 2 2 2" xfId="31508"/>
    <cellStyle name="Saída 2 14 2 2 3" xfId="31509"/>
    <cellStyle name="Saída 2 14 2 3" xfId="31510"/>
    <cellStyle name="Saída 2 14 2 4" xfId="31511"/>
    <cellStyle name="Saída 2 14 20" xfId="31512"/>
    <cellStyle name="Saída 2 14 20 2" xfId="31513"/>
    <cellStyle name="Saída 2 14 20 2 2" xfId="31514"/>
    <cellStyle name="Saída 2 14 20 2 3" xfId="31515"/>
    <cellStyle name="Saída 2 14 20 3" xfId="31516"/>
    <cellStyle name="Saída 2 14 20 4" xfId="31517"/>
    <cellStyle name="Saída 2 14 21" xfId="31518"/>
    <cellStyle name="Saída 2 14 21 2" xfId="31519"/>
    <cellStyle name="Saída 2 14 21 2 2" xfId="31520"/>
    <cellStyle name="Saída 2 14 21 2 3" xfId="31521"/>
    <cellStyle name="Saída 2 14 21 3" xfId="31522"/>
    <cellStyle name="Saída 2 14 21 4" xfId="31523"/>
    <cellStyle name="Saída 2 14 22" xfId="31524"/>
    <cellStyle name="Saída 2 14 22 2" xfId="31525"/>
    <cellStyle name="Saída 2 14 22 2 2" xfId="31526"/>
    <cellStyle name="Saída 2 14 22 2 3" xfId="31527"/>
    <cellStyle name="Saída 2 14 22 3" xfId="31528"/>
    <cellStyle name="Saída 2 14 22 4" xfId="31529"/>
    <cellStyle name="Saída 2 14 23" xfId="31530"/>
    <cellStyle name="Saída 2 14 23 2" xfId="31531"/>
    <cellStyle name="Saída 2 14 23 2 2" xfId="31532"/>
    <cellStyle name="Saída 2 14 23 2 3" xfId="31533"/>
    <cellStyle name="Saída 2 14 23 3" xfId="31534"/>
    <cellStyle name="Saída 2 14 23 4" xfId="31535"/>
    <cellStyle name="Saída 2 14 24" xfId="31536"/>
    <cellStyle name="Saída 2 14 24 2" xfId="31537"/>
    <cellStyle name="Saída 2 14 24 2 2" xfId="31538"/>
    <cellStyle name="Saída 2 14 24 2 3" xfId="31539"/>
    <cellStyle name="Saída 2 14 24 3" xfId="31540"/>
    <cellStyle name="Saída 2 14 24 4" xfId="31541"/>
    <cellStyle name="Saída 2 14 25" xfId="31542"/>
    <cellStyle name="Saída 2 14 25 2" xfId="31543"/>
    <cellStyle name="Saída 2 14 25 2 2" xfId="31544"/>
    <cellStyle name="Saída 2 14 25 2 3" xfId="31545"/>
    <cellStyle name="Saída 2 14 25 3" xfId="31546"/>
    <cellStyle name="Saída 2 14 25 4" xfId="31547"/>
    <cellStyle name="Saída 2 14 26" xfId="31548"/>
    <cellStyle name="Saída 2 14 26 2" xfId="31549"/>
    <cellStyle name="Saída 2 14 26 3" xfId="31550"/>
    <cellStyle name="Saída 2 14 27" xfId="31551"/>
    <cellStyle name="Saída 2 14 28" xfId="31552"/>
    <cellStyle name="Saída 2 14 3" xfId="31553"/>
    <cellStyle name="Saída 2 14 3 2" xfId="31554"/>
    <cellStyle name="Saída 2 14 3 2 2" xfId="31555"/>
    <cellStyle name="Saída 2 14 3 2 3" xfId="31556"/>
    <cellStyle name="Saída 2 14 3 3" xfId="31557"/>
    <cellStyle name="Saída 2 14 3 4" xfId="31558"/>
    <cellStyle name="Saída 2 14 4" xfId="31559"/>
    <cellStyle name="Saída 2 14 4 2" xfId="31560"/>
    <cellStyle name="Saída 2 14 4 2 2" xfId="31561"/>
    <cellStyle name="Saída 2 14 4 2 3" xfId="31562"/>
    <cellStyle name="Saída 2 14 4 3" xfId="31563"/>
    <cellStyle name="Saída 2 14 4 4" xfId="31564"/>
    <cellStyle name="Saída 2 14 5" xfId="31565"/>
    <cellStyle name="Saída 2 14 5 2" xfId="31566"/>
    <cellStyle name="Saída 2 14 5 2 2" xfId="31567"/>
    <cellStyle name="Saída 2 14 5 2 3" xfId="31568"/>
    <cellStyle name="Saída 2 14 5 3" xfId="31569"/>
    <cellStyle name="Saída 2 14 5 4" xfId="31570"/>
    <cellStyle name="Saída 2 14 6" xfId="31571"/>
    <cellStyle name="Saída 2 14 6 2" xfId="31572"/>
    <cellStyle name="Saída 2 14 6 2 2" xfId="31573"/>
    <cellStyle name="Saída 2 14 6 2 3" xfId="31574"/>
    <cellStyle name="Saída 2 14 6 3" xfId="31575"/>
    <cellStyle name="Saída 2 14 6 4" xfId="31576"/>
    <cellStyle name="Saída 2 14 7" xfId="31577"/>
    <cellStyle name="Saída 2 14 7 2" xfId="31578"/>
    <cellStyle name="Saída 2 14 7 2 2" xfId="31579"/>
    <cellStyle name="Saída 2 14 7 2 3" xfId="31580"/>
    <cellStyle name="Saída 2 14 7 3" xfId="31581"/>
    <cellStyle name="Saída 2 14 7 4" xfId="31582"/>
    <cellStyle name="Saída 2 14 8" xfId="31583"/>
    <cellStyle name="Saída 2 14 8 2" xfId="31584"/>
    <cellStyle name="Saída 2 14 8 2 2" xfId="31585"/>
    <cellStyle name="Saída 2 14 8 2 3" xfId="31586"/>
    <cellStyle name="Saída 2 14 8 3" xfId="31587"/>
    <cellStyle name="Saída 2 14 8 4" xfId="31588"/>
    <cellStyle name="Saída 2 14 9" xfId="31589"/>
    <cellStyle name="Saída 2 14 9 2" xfId="31590"/>
    <cellStyle name="Saída 2 14 9 2 2" xfId="31591"/>
    <cellStyle name="Saída 2 14 9 2 3" xfId="31592"/>
    <cellStyle name="Saída 2 14 9 3" xfId="31593"/>
    <cellStyle name="Saída 2 14 9 4" xfId="31594"/>
    <cellStyle name="Saída 2 15" xfId="31595"/>
    <cellStyle name="Saída 2 15 10" xfId="31596"/>
    <cellStyle name="Saída 2 15 10 2" xfId="31597"/>
    <cellStyle name="Saída 2 15 10 2 2" xfId="31598"/>
    <cellStyle name="Saída 2 15 10 2 3" xfId="31599"/>
    <cellStyle name="Saída 2 15 10 3" xfId="31600"/>
    <cellStyle name="Saída 2 15 10 4" xfId="31601"/>
    <cellStyle name="Saída 2 15 11" xfId="31602"/>
    <cellStyle name="Saída 2 15 11 2" xfId="31603"/>
    <cellStyle name="Saída 2 15 11 2 2" xfId="31604"/>
    <cellStyle name="Saída 2 15 11 2 3" xfId="31605"/>
    <cellStyle name="Saída 2 15 11 3" xfId="31606"/>
    <cellStyle name="Saída 2 15 11 4" xfId="31607"/>
    <cellStyle name="Saída 2 15 12" xfId="31608"/>
    <cellStyle name="Saída 2 15 12 2" xfId="31609"/>
    <cellStyle name="Saída 2 15 12 2 2" xfId="31610"/>
    <cellStyle name="Saída 2 15 12 2 3" xfId="31611"/>
    <cellStyle name="Saída 2 15 12 3" xfId="31612"/>
    <cellStyle name="Saída 2 15 12 4" xfId="31613"/>
    <cellStyle name="Saída 2 15 13" xfId="31614"/>
    <cellStyle name="Saída 2 15 13 2" xfId="31615"/>
    <cellStyle name="Saída 2 15 13 2 2" xfId="31616"/>
    <cellStyle name="Saída 2 15 13 2 3" xfId="31617"/>
    <cellStyle name="Saída 2 15 13 3" xfId="31618"/>
    <cellStyle name="Saída 2 15 13 4" xfId="31619"/>
    <cellStyle name="Saída 2 15 14" xfId="31620"/>
    <cellStyle name="Saída 2 15 14 2" xfId="31621"/>
    <cellStyle name="Saída 2 15 14 2 2" xfId="31622"/>
    <cellStyle name="Saída 2 15 14 2 3" xfId="31623"/>
    <cellStyle name="Saída 2 15 14 3" xfId="31624"/>
    <cellStyle name="Saída 2 15 14 4" xfId="31625"/>
    <cellStyle name="Saída 2 15 15" xfId="31626"/>
    <cellStyle name="Saída 2 15 15 2" xfId="31627"/>
    <cellStyle name="Saída 2 15 15 2 2" xfId="31628"/>
    <cellStyle name="Saída 2 15 15 2 3" xfId="31629"/>
    <cellStyle name="Saída 2 15 15 3" xfId="31630"/>
    <cellStyle name="Saída 2 15 15 4" xfId="31631"/>
    <cellStyle name="Saída 2 15 16" xfId="31632"/>
    <cellStyle name="Saída 2 15 16 2" xfId="31633"/>
    <cellStyle name="Saída 2 15 16 2 2" xfId="31634"/>
    <cellStyle name="Saída 2 15 16 2 3" xfId="31635"/>
    <cellStyle name="Saída 2 15 16 3" xfId="31636"/>
    <cellStyle name="Saída 2 15 16 4" xfId="31637"/>
    <cellStyle name="Saída 2 15 17" xfId="31638"/>
    <cellStyle name="Saída 2 15 17 2" xfId="31639"/>
    <cellStyle name="Saída 2 15 17 2 2" xfId="31640"/>
    <cellStyle name="Saída 2 15 17 2 3" xfId="31641"/>
    <cellStyle name="Saída 2 15 17 3" xfId="31642"/>
    <cellStyle name="Saída 2 15 17 4" xfId="31643"/>
    <cellStyle name="Saída 2 15 18" xfId="31644"/>
    <cellStyle name="Saída 2 15 18 2" xfId="31645"/>
    <cellStyle name="Saída 2 15 18 2 2" xfId="31646"/>
    <cellStyle name="Saída 2 15 18 2 3" xfId="31647"/>
    <cellStyle name="Saída 2 15 18 3" xfId="31648"/>
    <cellStyle name="Saída 2 15 18 4" xfId="31649"/>
    <cellStyle name="Saída 2 15 19" xfId="31650"/>
    <cellStyle name="Saída 2 15 19 2" xfId="31651"/>
    <cellStyle name="Saída 2 15 19 2 2" xfId="31652"/>
    <cellStyle name="Saída 2 15 19 2 3" xfId="31653"/>
    <cellStyle name="Saída 2 15 19 3" xfId="31654"/>
    <cellStyle name="Saída 2 15 19 4" xfId="31655"/>
    <cellStyle name="Saída 2 15 2" xfId="31656"/>
    <cellStyle name="Saída 2 15 2 2" xfId="31657"/>
    <cellStyle name="Saída 2 15 2 2 2" xfId="31658"/>
    <cellStyle name="Saída 2 15 2 2 3" xfId="31659"/>
    <cellStyle name="Saída 2 15 2 3" xfId="31660"/>
    <cellStyle name="Saída 2 15 2 4" xfId="31661"/>
    <cellStyle name="Saída 2 15 20" xfId="31662"/>
    <cellStyle name="Saída 2 15 20 2" xfId="31663"/>
    <cellStyle name="Saída 2 15 20 2 2" xfId="31664"/>
    <cellStyle name="Saída 2 15 20 2 3" xfId="31665"/>
    <cellStyle name="Saída 2 15 20 3" xfId="31666"/>
    <cellStyle name="Saída 2 15 20 4" xfId="31667"/>
    <cellStyle name="Saída 2 15 21" xfId="31668"/>
    <cellStyle name="Saída 2 15 21 2" xfId="31669"/>
    <cellStyle name="Saída 2 15 21 2 2" xfId="31670"/>
    <cellStyle name="Saída 2 15 21 2 3" xfId="31671"/>
    <cellStyle name="Saída 2 15 21 3" xfId="31672"/>
    <cellStyle name="Saída 2 15 21 4" xfId="31673"/>
    <cellStyle name="Saída 2 15 22" xfId="31674"/>
    <cellStyle name="Saída 2 15 22 2" xfId="31675"/>
    <cellStyle name="Saída 2 15 22 2 2" xfId="31676"/>
    <cellStyle name="Saída 2 15 22 2 3" xfId="31677"/>
    <cellStyle name="Saída 2 15 22 3" xfId="31678"/>
    <cellStyle name="Saída 2 15 22 4" xfId="31679"/>
    <cellStyle name="Saída 2 15 23" xfId="31680"/>
    <cellStyle name="Saída 2 15 23 2" xfId="31681"/>
    <cellStyle name="Saída 2 15 23 2 2" xfId="31682"/>
    <cellStyle name="Saída 2 15 23 2 3" xfId="31683"/>
    <cellStyle name="Saída 2 15 23 3" xfId="31684"/>
    <cellStyle name="Saída 2 15 23 4" xfId="31685"/>
    <cellStyle name="Saída 2 15 24" xfId="31686"/>
    <cellStyle name="Saída 2 15 24 2" xfId="31687"/>
    <cellStyle name="Saída 2 15 24 2 2" xfId="31688"/>
    <cellStyle name="Saída 2 15 24 2 3" xfId="31689"/>
    <cellStyle name="Saída 2 15 24 3" xfId="31690"/>
    <cellStyle name="Saída 2 15 24 4" xfId="31691"/>
    <cellStyle name="Saída 2 15 25" xfId="31692"/>
    <cellStyle name="Saída 2 15 25 2" xfId="31693"/>
    <cellStyle name="Saída 2 15 25 2 2" xfId="31694"/>
    <cellStyle name="Saída 2 15 25 2 3" xfId="31695"/>
    <cellStyle name="Saída 2 15 25 3" xfId="31696"/>
    <cellStyle name="Saída 2 15 25 4" xfId="31697"/>
    <cellStyle name="Saída 2 15 26" xfId="31698"/>
    <cellStyle name="Saída 2 15 26 2" xfId="31699"/>
    <cellStyle name="Saída 2 15 26 3" xfId="31700"/>
    <cellStyle name="Saída 2 15 27" xfId="31701"/>
    <cellStyle name="Saída 2 15 28" xfId="31702"/>
    <cellStyle name="Saída 2 15 3" xfId="31703"/>
    <cellStyle name="Saída 2 15 3 2" xfId="31704"/>
    <cellStyle name="Saída 2 15 3 2 2" xfId="31705"/>
    <cellStyle name="Saída 2 15 3 2 3" xfId="31706"/>
    <cellStyle name="Saída 2 15 3 3" xfId="31707"/>
    <cellStyle name="Saída 2 15 3 4" xfId="31708"/>
    <cellStyle name="Saída 2 15 4" xfId="31709"/>
    <cellStyle name="Saída 2 15 4 2" xfId="31710"/>
    <cellStyle name="Saída 2 15 4 2 2" xfId="31711"/>
    <cellStyle name="Saída 2 15 4 2 3" xfId="31712"/>
    <cellStyle name="Saída 2 15 4 3" xfId="31713"/>
    <cellStyle name="Saída 2 15 4 4" xfId="31714"/>
    <cellStyle name="Saída 2 15 5" xfId="31715"/>
    <cellStyle name="Saída 2 15 5 2" xfId="31716"/>
    <cellStyle name="Saída 2 15 5 2 2" xfId="31717"/>
    <cellStyle name="Saída 2 15 5 2 3" xfId="31718"/>
    <cellStyle name="Saída 2 15 5 3" xfId="31719"/>
    <cellStyle name="Saída 2 15 5 4" xfId="31720"/>
    <cellStyle name="Saída 2 15 6" xfId="31721"/>
    <cellStyle name="Saída 2 15 6 2" xfId="31722"/>
    <cellStyle name="Saída 2 15 6 2 2" xfId="31723"/>
    <cellStyle name="Saída 2 15 6 2 3" xfId="31724"/>
    <cellStyle name="Saída 2 15 6 3" xfId="31725"/>
    <cellStyle name="Saída 2 15 6 4" xfId="31726"/>
    <cellStyle name="Saída 2 15 7" xfId="31727"/>
    <cellStyle name="Saída 2 15 7 2" xfId="31728"/>
    <cellStyle name="Saída 2 15 7 2 2" xfId="31729"/>
    <cellStyle name="Saída 2 15 7 2 3" xfId="31730"/>
    <cellStyle name="Saída 2 15 7 3" xfId="31731"/>
    <cellStyle name="Saída 2 15 7 4" xfId="31732"/>
    <cellStyle name="Saída 2 15 8" xfId="31733"/>
    <cellStyle name="Saída 2 15 8 2" xfId="31734"/>
    <cellStyle name="Saída 2 15 8 2 2" xfId="31735"/>
    <cellStyle name="Saída 2 15 8 2 3" xfId="31736"/>
    <cellStyle name="Saída 2 15 8 3" xfId="31737"/>
    <cellStyle name="Saída 2 15 8 4" xfId="31738"/>
    <cellStyle name="Saída 2 15 9" xfId="31739"/>
    <cellStyle name="Saída 2 15 9 2" xfId="31740"/>
    <cellStyle name="Saída 2 15 9 2 2" xfId="31741"/>
    <cellStyle name="Saída 2 15 9 2 3" xfId="31742"/>
    <cellStyle name="Saída 2 15 9 3" xfId="31743"/>
    <cellStyle name="Saída 2 15 9 4" xfId="31744"/>
    <cellStyle name="Saída 2 16" xfId="31745"/>
    <cellStyle name="Saída 2 16 10" xfId="31746"/>
    <cellStyle name="Saída 2 16 10 2" xfId="31747"/>
    <cellStyle name="Saída 2 16 10 2 2" xfId="31748"/>
    <cellStyle name="Saída 2 16 10 2 3" xfId="31749"/>
    <cellStyle name="Saída 2 16 10 3" xfId="31750"/>
    <cellStyle name="Saída 2 16 10 4" xfId="31751"/>
    <cellStyle name="Saída 2 16 11" xfId="31752"/>
    <cellStyle name="Saída 2 16 11 2" xfId="31753"/>
    <cellStyle name="Saída 2 16 11 2 2" xfId="31754"/>
    <cellStyle name="Saída 2 16 11 2 3" xfId="31755"/>
    <cellStyle name="Saída 2 16 11 3" xfId="31756"/>
    <cellStyle name="Saída 2 16 11 4" xfId="31757"/>
    <cellStyle name="Saída 2 16 12" xfId="31758"/>
    <cellStyle name="Saída 2 16 12 2" xfId="31759"/>
    <cellStyle name="Saída 2 16 12 2 2" xfId="31760"/>
    <cellStyle name="Saída 2 16 12 2 3" xfId="31761"/>
    <cellStyle name="Saída 2 16 12 3" xfId="31762"/>
    <cellStyle name="Saída 2 16 12 4" xfId="31763"/>
    <cellStyle name="Saída 2 16 13" xfId="31764"/>
    <cellStyle name="Saída 2 16 13 2" xfId="31765"/>
    <cellStyle name="Saída 2 16 13 2 2" xfId="31766"/>
    <cellStyle name="Saída 2 16 13 2 3" xfId="31767"/>
    <cellStyle name="Saída 2 16 13 3" xfId="31768"/>
    <cellStyle name="Saída 2 16 13 4" xfId="31769"/>
    <cellStyle name="Saída 2 16 14" xfId="31770"/>
    <cellStyle name="Saída 2 16 14 2" xfId="31771"/>
    <cellStyle name="Saída 2 16 14 2 2" xfId="31772"/>
    <cellStyle name="Saída 2 16 14 2 3" xfId="31773"/>
    <cellStyle name="Saída 2 16 14 3" xfId="31774"/>
    <cellStyle name="Saída 2 16 14 4" xfId="31775"/>
    <cellStyle name="Saída 2 16 15" xfId="31776"/>
    <cellStyle name="Saída 2 16 15 2" xfId="31777"/>
    <cellStyle name="Saída 2 16 15 2 2" xfId="31778"/>
    <cellStyle name="Saída 2 16 15 2 3" xfId="31779"/>
    <cellStyle name="Saída 2 16 15 3" xfId="31780"/>
    <cellStyle name="Saída 2 16 15 4" xfId="31781"/>
    <cellStyle name="Saída 2 16 16" xfId="31782"/>
    <cellStyle name="Saída 2 16 16 2" xfId="31783"/>
    <cellStyle name="Saída 2 16 16 2 2" xfId="31784"/>
    <cellStyle name="Saída 2 16 16 2 3" xfId="31785"/>
    <cellStyle name="Saída 2 16 16 3" xfId="31786"/>
    <cellStyle name="Saída 2 16 16 4" xfId="31787"/>
    <cellStyle name="Saída 2 16 17" xfId="31788"/>
    <cellStyle name="Saída 2 16 17 2" xfId="31789"/>
    <cellStyle name="Saída 2 16 17 2 2" xfId="31790"/>
    <cellStyle name="Saída 2 16 17 2 3" xfId="31791"/>
    <cellStyle name="Saída 2 16 17 3" xfId="31792"/>
    <cellStyle name="Saída 2 16 17 4" xfId="31793"/>
    <cellStyle name="Saída 2 16 18" xfId="31794"/>
    <cellStyle name="Saída 2 16 18 2" xfId="31795"/>
    <cellStyle name="Saída 2 16 18 2 2" xfId="31796"/>
    <cellStyle name="Saída 2 16 18 2 3" xfId="31797"/>
    <cellStyle name="Saída 2 16 18 3" xfId="31798"/>
    <cellStyle name="Saída 2 16 18 4" xfId="31799"/>
    <cellStyle name="Saída 2 16 19" xfId="31800"/>
    <cellStyle name="Saída 2 16 19 2" xfId="31801"/>
    <cellStyle name="Saída 2 16 19 2 2" xfId="31802"/>
    <cellStyle name="Saída 2 16 19 2 3" xfId="31803"/>
    <cellStyle name="Saída 2 16 19 3" xfId="31804"/>
    <cellStyle name="Saída 2 16 19 4" xfId="31805"/>
    <cellStyle name="Saída 2 16 2" xfId="31806"/>
    <cellStyle name="Saída 2 16 2 2" xfId="31807"/>
    <cellStyle name="Saída 2 16 2 2 2" xfId="31808"/>
    <cellStyle name="Saída 2 16 2 2 3" xfId="31809"/>
    <cellStyle name="Saída 2 16 2 3" xfId="31810"/>
    <cellStyle name="Saída 2 16 2 4" xfId="31811"/>
    <cellStyle name="Saída 2 16 20" xfId="31812"/>
    <cellStyle name="Saída 2 16 20 2" xfId="31813"/>
    <cellStyle name="Saída 2 16 20 2 2" xfId="31814"/>
    <cellStyle name="Saída 2 16 20 2 3" xfId="31815"/>
    <cellStyle name="Saída 2 16 20 3" xfId="31816"/>
    <cellStyle name="Saída 2 16 20 4" xfId="31817"/>
    <cellStyle name="Saída 2 16 21" xfId="31818"/>
    <cellStyle name="Saída 2 16 21 2" xfId="31819"/>
    <cellStyle name="Saída 2 16 21 2 2" xfId="31820"/>
    <cellStyle name="Saída 2 16 21 2 3" xfId="31821"/>
    <cellStyle name="Saída 2 16 21 3" xfId="31822"/>
    <cellStyle name="Saída 2 16 21 4" xfId="31823"/>
    <cellStyle name="Saída 2 16 22" xfId="31824"/>
    <cellStyle name="Saída 2 16 22 2" xfId="31825"/>
    <cellStyle name="Saída 2 16 22 2 2" xfId="31826"/>
    <cellStyle name="Saída 2 16 22 2 3" xfId="31827"/>
    <cellStyle name="Saída 2 16 22 3" xfId="31828"/>
    <cellStyle name="Saída 2 16 22 4" xfId="31829"/>
    <cellStyle name="Saída 2 16 23" xfId="31830"/>
    <cellStyle name="Saída 2 16 23 2" xfId="31831"/>
    <cellStyle name="Saída 2 16 23 2 2" xfId="31832"/>
    <cellStyle name="Saída 2 16 23 2 3" xfId="31833"/>
    <cellStyle name="Saída 2 16 23 3" xfId="31834"/>
    <cellStyle name="Saída 2 16 23 4" xfId="31835"/>
    <cellStyle name="Saída 2 16 24" xfId="31836"/>
    <cellStyle name="Saída 2 16 24 2" xfId="31837"/>
    <cellStyle name="Saída 2 16 24 2 2" xfId="31838"/>
    <cellStyle name="Saída 2 16 24 2 3" xfId="31839"/>
    <cellStyle name="Saída 2 16 24 3" xfId="31840"/>
    <cellStyle name="Saída 2 16 24 4" xfId="31841"/>
    <cellStyle name="Saída 2 16 25" xfId="31842"/>
    <cellStyle name="Saída 2 16 25 2" xfId="31843"/>
    <cellStyle name="Saída 2 16 25 2 2" xfId="31844"/>
    <cellStyle name="Saída 2 16 25 2 3" xfId="31845"/>
    <cellStyle name="Saída 2 16 25 3" xfId="31846"/>
    <cellStyle name="Saída 2 16 25 4" xfId="31847"/>
    <cellStyle name="Saída 2 16 26" xfId="31848"/>
    <cellStyle name="Saída 2 16 26 2" xfId="31849"/>
    <cellStyle name="Saída 2 16 26 3" xfId="31850"/>
    <cellStyle name="Saída 2 16 27" xfId="31851"/>
    <cellStyle name="Saída 2 16 28" xfId="31852"/>
    <cellStyle name="Saída 2 16 3" xfId="31853"/>
    <cellStyle name="Saída 2 16 3 2" xfId="31854"/>
    <cellStyle name="Saída 2 16 3 2 2" xfId="31855"/>
    <cellStyle name="Saída 2 16 3 2 3" xfId="31856"/>
    <cellStyle name="Saída 2 16 3 3" xfId="31857"/>
    <cellStyle name="Saída 2 16 3 4" xfId="31858"/>
    <cellStyle name="Saída 2 16 4" xfId="31859"/>
    <cellStyle name="Saída 2 16 4 2" xfId="31860"/>
    <cellStyle name="Saída 2 16 4 2 2" xfId="31861"/>
    <cellStyle name="Saída 2 16 4 2 3" xfId="31862"/>
    <cellStyle name="Saída 2 16 4 3" xfId="31863"/>
    <cellStyle name="Saída 2 16 4 4" xfId="31864"/>
    <cellStyle name="Saída 2 16 5" xfId="31865"/>
    <cellStyle name="Saída 2 16 5 2" xfId="31866"/>
    <cellStyle name="Saída 2 16 5 2 2" xfId="31867"/>
    <cellStyle name="Saída 2 16 5 2 3" xfId="31868"/>
    <cellStyle name="Saída 2 16 5 3" xfId="31869"/>
    <cellStyle name="Saída 2 16 5 4" xfId="31870"/>
    <cellStyle name="Saída 2 16 6" xfId="31871"/>
    <cellStyle name="Saída 2 16 6 2" xfId="31872"/>
    <cellStyle name="Saída 2 16 6 2 2" xfId="31873"/>
    <cellStyle name="Saída 2 16 6 2 3" xfId="31874"/>
    <cellStyle name="Saída 2 16 6 3" xfId="31875"/>
    <cellStyle name="Saída 2 16 6 4" xfId="31876"/>
    <cellStyle name="Saída 2 16 7" xfId="31877"/>
    <cellStyle name="Saída 2 16 7 2" xfId="31878"/>
    <cellStyle name="Saída 2 16 7 2 2" xfId="31879"/>
    <cellStyle name="Saída 2 16 7 2 3" xfId="31880"/>
    <cellStyle name="Saída 2 16 7 3" xfId="31881"/>
    <cellStyle name="Saída 2 16 7 4" xfId="31882"/>
    <cellStyle name="Saída 2 16 8" xfId="31883"/>
    <cellStyle name="Saída 2 16 8 2" xfId="31884"/>
    <cellStyle name="Saída 2 16 8 2 2" xfId="31885"/>
    <cellStyle name="Saída 2 16 8 2 3" xfId="31886"/>
    <cellStyle name="Saída 2 16 8 3" xfId="31887"/>
    <cellStyle name="Saída 2 16 8 4" xfId="31888"/>
    <cellStyle name="Saída 2 16 9" xfId="31889"/>
    <cellStyle name="Saída 2 16 9 2" xfId="31890"/>
    <cellStyle name="Saída 2 16 9 2 2" xfId="31891"/>
    <cellStyle name="Saída 2 16 9 2 3" xfId="31892"/>
    <cellStyle name="Saída 2 16 9 3" xfId="31893"/>
    <cellStyle name="Saída 2 16 9 4" xfId="31894"/>
    <cellStyle name="Saída 2 17" xfId="31895"/>
    <cellStyle name="Saída 2 17 10" xfId="31896"/>
    <cellStyle name="Saída 2 17 10 2" xfId="31897"/>
    <cellStyle name="Saída 2 17 10 2 2" xfId="31898"/>
    <cellStyle name="Saída 2 17 10 2 3" xfId="31899"/>
    <cellStyle name="Saída 2 17 10 3" xfId="31900"/>
    <cellStyle name="Saída 2 17 10 4" xfId="31901"/>
    <cellStyle name="Saída 2 17 11" xfId="31902"/>
    <cellStyle name="Saída 2 17 11 2" xfId="31903"/>
    <cellStyle name="Saída 2 17 11 2 2" xfId="31904"/>
    <cellStyle name="Saída 2 17 11 2 3" xfId="31905"/>
    <cellStyle name="Saída 2 17 11 3" xfId="31906"/>
    <cellStyle name="Saída 2 17 11 4" xfId="31907"/>
    <cellStyle name="Saída 2 17 12" xfId="31908"/>
    <cellStyle name="Saída 2 17 12 2" xfId="31909"/>
    <cellStyle name="Saída 2 17 12 2 2" xfId="31910"/>
    <cellStyle name="Saída 2 17 12 2 3" xfId="31911"/>
    <cellStyle name="Saída 2 17 12 3" xfId="31912"/>
    <cellStyle name="Saída 2 17 12 4" xfId="31913"/>
    <cellStyle name="Saída 2 17 13" xfId="31914"/>
    <cellStyle name="Saída 2 17 13 2" xfId="31915"/>
    <cellStyle name="Saída 2 17 13 2 2" xfId="31916"/>
    <cellStyle name="Saída 2 17 13 2 3" xfId="31917"/>
    <cellStyle name="Saída 2 17 13 3" xfId="31918"/>
    <cellStyle name="Saída 2 17 13 4" xfId="31919"/>
    <cellStyle name="Saída 2 17 14" xfId="31920"/>
    <cellStyle name="Saída 2 17 14 2" xfId="31921"/>
    <cellStyle name="Saída 2 17 14 2 2" xfId="31922"/>
    <cellStyle name="Saída 2 17 14 2 3" xfId="31923"/>
    <cellStyle name="Saída 2 17 14 3" xfId="31924"/>
    <cellStyle name="Saída 2 17 14 4" xfId="31925"/>
    <cellStyle name="Saída 2 17 15" xfId="31926"/>
    <cellStyle name="Saída 2 17 15 2" xfId="31927"/>
    <cellStyle name="Saída 2 17 15 2 2" xfId="31928"/>
    <cellStyle name="Saída 2 17 15 2 3" xfId="31929"/>
    <cellStyle name="Saída 2 17 15 3" xfId="31930"/>
    <cellStyle name="Saída 2 17 15 4" xfId="31931"/>
    <cellStyle name="Saída 2 17 16" xfId="31932"/>
    <cellStyle name="Saída 2 17 16 2" xfId="31933"/>
    <cellStyle name="Saída 2 17 16 2 2" xfId="31934"/>
    <cellStyle name="Saída 2 17 16 2 3" xfId="31935"/>
    <cellStyle name="Saída 2 17 16 3" xfId="31936"/>
    <cellStyle name="Saída 2 17 16 4" xfId="31937"/>
    <cellStyle name="Saída 2 17 17" xfId="31938"/>
    <cellStyle name="Saída 2 17 17 2" xfId="31939"/>
    <cellStyle name="Saída 2 17 17 2 2" xfId="31940"/>
    <cellStyle name="Saída 2 17 17 2 3" xfId="31941"/>
    <cellStyle name="Saída 2 17 17 3" xfId="31942"/>
    <cellStyle name="Saída 2 17 17 4" xfId="31943"/>
    <cellStyle name="Saída 2 17 18" xfId="31944"/>
    <cellStyle name="Saída 2 17 18 2" xfId="31945"/>
    <cellStyle name="Saída 2 17 18 2 2" xfId="31946"/>
    <cellStyle name="Saída 2 17 18 2 3" xfId="31947"/>
    <cellStyle name="Saída 2 17 18 3" xfId="31948"/>
    <cellStyle name="Saída 2 17 18 4" xfId="31949"/>
    <cellStyle name="Saída 2 17 19" xfId="31950"/>
    <cellStyle name="Saída 2 17 19 2" xfId="31951"/>
    <cellStyle name="Saída 2 17 19 2 2" xfId="31952"/>
    <cellStyle name="Saída 2 17 19 2 3" xfId="31953"/>
    <cellStyle name="Saída 2 17 19 3" xfId="31954"/>
    <cellStyle name="Saída 2 17 19 4" xfId="31955"/>
    <cellStyle name="Saída 2 17 2" xfId="31956"/>
    <cellStyle name="Saída 2 17 2 2" xfId="31957"/>
    <cellStyle name="Saída 2 17 2 2 2" xfId="31958"/>
    <cellStyle name="Saída 2 17 2 2 3" xfId="31959"/>
    <cellStyle name="Saída 2 17 2 3" xfId="31960"/>
    <cellStyle name="Saída 2 17 2 4" xfId="31961"/>
    <cellStyle name="Saída 2 17 20" xfId="31962"/>
    <cellStyle name="Saída 2 17 20 2" xfId="31963"/>
    <cellStyle name="Saída 2 17 20 2 2" xfId="31964"/>
    <cellStyle name="Saída 2 17 20 2 3" xfId="31965"/>
    <cellStyle name="Saída 2 17 20 3" xfId="31966"/>
    <cellStyle name="Saída 2 17 20 4" xfId="31967"/>
    <cellStyle name="Saída 2 17 21" xfId="31968"/>
    <cellStyle name="Saída 2 17 21 2" xfId="31969"/>
    <cellStyle name="Saída 2 17 21 2 2" xfId="31970"/>
    <cellStyle name="Saída 2 17 21 2 3" xfId="31971"/>
    <cellStyle name="Saída 2 17 21 3" xfId="31972"/>
    <cellStyle name="Saída 2 17 21 4" xfId="31973"/>
    <cellStyle name="Saída 2 17 22" xfId="31974"/>
    <cellStyle name="Saída 2 17 22 2" xfId="31975"/>
    <cellStyle name="Saída 2 17 22 2 2" xfId="31976"/>
    <cellStyle name="Saída 2 17 22 2 3" xfId="31977"/>
    <cellStyle name="Saída 2 17 22 3" xfId="31978"/>
    <cellStyle name="Saída 2 17 22 4" xfId="31979"/>
    <cellStyle name="Saída 2 17 23" xfId="31980"/>
    <cellStyle name="Saída 2 17 23 2" xfId="31981"/>
    <cellStyle name="Saída 2 17 23 2 2" xfId="31982"/>
    <cellStyle name="Saída 2 17 23 2 3" xfId="31983"/>
    <cellStyle name="Saída 2 17 23 3" xfId="31984"/>
    <cellStyle name="Saída 2 17 23 4" xfId="31985"/>
    <cellStyle name="Saída 2 17 24" xfId="31986"/>
    <cellStyle name="Saída 2 17 24 2" xfId="31987"/>
    <cellStyle name="Saída 2 17 24 2 2" xfId="31988"/>
    <cellStyle name="Saída 2 17 24 2 3" xfId="31989"/>
    <cellStyle name="Saída 2 17 24 3" xfId="31990"/>
    <cellStyle name="Saída 2 17 24 4" xfId="31991"/>
    <cellStyle name="Saída 2 17 25" xfId="31992"/>
    <cellStyle name="Saída 2 17 25 2" xfId="31993"/>
    <cellStyle name="Saída 2 17 25 2 2" xfId="31994"/>
    <cellStyle name="Saída 2 17 25 2 3" xfId="31995"/>
    <cellStyle name="Saída 2 17 25 3" xfId="31996"/>
    <cellStyle name="Saída 2 17 25 4" xfId="31997"/>
    <cellStyle name="Saída 2 17 26" xfId="31998"/>
    <cellStyle name="Saída 2 17 26 2" xfId="31999"/>
    <cellStyle name="Saída 2 17 26 3" xfId="32000"/>
    <cellStyle name="Saída 2 17 27" xfId="32001"/>
    <cellStyle name="Saída 2 17 28" xfId="32002"/>
    <cellStyle name="Saída 2 17 3" xfId="32003"/>
    <cellStyle name="Saída 2 17 3 2" xfId="32004"/>
    <cellStyle name="Saída 2 17 3 2 2" xfId="32005"/>
    <cellStyle name="Saída 2 17 3 2 3" xfId="32006"/>
    <cellStyle name="Saída 2 17 3 3" xfId="32007"/>
    <cellStyle name="Saída 2 17 3 4" xfId="32008"/>
    <cellStyle name="Saída 2 17 4" xfId="32009"/>
    <cellStyle name="Saída 2 17 4 2" xfId="32010"/>
    <cellStyle name="Saída 2 17 4 2 2" xfId="32011"/>
    <cellStyle name="Saída 2 17 4 2 3" xfId="32012"/>
    <cellStyle name="Saída 2 17 4 3" xfId="32013"/>
    <cellStyle name="Saída 2 17 4 4" xfId="32014"/>
    <cellStyle name="Saída 2 17 5" xfId="32015"/>
    <cellStyle name="Saída 2 17 5 2" xfId="32016"/>
    <cellStyle name="Saída 2 17 5 2 2" xfId="32017"/>
    <cellStyle name="Saída 2 17 5 2 3" xfId="32018"/>
    <cellStyle name="Saída 2 17 5 3" xfId="32019"/>
    <cellStyle name="Saída 2 17 5 4" xfId="32020"/>
    <cellStyle name="Saída 2 17 6" xfId="32021"/>
    <cellStyle name="Saída 2 17 6 2" xfId="32022"/>
    <cellStyle name="Saída 2 17 6 2 2" xfId="32023"/>
    <cellStyle name="Saída 2 17 6 2 3" xfId="32024"/>
    <cellStyle name="Saída 2 17 6 3" xfId="32025"/>
    <cellStyle name="Saída 2 17 6 4" xfId="32026"/>
    <cellStyle name="Saída 2 17 7" xfId="32027"/>
    <cellStyle name="Saída 2 17 7 2" xfId="32028"/>
    <cellStyle name="Saída 2 17 7 2 2" xfId="32029"/>
    <cellStyle name="Saída 2 17 7 2 3" xfId="32030"/>
    <cellStyle name="Saída 2 17 7 3" xfId="32031"/>
    <cellStyle name="Saída 2 17 7 4" xfId="32032"/>
    <cellStyle name="Saída 2 17 8" xfId="32033"/>
    <cellStyle name="Saída 2 17 8 2" xfId="32034"/>
    <cellStyle name="Saída 2 17 8 2 2" xfId="32035"/>
    <cellStyle name="Saída 2 17 8 2 3" xfId="32036"/>
    <cellStyle name="Saída 2 17 8 3" xfId="32037"/>
    <cellStyle name="Saída 2 17 8 4" xfId="32038"/>
    <cellStyle name="Saída 2 17 9" xfId="32039"/>
    <cellStyle name="Saída 2 17 9 2" xfId="32040"/>
    <cellStyle name="Saída 2 17 9 2 2" xfId="32041"/>
    <cellStyle name="Saída 2 17 9 2 3" xfId="32042"/>
    <cellStyle name="Saída 2 17 9 3" xfId="32043"/>
    <cellStyle name="Saída 2 17 9 4" xfId="32044"/>
    <cellStyle name="Saída 2 18" xfId="32045"/>
    <cellStyle name="Saída 2 18 10" xfId="32046"/>
    <cellStyle name="Saída 2 18 10 2" xfId="32047"/>
    <cellStyle name="Saída 2 18 10 2 2" xfId="32048"/>
    <cellStyle name="Saída 2 18 10 2 3" xfId="32049"/>
    <cellStyle name="Saída 2 18 10 3" xfId="32050"/>
    <cellStyle name="Saída 2 18 10 4" xfId="32051"/>
    <cellStyle name="Saída 2 18 11" xfId="32052"/>
    <cellStyle name="Saída 2 18 11 2" xfId="32053"/>
    <cellStyle name="Saída 2 18 11 2 2" xfId="32054"/>
    <cellStyle name="Saída 2 18 11 2 3" xfId="32055"/>
    <cellStyle name="Saída 2 18 11 3" xfId="32056"/>
    <cellStyle name="Saída 2 18 11 4" xfId="32057"/>
    <cellStyle name="Saída 2 18 12" xfId="32058"/>
    <cellStyle name="Saída 2 18 12 2" xfId="32059"/>
    <cellStyle name="Saída 2 18 12 2 2" xfId="32060"/>
    <cellStyle name="Saída 2 18 12 2 3" xfId="32061"/>
    <cellStyle name="Saída 2 18 12 3" xfId="32062"/>
    <cellStyle name="Saída 2 18 12 4" xfId="32063"/>
    <cellStyle name="Saída 2 18 13" xfId="32064"/>
    <cellStyle name="Saída 2 18 13 2" xfId="32065"/>
    <cellStyle name="Saída 2 18 13 2 2" xfId="32066"/>
    <cellStyle name="Saída 2 18 13 2 3" xfId="32067"/>
    <cellStyle name="Saída 2 18 13 3" xfId="32068"/>
    <cellStyle name="Saída 2 18 13 4" xfId="32069"/>
    <cellStyle name="Saída 2 18 14" xfId="32070"/>
    <cellStyle name="Saída 2 18 14 2" xfId="32071"/>
    <cellStyle name="Saída 2 18 14 2 2" xfId="32072"/>
    <cellStyle name="Saída 2 18 14 2 3" xfId="32073"/>
    <cellStyle name="Saída 2 18 14 3" xfId="32074"/>
    <cellStyle name="Saída 2 18 14 4" xfId="32075"/>
    <cellStyle name="Saída 2 18 15" xfId="32076"/>
    <cellStyle name="Saída 2 18 15 2" xfId="32077"/>
    <cellStyle name="Saída 2 18 15 2 2" xfId="32078"/>
    <cellStyle name="Saída 2 18 15 2 3" xfId="32079"/>
    <cellStyle name="Saída 2 18 15 3" xfId="32080"/>
    <cellStyle name="Saída 2 18 15 4" xfId="32081"/>
    <cellStyle name="Saída 2 18 16" xfId="32082"/>
    <cellStyle name="Saída 2 18 16 2" xfId="32083"/>
    <cellStyle name="Saída 2 18 16 2 2" xfId="32084"/>
    <cellStyle name="Saída 2 18 16 2 3" xfId="32085"/>
    <cellStyle name="Saída 2 18 16 3" xfId="32086"/>
    <cellStyle name="Saída 2 18 16 4" xfId="32087"/>
    <cellStyle name="Saída 2 18 17" xfId="32088"/>
    <cellStyle name="Saída 2 18 17 2" xfId="32089"/>
    <cellStyle name="Saída 2 18 17 2 2" xfId="32090"/>
    <cellStyle name="Saída 2 18 17 2 3" xfId="32091"/>
    <cellStyle name="Saída 2 18 17 3" xfId="32092"/>
    <cellStyle name="Saída 2 18 17 4" xfId="32093"/>
    <cellStyle name="Saída 2 18 18" xfId="32094"/>
    <cellStyle name="Saída 2 18 18 2" xfId="32095"/>
    <cellStyle name="Saída 2 18 18 2 2" xfId="32096"/>
    <cellStyle name="Saída 2 18 18 2 3" xfId="32097"/>
    <cellStyle name="Saída 2 18 18 3" xfId="32098"/>
    <cellStyle name="Saída 2 18 18 4" xfId="32099"/>
    <cellStyle name="Saída 2 18 19" xfId="32100"/>
    <cellStyle name="Saída 2 18 19 2" xfId="32101"/>
    <cellStyle name="Saída 2 18 19 2 2" xfId="32102"/>
    <cellStyle name="Saída 2 18 19 2 3" xfId="32103"/>
    <cellStyle name="Saída 2 18 19 3" xfId="32104"/>
    <cellStyle name="Saída 2 18 19 4" xfId="32105"/>
    <cellStyle name="Saída 2 18 2" xfId="32106"/>
    <cellStyle name="Saída 2 18 2 2" xfId="32107"/>
    <cellStyle name="Saída 2 18 2 2 2" xfId="32108"/>
    <cellStyle name="Saída 2 18 2 2 3" xfId="32109"/>
    <cellStyle name="Saída 2 18 2 3" xfId="32110"/>
    <cellStyle name="Saída 2 18 2 4" xfId="32111"/>
    <cellStyle name="Saída 2 18 20" xfId="32112"/>
    <cellStyle name="Saída 2 18 20 2" xfId="32113"/>
    <cellStyle name="Saída 2 18 20 2 2" xfId="32114"/>
    <cellStyle name="Saída 2 18 20 2 3" xfId="32115"/>
    <cellStyle name="Saída 2 18 20 3" xfId="32116"/>
    <cellStyle name="Saída 2 18 20 4" xfId="32117"/>
    <cellStyle name="Saída 2 18 21" xfId="32118"/>
    <cellStyle name="Saída 2 18 21 2" xfId="32119"/>
    <cellStyle name="Saída 2 18 21 2 2" xfId="32120"/>
    <cellStyle name="Saída 2 18 21 2 3" xfId="32121"/>
    <cellStyle name="Saída 2 18 21 3" xfId="32122"/>
    <cellStyle name="Saída 2 18 21 4" xfId="32123"/>
    <cellStyle name="Saída 2 18 22" xfId="32124"/>
    <cellStyle name="Saída 2 18 22 2" xfId="32125"/>
    <cellStyle name="Saída 2 18 22 2 2" xfId="32126"/>
    <cellStyle name="Saída 2 18 22 2 3" xfId="32127"/>
    <cellStyle name="Saída 2 18 22 3" xfId="32128"/>
    <cellStyle name="Saída 2 18 22 4" xfId="32129"/>
    <cellStyle name="Saída 2 18 23" xfId="32130"/>
    <cellStyle name="Saída 2 18 23 2" xfId="32131"/>
    <cellStyle name="Saída 2 18 23 2 2" xfId="32132"/>
    <cellStyle name="Saída 2 18 23 2 3" xfId="32133"/>
    <cellStyle name="Saída 2 18 23 3" xfId="32134"/>
    <cellStyle name="Saída 2 18 23 4" xfId="32135"/>
    <cellStyle name="Saída 2 18 24" xfId="32136"/>
    <cellStyle name="Saída 2 18 24 2" xfId="32137"/>
    <cellStyle name="Saída 2 18 24 2 2" xfId="32138"/>
    <cellStyle name="Saída 2 18 24 2 3" xfId="32139"/>
    <cellStyle name="Saída 2 18 24 3" xfId="32140"/>
    <cellStyle name="Saída 2 18 24 4" xfId="32141"/>
    <cellStyle name="Saída 2 18 25" xfId="32142"/>
    <cellStyle name="Saída 2 18 25 2" xfId="32143"/>
    <cellStyle name="Saída 2 18 25 2 2" xfId="32144"/>
    <cellStyle name="Saída 2 18 25 2 3" xfId="32145"/>
    <cellStyle name="Saída 2 18 25 3" xfId="32146"/>
    <cellStyle name="Saída 2 18 25 4" xfId="32147"/>
    <cellStyle name="Saída 2 18 26" xfId="32148"/>
    <cellStyle name="Saída 2 18 26 2" xfId="32149"/>
    <cellStyle name="Saída 2 18 26 3" xfId="32150"/>
    <cellStyle name="Saída 2 18 27" xfId="32151"/>
    <cellStyle name="Saída 2 18 28" xfId="32152"/>
    <cellStyle name="Saída 2 18 3" xfId="32153"/>
    <cellStyle name="Saída 2 18 3 2" xfId="32154"/>
    <cellStyle name="Saída 2 18 3 2 2" xfId="32155"/>
    <cellStyle name="Saída 2 18 3 2 3" xfId="32156"/>
    <cellStyle name="Saída 2 18 3 3" xfId="32157"/>
    <cellStyle name="Saída 2 18 3 4" xfId="32158"/>
    <cellStyle name="Saída 2 18 4" xfId="32159"/>
    <cellStyle name="Saída 2 18 4 2" xfId="32160"/>
    <cellStyle name="Saída 2 18 4 2 2" xfId="32161"/>
    <cellStyle name="Saída 2 18 4 2 3" xfId="32162"/>
    <cellStyle name="Saída 2 18 4 3" xfId="32163"/>
    <cellStyle name="Saída 2 18 4 4" xfId="32164"/>
    <cellStyle name="Saída 2 18 5" xfId="32165"/>
    <cellStyle name="Saída 2 18 5 2" xfId="32166"/>
    <cellStyle name="Saída 2 18 5 2 2" xfId="32167"/>
    <cellStyle name="Saída 2 18 5 2 3" xfId="32168"/>
    <cellStyle name="Saída 2 18 5 3" xfId="32169"/>
    <cellStyle name="Saída 2 18 5 4" xfId="32170"/>
    <cellStyle name="Saída 2 18 6" xfId="32171"/>
    <cellStyle name="Saída 2 18 6 2" xfId="32172"/>
    <cellStyle name="Saída 2 18 6 2 2" xfId="32173"/>
    <cellStyle name="Saída 2 18 6 2 3" xfId="32174"/>
    <cellStyle name="Saída 2 18 6 3" xfId="32175"/>
    <cellStyle name="Saída 2 18 6 4" xfId="32176"/>
    <cellStyle name="Saída 2 18 7" xfId="32177"/>
    <cellStyle name="Saída 2 18 7 2" xfId="32178"/>
    <cellStyle name="Saída 2 18 7 2 2" xfId="32179"/>
    <cellStyle name="Saída 2 18 7 2 3" xfId="32180"/>
    <cellStyle name="Saída 2 18 7 3" xfId="32181"/>
    <cellStyle name="Saída 2 18 7 4" xfId="32182"/>
    <cellStyle name="Saída 2 18 8" xfId="32183"/>
    <cellStyle name="Saída 2 18 8 2" xfId="32184"/>
    <cellStyle name="Saída 2 18 8 2 2" xfId="32185"/>
    <cellStyle name="Saída 2 18 8 2 3" xfId="32186"/>
    <cellStyle name="Saída 2 18 8 3" xfId="32187"/>
    <cellStyle name="Saída 2 18 8 4" xfId="32188"/>
    <cellStyle name="Saída 2 18 9" xfId="32189"/>
    <cellStyle name="Saída 2 18 9 2" xfId="32190"/>
    <cellStyle name="Saída 2 18 9 2 2" xfId="32191"/>
    <cellStyle name="Saída 2 18 9 2 3" xfId="32192"/>
    <cellStyle name="Saída 2 18 9 3" xfId="32193"/>
    <cellStyle name="Saída 2 18 9 4" xfId="32194"/>
    <cellStyle name="Saída 2 19" xfId="32195"/>
    <cellStyle name="Saída 2 19 10" xfId="32196"/>
    <cellStyle name="Saída 2 19 10 2" xfId="32197"/>
    <cellStyle name="Saída 2 19 10 2 2" xfId="32198"/>
    <cellStyle name="Saída 2 19 10 2 3" xfId="32199"/>
    <cellStyle name="Saída 2 19 10 3" xfId="32200"/>
    <cellStyle name="Saída 2 19 10 4" xfId="32201"/>
    <cellStyle name="Saída 2 19 11" xfId="32202"/>
    <cellStyle name="Saída 2 19 11 2" xfId="32203"/>
    <cellStyle name="Saída 2 19 11 2 2" xfId="32204"/>
    <cellStyle name="Saída 2 19 11 2 3" xfId="32205"/>
    <cellStyle name="Saída 2 19 11 3" xfId="32206"/>
    <cellStyle name="Saída 2 19 11 4" xfId="32207"/>
    <cellStyle name="Saída 2 19 12" xfId="32208"/>
    <cellStyle name="Saída 2 19 12 2" xfId="32209"/>
    <cellStyle name="Saída 2 19 12 2 2" xfId="32210"/>
    <cellStyle name="Saída 2 19 12 2 3" xfId="32211"/>
    <cellStyle name="Saída 2 19 12 3" xfId="32212"/>
    <cellStyle name="Saída 2 19 12 4" xfId="32213"/>
    <cellStyle name="Saída 2 19 13" xfId="32214"/>
    <cellStyle name="Saída 2 19 13 2" xfId="32215"/>
    <cellStyle name="Saída 2 19 13 2 2" xfId="32216"/>
    <cellStyle name="Saída 2 19 13 2 3" xfId="32217"/>
    <cellStyle name="Saída 2 19 13 3" xfId="32218"/>
    <cellStyle name="Saída 2 19 13 4" xfId="32219"/>
    <cellStyle name="Saída 2 19 14" xfId="32220"/>
    <cellStyle name="Saída 2 19 14 2" xfId="32221"/>
    <cellStyle name="Saída 2 19 14 2 2" xfId="32222"/>
    <cellStyle name="Saída 2 19 14 2 3" xfId="32223"/>
    <cellStyle name="Saída 2 19 14 3" xfId="32224"/>
    <cellStyle name="Saída 2 19 14 4" xfId="32225"/>
    <cellStyle name="Saída 2 19 15" xfId="32226"/>
    <cellStyle name="Saída 2 19 15 2" xfId="32227"/>
    <cellStyle name="Saída 2 19 15 2 2" xfId="32228"/>
    <cellStyle name="Saída 2 19 15 2 3" xfId="32229"/>
    <cellStyle name="Saída 2 19 15 3" xfId="32230"/>
    <cellStyle name="Saída 2 19 15 4" xfId="32231"/>
    <cellStyle name="Saída 2 19 16" xfId="32232"/>
    <cellStyle name="Saída 2 19 16 2" xfId="32233"/>
    <cellStyle name="Saída 2 19 16 2 2" xfId="32234"/>
    <cellStyle name="Saída 2 19 16 2 3" xfId="32235"/>
    <cellStyle name="Saída 2 19 16 3" xfId="32236"/>
    <cellStyle name="Saída 2 19 16 4" xfId="32237"/>
    <cellStyle name="Saída 2 19 17" xfId="32238"/>
    <cellStyle name="Saída 2 19 17 2" xfId="32239"/>
    <cellStyle name="Saída 2 19 17 2 2" xfId="32240"/>
    <cellStyle name="Saída 2 19 17 2 3" xfId="32241"/>
    <cellStyle name="Saída 2 19 17 3" xfId="32242"/>
    <cellStyle name="Saída 2 19 17 4" xfId="32243"/>
    <cellStyle name="Saída 2 19 18" xfId="32244"/>
    <cellStyle name="Saída 2 19 18 2" xfId="32245"/>
    <cellStyle name="Saída 2 19 18 2 2" xfId="32246"/>
    <cellStyle name="Saída 2 19 18 2 3" xfId="32247"/>
    <cellStyle name="Saída 2 19 18 3" xfId="32248"/>
    <cellStyle name="Saída 2 19 18 4" xfId="32249"/>
    <cellStyle name="Saída 2 19 19" xfId="32250"/>
    <cellStyle name="Saída 2 19 19 2" xfId="32251"/>
    <cellStyle name="Saída 2 19 19 2 2" xfId="32252"/>
    <cellStyle name="Saída 2 19 19 2 3" xfId="32253"/>
    <cellStyle name="Saída 2 19 19 3" xfId="32254"/>
    <cellStyle name="Saída 2 19 19 4" xfId="32255"/>
    <cellStyle name="Saída 2 19 2" xfId="32256"/>
    <cellStyle name="Saída 2 19 2 2" xfId="32257"/>
    <cellStyle name="Saída 2 19 2 2 2" xfId="32258"/>
    <cellStyle name="Saída 2 19 2 2 3" xfId="32259"/>
    <cellStyle name="Saída 2 19 2 3" xfId="32260"/>
    <cellStyle name="Saída 2 19 2 4" xfId="32261"/>
    <cellStyle name="Saída 2 19 20" xfId="32262"/>
    <cellStyle name="Saída 2 19 20 2" xfId="32263"/>
    <cellStyle name="Saída 2 19 20 2 2" xfId="32264"/>
    <cellStyle name="Saída 2 19 20 2 3" xfId="32265"/>
    <cellStyle name="Saída 2 19 20 3" xfId="32266"/>
    <cellStyle name="Saída 2 19 20 4" xfId="32267"/>
    <cellStyle name="Saída 2 19 21" xfId="32268"/>
    <cellStyle name="Saída 2 19 21 2" xfId="32269"/>
    <cellStyle name="Saída 2 19 21 2 2" xfId="32270"/>
    <cellStyle name="Saída 2 19 21 2 3" xfId="32271"/>
    <cellStyle name="Saída 2 19 21 3" xfId="32272"/>
    <cellStyle name="Saída 2 19 21 4" xfId="32273"/>
    <cellStyle name="Saída 2 19 22" xfId="32274"/>
    <cellStyle name="Saída 2 19 22 2" xfId="32275"/>
    <cellStyle name="Saída 2 19 22 2 2" xfId="32276"/>
    <cellStyle name="Saída 2 19 22 2 3" xfId="32277"/>
    <cellStyle name="Saída 2 19 22 3" xfId="32278"/>
    <cellStyle name="Saída 2 19 22 4" xfId="32279"/>
    <cellStyle name="Saída 2 19 23" xfId="32280"/>
    <cellStyle name="Saída 2 19 23 2" xfId="32281"/>
    <cellStyle name="Saída 2 19 23 2 2" xfId="32282"/>
    <cellStyle name="Saída 2 19 23 2 3" xfId="32283"/>
    <cellStyle name="Saída 2 19 23 3" xfId="32284"/>
    <cellStyle name="Saída 2 19 23 4" xfId="32285"/>
    <cellStyle name="Saída 2 19 24" xfId="32286"/>
    <cellStyle name="Saída 2 19 24 2" xfId="32287"/>
    <cellStyle name="Saída 2 19 24 2 2" xfId="32288"/>
    <cellStyle name="Saída 2 19 24 2 3" xfId="32289"/>
    <cellStyle name="Saída 2 19 24 3" xfId="32290"/>
    <cellStyle name="Saída 2 19 24 4" xfId="32291"/>
    <cellStyle name="Saída 2 19 25" xfId="32292"/>
    <cellStyle name="Saída 2 19 25 2" xfId="32293"/>
    <cellStyle name="Saída 2 19 25 2 2" xfId="32294"/>
    <cellStyle name="Saída 2 19 25 2 3" xfId="32295"/>
    <cellStyle name="Saída 2 19 25 3" xfId="32296"/>
    <cellStyle name="Saída 2 19 25 4" xfId="32297"/>
    <cellStyle name="Saída 2 19 26" xfId="32298"/>
    <cellStyle name="Saída 2 19 26 2" xfId="32299"/>
    <cellStyle name="Saída 2 19 26 3" xfId="32300"/>
    <cellStyle name="Saída 2 19 27" xfId="32301"/>
    <cellStyle name="Saída 2 19 28" xfId="32302"/>
    <cellStyle name="Saída 2 19 3" xfId="32303"/>
    <cellStyle name="Saída 2 19 3 2" xfId="32304"/>
    <cellStyle name="Saída 2 19 3 2 2" xfId="32305"/>
    <cellStyle name="Saída 2 19 3 2 3" xfId="32306"/>
    <cellStyle name="Saída 2 19 3 3" xfId="32307"/>
    <cellStyle name="Saída 2 19 3 4" xfId="32308"/>
    <cellStyle name="Saída 2 19 4" xfId="32309"/>
    <cellStyle name="Saída 2 19 4 2" xfId="32310"/>
    <cellStyle name="Saída 2 19 4 2 2" xfId="32311"/>
    <cellStyle name="Saída 2 19 4 2 3" xfId="32312"/>
    <cellStyle name="Saída 2 19 4 3" xfId="32313"/>
    <cellStyle name="Saída 2 19 4 4" xfId="32314"/>
    <cellStyle name="Saída 2 19 5" xfId="32315"/>
    <cellStyle name="Saída 2 19 5 2" xfId="32316"/>
    <cellStyle name="Saída 2 19 5 2 2" xfId="32317"/>
    <cellStyle name="Saída 2 19 5 2 3" xfId="32318"/>
    <cellStyle name="Saída 2 19 5 3" xfId="32319"/>
    <cellStyle name="Saída 2 19 5 4" xfId="32320"/>
    <cellStyle name="Saída 2 19 6" xfId="32321"/>
    <cellStyle name="Saída 2 19 6 2" xfId="32322"/>
    <cellStyle name="Saída 2 19 6 2 2" xfId="32323"/>
    <cellStyle name="Saída 2 19 6 2 3" xfId="32324"/>
    <cellStyle name="Saída 2 19 6 3" xfId="32325"/>
    <cellStyle name="Saída 2 19 6 4" xfId="32326"/>
    <cellStyle name="Saída 2 19 7" xfId="32327"/>
    <cellStyle name="Saída 2 19 7 2" xfId="32328"/>
    <cellStyle name="Saída 2 19 7 2 2" xfId="32329"/>
    <cellStyle name="Saída 2 19 7 2 3" xfId="32330"/>
    <cellStyle name="Saída 2 19 7 3" xfId="32331"/>
    <cellStyle name="Saída 2 19 7 4" xfId="32332"/>
    <cellStyle name="Saída 2 19 8" xfId="32333"/>
    <cellStyle name="Saída 2 19 8 2" xfId="32334"/>
    <cellStyle name="Saída 2 19 8 2 2" xfId="32335"/>
    <cellStyle name="Saída 2 19 8 2 3" xfId="32336"/>
    <cellStyle name="Saída 2 19 8 3" xfId="32337"/>
    <cellStyle name="Saída 2 19 8 4" xfId="32338"/>
    <cellStyle name="Saída 2 19 9" xfId="32339"/>
    <cellStyle name="Saída 2 19 9 2" xfId="32340"/>
    <cellStyle name="Saída 2 19 9 2 2" xfId="32341"/>
    <cellStyle name="Saída 2 19 9 2 3" xfId="32342"/>
    <cellStyle name="Saída 2 19 9 3" xfId="32343"/>
    <cellStyle name="Saída 2 19 9 4" xfId="32344"/>
    <cellStyle name="Saída 2 2" xfId="32345"/>
    <cellStyle name="Saída 2 2 10" xfId="32346"/>
    <cellStyle name="Saída 2 2 10 2" xfId="32347"/>
    <cellStyle name="Saída 2 2 10 2 2" xfId="32348"/>
    <cellStyle name="Saída 2 2 10 2 3" xfId="32349"/>
    <cellStyle name="Saída 2 2 10 3" xfId="32350"/>
    <cellStyle name="Saída 2 2 10 4" xfId="32351"/>
    <cellStyle name="Saída 2 2 11" xfId="32352"/>
    <cellStyle name="Saída 2 2 11 2" xfId="32353"/>
    <cellStyle name="Saída 2 2 11 2 2" xfId="32354"/>
    <cellStyle name="Saída 2 2 11 2 3" xfId="32355"/>
    <cellStyle name="Saída 2 2 11 3" xfId="32356"/>
    <cellStyle name="Saída 2 2 11 4" xfId="32357"/>
    <cellStyle name="Saída 2 2 12" xfId="32358"/>
    <cellStyle name="Saída 2 2 12 2" xfId="32359"/>
    <cellStyle name="Saída 2 2 12 2 2" xfId="32360"/>
    <cellStyle name="Saída 2 2 12 2 3" xfId="32361"/>
    <cellStyle name="Saída 2 2 12 3" xfId="32362"/>
    <cellStyle name="Saída 2 2 12 4" xfId="32363"/>
    <cellStyle name="Saída 2 2 13" xfId="32364"/>
    <cellStyle name="Saída 2 2 13 2" xfId="32365"/>
    <cellStyle name="Saída 2 2 13 2 2" xfId="32366"/>
    <cellStyle name="Saída 2 2 13 2 3" xfId="32367"/>
    <cellStyle name="Saída 2 2 13 3" xfId="32368"/>
    <cellStyle name="Saída 2 2 13 4" xfId="32369"/>
    <cellStyle name="Saída 2 2 14" xfId="32370"/>
    <cellStyle name="Saída 2 2 14 2" xfId="32371"/>
    <cellStyle name="Saída 2 2 14 2 2" xfId="32372"/>
    <cellStyle name="Saída 2 2 14 2 3" xfId="32373"/>
    <cellStyle name="Saída 2 2 14 3" xfId="32374"/>
    <cellStyle name="Saída 2 2 14 4" xfId="32375"/>
    <cellStyle name="Saída 2 2 15" xfId="32376"/>
    <cellStyle name="Saída 2 2 15 2" xfId="32377"/>
    <cellStyle name="Saída 2 2 15 2 2" xfId="32378"/>
    <cellStyle name="Saída 2 2 15 2 3" xfId="32379"/>
    <cellStyle name="Saída 2 2 15 3" xfId="32380"/>
    <cellStyle name="Saída 2 2 15 4" xfId="32381"/>
    <cellStyle name="Saída 2 2 16" xfId="32382"/>
    <cellStyle name="Saída 2 2 16 2" xfId="32383"/>
    <cellStyle name="Saída 2 2 16 2 2" xfId="32384"/>
    <cellStyle name="Saída 2 2 16 2 3" xfId="32385"/>
    <cellStyle name="Saída 2 2 16 3" xfId="32386"/>
    <cellStyle name="Saída 2 2 16 4" xfId="32387"/>
    <cellStyle name="Saída 2 2 17" xfId="32388"/>
    <cellStyle name="Saída 2 2 17 2" xfId="32389"/>
    <cellStyle name="Saída 2 2 17 2 2" xfId="32390"/>
    <cellStyle name="Saída 2 2 17 2 3" xfId="32391"/>
    <cellStyle name="Saída 2 2 17 3" xfId="32392"/>
    <cellStyle name="Saída 2 2 17 4" xfId="32393"/>
    <cellStyle name="Saída 2 2 18" xfId="32394"/>
    <cellStyle name="Saída 2 2 18 2" xfId="32395"/>
    <cellStyle name="Saída 2 2 18 2 2" xfId="32396"/>
    <cellStyle name="Saída 2 2 18 2 3" xfId="32397"/>
    <cellStyle name="Saída 2 2 18 3" xfId="32398"/>
    <cellStyle name="Saída 2 2 18 4" xfId="32399"/>
    <cellStyle name="Saída 2 2 19" xfId="32400"/>
    <cellStyle name="Saída 2 2 19 2" xfId="32401"/>
    <cellStyle name="Saída 2 2 19 2 2" xfId="32402"/>
    <cellStyle name="Saída 2 2 19 2 3" xfId="32403"/>
    <cellStyle name="Saída 2 2 19 3" xfId="32404"/>
    <cellStyle name="Saída 2 2 19 4" xfId="32405"/>
    <cellStyle name="Saída 2 2 2" xfId="32406"/>
    <cellStyle name="Saída 2 2 2 2" xfId="32407"/>
    <cellStyle name="Saída 2 2 2 2 2" xfId="32408"/>
    <cellStyle name="Saída 2 2 2 2 3" xfId="32409"/>
    <cellStyle name="Saída 2 2 2 3" xfId="32410"/>
    <cellStyle name="Saída 2 2 2 4" xfId="32411"/>
    <cellStyle name="Saída 2 2 20" xfId="32412"/>
    <cellStyle name="Saída 2 2 20 2" xfId="32413"/>
    <cellStyle name="Saída 2 2 20 2 2" xfId="32414"/>
    <cellStyle name="Saída 2 2 20 2 3" xfId="32415"/>
    <cellStyle name="Saída 2 2 20 3" xfId="32416"/>
    <cellStyle name="Saída 2 2 20 4" xfId="32417"/>
    <cellStyle name="Saída 2 2 21" xfId="32418"/>
    <cellStyle name="Saída 2 2 21 2" xfId="32419"/>
    <cellStyle name="Saída 2 2 21 2 2" xfId="32420"/>
    <cellStyle name="Saída 2 2 21 2 3" xfId="32421"/>
    <cellStyle name="Saída 2 2 21 3" xfId="32422"/>
    <cellStyle name="Saída 2 2 21 4" xfId="32423"/>
    <cellStyle name="Saída 2 2 22" xfId="32424"/>
    <cellStyle name="Saída 2 2 22 2" xfId="32425"/>
    <cellStyle name="Saída 2 2 22 2 2" xfId="32426"/>
    <cellStyle name="Saída 2 2 22 2 3" xfId="32427"/>
    <cellStyle name="Saída 2 2 22 3" xfId="32428"/>
    <cellStyle name="Saída 2 2 22 4" xfId="32429"/>
    <cellStyle name="Saída 2 2 23" xfId="32430"/>
    <cellStyle name="Saída 2 2 23 2" xfId="32431"/>
    <cellStyle name="Saída 2 2 23 2 2" xfId="32432"/>
    <cellStyle name="Saída 2 2 23 2 3" xfId="32433"/>
    <cellStyle name="Saída 2 2 23 3" xfId="32434"/>
    <cellStyle name="Saída 2 2 23 4" xfId="32435"/>
    <cellStyle name="Saída 2 2 24" xfId="32436"/>
    <cellStyle name="Saída 2 2 24 2" xfId="32437"/>
    <cellStyle name="Saída 2 2 24 2 2" xfId="32438"/>
    <cellStyle name="Saída 2 2 24 2 3" xfId="32439"/>
    <cellStyle name="Saída 2 2 24 3" xfId="32440"/>
    <cellStyle name="Saída 2 2 24 4" xfId="32441"/>
    <cellStyle name="Saída 2 2 25" xfId="32442"/>
    <cellStyle name="Saída 2 2 25 2" xfId="32443"/>
    <cellStyle name="Saída 2 2 25 2 2" xfId="32444"/>
    <cellStyle name="Saída 2 2 25 2 3" xfId="32445"/>
    <cellStyle name="Saída 2 2 25 3" xfId="32446"/>
    <cellStyle name="Saída 2 2 25 4" xfId="32447"/>
    <cellStyle name="Saída 2 2 26" xfId="32448"/>
    <cellStyle name="Saída 2 2 26 2" xfId="32449"/>
    <cellStyle name="Saída 2 2 26 3" xfId="32450"/>
    <cellStyle name="Saída 2 2 27" xfId="32451"/>
    <cellStyle name="Saída 2 2 28" xfId="32452"/>
    <cellStyle name="Saída 2 2 3" xfId="32453"/>
    <cellStyle name="Saída 2 2 3 2" xfId="32454"/>
    <cellStyle name="Saída 2 2 3 2 2" xfId="32455"/>
    <cellStyle name="Saída 2 2 3 2 3" xfId="32456"/>
    <cellStyle name="Saída 2 2 3 3" xfId="32457"/>
    <cellStyle name="Saída 2 2 3 4" xfId="32458"/>
    <cellStyle name="Saída 2 2 4" xfId="32459"/>
    <cellStyle name="Saída 2 2 4 2" xfId="32460"/>
    <cellStyle name="Saída 2 2 4 2 2" xfId="32461"/>
    <cellStyle name="Saída 2 2 4 2 3" xfId="32462"/>
    <cellStyle name="Saída 2 2 4 3" xfId="32463"/>
    <cellStyle name="Saída 2 2 4 4" xfId="32464"/>
    <cellStyle name="Saída 2 2 5" xfId="32465"/>
    <cellStyle name="Saída 2 2 5 2" xfId="32466"/>
    <cellStyle name="Saída 2 2 5 2 2" xfId="32467"/>
    <cellStyle name="Saída 2 2 5 2 3" xfId="32468"/>
    <cellStyle name="Saída 2 2 5 3" xfId="32469"/>
    <cellStyle name="Saída 2 2 5 4" xfId="32470"/>
    <cellStyle name="Saída 2 2 6" xfId="32471"/>
    <cellStyle name="Saída 2 2 6 2" xfId="32472"/>
    <cellStyle name="Saída 2 2 6 2 2" xfId="32473"/>
    <cellStyle name="Saída 2 2 6 2 3" xfId="32474"/>
    <cellStyle name="Saída 2 2 6 3" xfId="32475"/>
    <cellStyle name="Saída 2 2 6 4" xfId="32476"/>
    <cellStyle name="Saída 2 2 7" xfId="32477"/>
    <cellStyle name="Saída 2 2 7 2" xfId="32478"/>
    <cellStyle name="Saída 2 2 7 2 2" xfId="32479"/>
    <cellStyle name="Saída 2 2 7 2 3" xfId="32480"/>
    <cellStyle name="Saída 2 2 7 3" xfId="32481"/>
    <cellStyle name="Saída 2 2 7 4" xfId="32482"/>
    <cellStyle name="Saída 2 2 8" xfId="32483"/>
    <cellStyle name="Saída 2 2 8 2" xfId="32484"/>
    <cellStyle name="Saída 2 2 8 2 2" xfId="32485"/>
    <cellStyle name="Saída 2 2 8 2 3" xfId="32486"/>
    <cellStyle name="Saída 2 2 8 3" xfId="32487"/>
    <cellStyle name="Saída 2 2 8 4" xfId="32488"/>
    <cellStyle name="Saída 2 2 9" xfId="32489"/>
    <cellStyle name="Saída 2 2 9 2" xfId="32490"/>
    <cellStyle name="Saída 2 2 9 2 2" xfId="32491"/>
    <cellStyle name="Saída 2 2 9 2 3" xfId="32492"/>
    <cellStyle name="Saída 2 2 9 3" xfId="32493"/>
    <cellStyle name="Saída 2 2 9 4" xfId="32494"/>
    <cellStyle name="Saída 2 20" xfId="32495"/>
    <cellStyle name="Saída 2 20 10" xfId="32496"/>
    <cellStyle name="Saída 2 20 10 2" xfId="32497"/>
    <cellStyle name="Saída 2 20 10 2 2" xfId="32498"/>
    <cellStyle name="Saída 2 20 10 2 3" xfId="32499"/>
    <cellStyle name="Saída 2 20 10 3" xfId="32500"/>
    <cellStyle name="Saída 2 20 10 4" xfId="32501"/>
    <cellStyle name="Saída 2 20 11" xfId="32502"/>
    <cellStyle name="Saída 2 20 11 2" xfId="32503"/>
    <cellStyle name="Saída 2 20 11 2 2" xfId="32504"/>
    <cellStyle name="Saída 2 20 11 2 3" xfId="32505"/>
    <cellStyle name="Saída 2 20 11 3" xfId="32506"/>
    <cellStyle name="Saída 2 20 11 4" xfId="32507"/>
    <cellStyle name="Saída 2 20 12" xfId="32508"/>
    <cellStyle name="Saída 2 20 12 2" xfId="32509"/>
    <cellStyle name="Saída 2 20 12 2 2" xfId="32510"/>
    <cellStyle name="Saída 2 20 12 2 3" xfId="32511"/>
    <cellStyle name="Saída 2 20 12 3" xfId="32512"/>
    <cellStyle name="Saída 2 20 12 4" xfId="32513"/>
    <cellStyle name="Saída 2 20 13" xfId="32514"/>
    <cellStyle name="Saída 2 20 13 2" xfId="32515"/>
    <cellStyle name="Saída 2 20 13 2 2" xfId="32516"/>
    <cellStyle name="Saída 2 20 13 2 3" xfId="32517"/>
    <cellStyle name="Saída 2 20 13 3" xfId="32518"/>
    <cellStyle name="Saída 2 20 13 4" xfId="32519"/>
    <cellStyle name="Saída 2 20 14" xfId="32520"/>
    <cellStyle name="Saída 2 20 14 2" xfId="32521"/>
    <cellStyle name="Saída 2 20 14 2 2" xfId="32522"/>
    <cellStyle name="Saída 2 20 14 2 3" xfId="32523"/>
    <cellStyle name="Saída 2 20 14 3" xfId="32524"/>
    <cellStyle name="Saída 2 20 14 4" xfId="32525"/>
    <cellStyle name="Saída 2 20 15" xfId="32526"/>
    <cellStyle name="Saída 2 20 15 2" xfId="32527"/>
    <cellStyle name="Saída 2 20 15 2 2" xfId="32528"/>
    <cellStyle name="Saída 2 20 15 2 3" xfId="32529"/>
    <cellStyle name="Saída 2 20 15 3" xfId="32530"/>
    <cellStyle name="Saída 2 20 15 4" xfId="32531"/>
    <cellStyle name="Saída 2 20 16" xfId="32532"/>
    <cellStyle name="Saída 2 20 16 2" xfId="32533"/>
    <cellStyle name="Saída 2 20 16 2 2" xfId="32534"/>
    <cellStyle name="Saída 2 20 16 2 3" xfId="32535"/>
    <cellStyle name="Saída 2 20 16 3" xfId="32536"/>
    <cellStyle name="Saída 2 20 16 4" xfId="32537"/>
    <cellStyle name="Saída 2 20 17" xfId="32538"/>
    <cellStyle name="Saída 2 20 17 2" xfId="32539"/>
    <cellStyle name="Saída 2 20 17 2 2" xfId="32540"/>
    <cellStyle name="Saída 2 20 17 2 3" xfId="32541"/>
    <cellStyle name="Saída 2 20 17 3" xfId="32542"/>
    <cellStyle name="Saída 2 20 17 4" xfId="32543"/>
    <cellStyle name="Saída 2 20 18" xfId="32544"/>
    <cellStyle name="Saída 2 20 18 2" xfId="32545"/>
    <cellStyle name="Saída 2 20 18 2 2" xfId="32546"/>
    <cellStyle name="Saída 2 20 18 2 3" xfId="32547"/>
    <cellStyle name="Saída 2 20 18 3" xfId="32548"/>
    <cellStyle name="Saída 2 20 18 4" xfId="32549"/>
    <cellStyle name="Saída 2 20 19" xfId="32550"/>
    <cellStyle name="Saída 2 20 19 2" xfId="32551"/>
    <cellStyle name="Saída 2 20 19 2 2" xfId="32552"/>
    <cellStyle name="Saída 2 20 19 2 3" xfId="32553"/>
    <cellStyle name="Saída 2 20 19 3" xfId="32554"/>
    <cellStyle name="Saída 2 20 19 4" xfId="32555"/>
    <cellStyle name="Saída 2 20 2" xfId="32556"/>
    <cellStyle name="Saída 2 20 2 2" xfId="32557"/>
    <cellStyle name="Saída 2 20 2 2 2" xfId="32558"/>
    <cellStyle name="Saída 2 20 2 2 3" xfId="32559"/>
    <cellStyle name="Saída 2 20 2 3" xfId="32560"/>
    <cellStyle name="Saída 2 20 2 4" xfId="32561"/>
    <cellStyle name="Saída 2 20 20" xfId="32562"/>
    <cellStyle name="Saída 2 20 20 2" xfId="32563"/>
    <cellStyle name="Saída 2 20 20 2 2" xfId="32564"/>
    <cellStyle name="Saída 2 20 20 2 3" xfId="32565"/>
    <cellStyle name="Saída 2 20 20 3" xfId="32566"/>
    <cellStyle name="Saída 2 20 20 4" xfId="32567"/>
    <cellStyle name="Saída 2 20 21" xfId="32568"/>
    <cellStyle name="Saída 2 20 21 2" xfId="32569"/>
    <cellStyle name="Saída 2 20 21 2 2" xfId="32570"/>
    <cellStyle name="Saída 2 20 21 2 3" xfId="32571"/>
    <cellStyle name="Saída 2 20 21 3" xfId="32572"/>
    <cellStyle name="Saída 2 20 21 4" xfId="32573"/>
    <cellStyle name="Saída 2 20 22" xfId="32574"/>
    <cellStyle name="Saída 2 20 22 2" xfId="32575"/>
    <cellStyle name="Saída 2 20 22 2 2" xfId="32576"/>
    <cellStyle name="Saída 2 20 22 2 3" xfId="32577"/>
    <cellStyle name="Saída 2 20 22 3" xfId="32578"/>
    <cellStyle name="Saída 2 20 22 4" xfId="32579"/>
    <cellStyle name="Saída 2 20 23" xfId="32580"/>
    <cellStyle name="Saída 2 20 23 2" xfId="32581"/>
    <cellStyle name="Saída 2 20 23 2 2" xfId="32582"/>
    <cellStyle name="Saída 2 20 23 2 3" xfId="32583"/>
    <cellStyle name="Saída 2 20 23 3" xfId="32584"/>
    <cellStyle name="Saída 2 20 23 4" xfId="32585"/>
    <cellStyle name="Saída 2 20 24" xfId="32586"/>
    <cellStyle name="Saída 2 20 24 2" xfId="32587"/>
    <cellStyle name="Saída 2 20 24 2 2" xfId="32588"/>
    <cellStyle name="Saída 2 20 24 2 3" xfId="32589"/>
    <cellStyle name="Saída 2 20 24 3" xfId="32590"/>
    <cellStyle name="Saída 2 20 24 4" xfId="32591"/>
    <cellStyle name="Saída 2 20 25" xfId="32592"/>
    <cellStyle name="Saída 2 20 25 2" xfId="32593"/>
    <cellStyle name="Saída 2 20 25 2 2" xfId="32594"/>
    <cellStyle name="Saída 2 20 25 2 3" xfId="32595"/>
    <cellStyle name="Saída 2 20 25 3" xfId="32596"/>
    <cellStyle name="Saída 2 20 25 4" xfId="32597"/>
    <cellStyle name="Saída 2 20 26" xfId="32598"/>
    <cellStyle name="Saída 2 20 26 2" xfId="32599"/>
    <cellStyle name="Saída 2 20 26 3" xfId="32600"/>
    <cellStyle name="Saída 2 20 27" xfId="32601"/>
    <cellStyle name="Saída 2 20 28" xfId="32602"/>
    <cellStyle name="Saída 2 20 3" xfId="32603"/>
    <cellStyle name="Saída 2 20 3 2" xfId="32604"/>
    <cellStyle name="Saída 2 20 3 2 2" xfId="32605"/>
    <cellStyle name="Saída 2 20 3 2 3" xfId="32606"/>
    <cellStyle name="Saída 2 20 3 3" xfId="32607"/>
    <cellStyle name="Saída 2 20 3 4" xfId="32608"/>
    <cellStyle name="Saída 2 20 4" xfId="32609"/>
    <cellStyle name="Saída 2 20 4 2" xfId="32610"/>
    <cellStyle name="Saída 2 20 4 2 2" xfId="32611"/>
    <cellStyle name="Saída 2 20 4 2 3" xfId="32612"/>
    <cellStyle name="Saída 2 20 4 3" xfId="32613"/>
    <cellStyle name="Saída 2 20 4 4" xfId="32614"/>
    <cellStyle name="Saída 2 20 5" xfId="32615"/>
    <cellStyle name="Saída 2 20 5 2" xfId="32616"/>
    <cellStyle name="Saída 2 20 5 2 2" xfId="32617"/>
    <cellStyle name="Saída 2 20 5 2 3" xfId="32618"/>
    <cellStyle name="Saída 2 20 5 3" xfId="32619"/>
    <cellStyle name="Saída 2 20 5 4" xfId="32620"/>
    <cellStyle name="Saída 2 20 6" xfId="32621"/>
    <cellStyle name="Saída 2 20 6 2" xfId="32622"/>
    <cellStyle name="Saída 2 20 6 2 2" xfId="32623"/>
    <cellStyle name="Saída 2 20 6 2 3" xfId="32624"/>
    <cellStyle name="Saída 2 20 6 3" xfId="32625"/>
    <cellStyle name="Saída 2 20 6 4" xfId="32626"/>
    <cellStyle name="Saída 2 20 7" xfId="32627"/>
    <cellStyle name="Saída 2 20 7 2" xfId="32628"/>
    <cellStyle name="Saída 2 20 7 2 2" xfId="32629"/>
    <cellStyle name="Saída 2 20 7 2 3" xfId="32630"/>
    <cellStyle name="Saída 2 20 7 3" xfId="32631"/>
    <cellStyle name="Saída 2 20 7 4" xfId="32632"/>
    <cellStyle name="Saída 2 20 8" xfId="32633"/>
    <cellStyle name="Saída 2 20 8 2" xfId="32634"/>
    <cellStyle name="Saída 2 20 8 2 2" xfId="32635"/>
    <cellStyle name="Saída 2 20 8 2 3" xfId="32636"/>
    <cellStyle name="Saída 2 20 8 3" xfId="32637"/>
    <cellStyle name="Saída 2 20 8 4" xfId="32638"/>
    <cellStyle name="Saída 2 20 9" xfId="32639"/>
    <cellStyle name="Saída 2 20 9 2" xfId="32640"/>
    <cellStyle name="Saída 2 20 9 2 2" xfId="32641"/>
    <cellStyle name="Saída 2 20 9 2 3" xfId="32642"/>
    <cellStyle name="Saída 2 20 9 3" xfId="32643"/>
    <cellStyle name="Saída 2 20 9 4" xfId="32644"/>
    <cellStyle name="Saída 2 21" xfId="32645"/>
    <cellStyle name="Saída 2 21 10" xfId="32646"/>
    <cellStyle name="Saída 2 21 10 2" xfId="32647"/>
    <cellStyle name="Saída 2 21 10 2 2" xfId="32648"/>
    <cellStyle name="Saída 2 21 10 2 3" xfId="32649"/>
    <cellStyle name="Saída 2 21 10 3" xfId="32650"/>
    <cellStyle name="Saída 2 21 10 4" xfId="32651"/>
    <cellStyle name="Saída 2 21 11" xfId="32652"/>
    <cellStyle name="Saída 2 21 11 2" xfId="32653"/>
    <cellStyle name="Saída 2 21 11 2 2" xfId="32654"/>
    <cellStyle name="Saída 2 21 11 2 3" xfId="32655"/>
    <cellStyle name="Saída 2 21 11 3" xfId="32656"/>
    <cellStyle name="Saída 2 21 11 4" xfId="32657"/>
    <cellStyle name="Saída 2 21 12" xfId="32658"/>
    <cellStyle name="Saída 2 21 12 2" xfId="32659"/>
    <cellStyle name="Saída 2 21 12 2 2" xfId="32660"/>
    <cellStyle name="Saída 2 21 12 2 3" xfId="32661"/>
    <cellStyle name="Saída 2 21 12 3" xfId="32662"/>
    <cellStyle name="Saída 2 21 12 4" xfId="32663"/>
    <cellStyle name="Saída 2 21 13" xfId="32664"/>
    <cellStyle name="Saída 2 21 13 2" xfId="32665"/>
    <cellStyle name="Saída 2 21 13 2 2" xfId="32666"/>
    <cellStyle name="Saída 2 21 13 2 3" xfId="32667"/>
    <cellStyle name="Saída 2 21 13 3" xfId="32668"/>
    <cellStyle name="Saída 2 21 13 4" xfId="32669"/>
    <cellStyle name="Saída 2 21 14" xfId="32670"/>
    <cellStyle name="Saída 2 21 14 2" xfId="32671"/>
    <cellStyle name="Saída 2 21 14 2 2" xfId="32672"/>
    <cellStyle name="Saída 2 21 14 2 3" xfId="32673"/>
    <cellStyle name="Saída 2 21 14 3" xfId="32674"/>
    <cellStyle name="Saída 2 21 14 4" xfId="32675"/>
    <cellStyle name="Saída 2 21 15" xfId="32676"/>
    <cellStyle name="Saída 2 21 15 2" xfId="32677"/>
    <cellStyle name="Saída 2 21 15 2 2" xfId="32678"/>
    <cellStyle name="Saída 2 21 15 2 3" xfId="32679"/>
    <cellStyle name="Saída 2 21 15 3" xfId="32680"/>
    <cellStyle name="Saída 2 21 15 4" xfId="32681"/>
    <cellStyle name="Saída 2 21 16" xfId="32682"/>
    <cellStyle name="Saída 2 21 16 2" xfId="32683"/>
    <cellStyle name="Saída 2 21 16 2 2" xfId="32684"/>
    <cellStyle name="Saída 2 21 16 2 3" xfId="32685"/>
    <cellStyle name="Saída 2 21 16 3" xfId="32686"/>
    <cellStyle name="Saída 2 21 16 4" xfId="32687"/>
    <cellStyle name="Saída 2 21 17" xfId="32688"/>
    <cellStyle name="Saída 2 21 17 2" xfId="32689"/>
    <cellStyle name="Saída 2 21 17 2 2" xfId="32690"/>
    <cellStyle name="Saída 2 21 17 2 3" xfId="32691"/>
    <cellStyle name="Saída 2 21 17 3" xfId="32692"/>
    <cellStyle name="Saída 2 21 17 4" xfId="32693"/>
    <cellStyle name="Saída 2 21 18" xfId="32694"/>
    <cellStyle name="Saída 2 21 18 2" xfId="32695"/>
    <cellStyle name="Saída 2 21 18 2 2" xfId="32696"/>
    <cellStyle name="Saída 2 21 18 2 3" xfId="32697"/>
    <cellStyle name="Saída 2 21 18 3" xfId="32698"/>
    <cellStyle name="Saída 2 21 18 4" xfId="32699"/>
    <cellStyle name="Saída 2 21 19" xfId="32700"/>
    <cellStyle name="Saída 2 21 19 2" xfId="32701"/>
    <cellStyle name="Saída 2 21 19 2 2" xfId="32702"/>
    <cellStyle name="Saída 2 21 19 2 3" xfId="32703"/>
    <cellStyle name="Saída 2 21 19 3" xfId="32704"/>
    <cellStyle name="Saída 2 21 19 4" xfId="32705"/>
    <cellStyle name="Saída 2 21 2" xfId="32706"/>
    <cellStyle name="Saída 2 21 2 2" xfId="32707"/>
    <cellStyle name="Saída 2 21 2 2 2" xfId="32708"/>
    <cellStyle name="Saída 2 21 2 2 3" xfId="32709"/>
    <cellStyle name="Saída 2 21 2 3" xfId="32710"/>
    <cellStyle name="Saída 2 21 2 4" xfId="32711"/>
    <cellStyle name="Saída 2 21 20" xfId="32712"/>
    <cellStyle name="Saída 2 21 20 2" xfId="32713"/>
    <cellStyle name="Saída 2 21 20 2 2" xfId="32714"/>
    <cellStyle name="Saída 2 21 20 2 3" xfId="32715"/>
    <cellStyle name="Saída 2 21 20 3" xfId="32716"/>
    <cellStyle name="Saída 2 21 20 4" xfId="32717"/>
    <cellStyle name="Saída 2 21 21" xfId="32718"/>
    <cellStyle name="Saída 2 21 21 2" xfId="32719"/>
    <cellStyle name="Saída 2 21 21 2 2" xfId="32720"/>
    <cellStyle name="Saída 2 21 21 2 3" xfId="32721"/>
    <cellStyle name="Saída 2 21 21 3" xfId="32722"/>
    <cellStyle name="Saída 2 21 21 4" xfId="32723"/>
    <cellStyle name="Saída 2 21 22" xfId="32724"/>
    <cellStyle name="Saída 2 21 22 2" xfId="32725"/>
    <cellStyle name="Saída 2 21 22 2 2" xfId="32726"/>
    <cellStyle name="Saída 2 21 22 2 3" xfId="32727"/>
    <cellStyle name="Saída 2 21 22 3" xfId="32728"/>
    <cellStyle name="Saída 2 21 22 4" xfId="32729"/>
    <cellStyle name="Saída 2 21 23" xfId="32730"/>
    <cellStyle name="Saída 2 21 23 2" xfId="32731"/>
    <cellStyle name="Saída 2 21 23 2 2" xfId="32732"/>
    <cellStyle name="Saída 2 21 23 2 3" xfId="32733"/>
    <cellStyle name="Saída 2 21 23 3" xfId="32734"/>
    <cellStyle name="Saída 2 21 23 4" xfId="32735"/>
    <cellStyle name="Saída 2 21 24" xfId="32736"/>
    <cellStyle name="Saída 2 21 24 2" xfId="32737"/>
    <cellStyle name="Saída 2 21 24 2 2" xfId="32738"/>
    <cellStyle name="Saída 2 21 24 2 3" xfId="32739"/>
    <cellStyle name="Saída 2 21 24 3" xfId="32740"/>
    <cellStyle name="Saída 2 21 24 4" xfId="32741"/>
    <cellStyle name="Saída 2 21 25" xfId="32742"/>
    <cellStyle name="Saída 2 21 25 2" xfId="32743"/>
    <cellStyle name="Saída 2 21 25 2 2" xfId="32744"/>
    <cellStyle name="Saída 2 21 25 2 3" xfId="32745"/>
    <cellStyle name="Saída 2 21 25 3" xfId="32746"/>
    <cellStyle name="Saída 2 21 25 4" xfId="32747"/>
    <cellStyle name="Saída 2 21 26" xfId="32748"/>
    <cellStyle name="Saída 2 21 26 2" xfId="32749"/>
    <cellStyle name="Saída 2 21 26 3" xfId="32750"/>
    <cellStyle name="Saída 2 21 27" xfId="32751"/>
    <cellStyle name="Saída 2 21 28" xfId="32752"/>
    <cellStyle name="Saída 2 21 3" xfId="32753"/>
    <cellStyle name="Saída 2 21 3 2" xfId="32754"/>
    <cellStyle name="Saída 2 21 3 2 2" xfId="32755"/>
    <cellStyle name="Saída 2 21 3 2 3" xfId="32756"/>
    <cellStyle name="Saída 2 21 3 3" xfId="32757"/>
    <cellStyle name="Saída 2 21 3 4" xfId="32758"/>
    <cellStyle name="Saída 2 21 4" xfId="32759"/>
    <cellStyle name="Saída 2 21 4 2" xfId="32760"/>
    <cellStyle name="Saída 2 21 4 2 2" xfId="32761"/>
    <cellStyle name="Saída 2 21 4 2 3" xfId="32762"/>
    <cellStyle name="Saída 2 21 4 3" xfId="32763"/>
    <cellStyle name="Saída 2 21 4 4" xfId="32764"/>
    <cellStyle name="Saída 2 21 5" xfId="32765"/>
    <cellStyle name="Saída 2 21 5 2" xfId="32766"/>
    <cellStyle name="Saída 2 21 5 2 2" xfId="32767"/>
    <cellStyle name="Saída 2 21 5 2 3" xfId="32768"/>
    <cellStyle name="Saída 2 21 5 3" xfId="32769"/>
    <cellStyle name="Saída 2 21 5 4" xfId="32770"/>
    <cellStyle name="Saída 2 21 6" xfId="32771"/>
    <cellStyle name="Saída 2 21 6 2" xfId="32772"/>
    <cellStyle name="Saída 2 21 6 2 2" xfId="32773"/>
    <cellStyle name="Saída 2 21 6 2 3" xfId="32774"/>
    <cellStyle name="Saída 2 21 6 3" xfId="32775"/>
    <cellStyle name="Saída 2 21 6 4" xfId="32776"/>
    <cellStyle name="Saída 2 21 7" xfId="32777"/>
    <cellStyle name="Saída 2 21 7 2" xfId="32778"/>
    <cellStyle name="Saída 2 21 7 2 2" xfId="32779"/>
    <cellStyle name="Saída 2 21 7 2 3" xfId="32780"/>
    <cellStyle name="Saída 2 21 7 3" xfId="32781"/>
    <cellStyle name="Saída 2 21 7 4" xfId="32782"/>
    <cellStyle name="Saída 2 21 8" xfId="32783"/>
    <cellStyle name="Saída 2 21 8 2" xfId="32784"/>
    <cellStyle name="Saída 2 21 8 2 2" xfId="32785"/>
    <cellStyle name="Saída 2 21 8 2 3" xfId="32786"/>
    <cellStyle name="Saída 2 21 8 3" xfId="32787"/>
    <cellStyle name="Saída 2 21 8 4" xfId="32788"/>
    <cellStyle name="Saída 2 21 9" xfId="32789"/>
    <cellStyle name="Saída 2 21 9 2" xfId="32790"/>
    <cellStyle name="Saída 2 21 9 2 2" xfId="32791"/>
    <cellStyle name="Saída 2 21 9 2 3" xfId="32792"/>
    <cellStyle name="Saída 2 21 9 3" xfId="32793"/>
    <cellStyle name="Saída 2 21 9 4" xfId="32794"/>
    <cellStyle name="Saída 2 22" xfId="32795"/>
    <cellStyle name="Saída 2 22 10" xfId="32796"/>
    <cellStyle name="Saída 2 22 10 2" xfId="32797"/>
    <cellStyle name="Saída 2 22 10 2 2" xfId="32798"/>
    <cellStyle name="Saída 2 22 10 2 3" xfId="32799"/>
    <cellStyle name="Saída 2 22 10 3" xfId="32800"/>
    <cellStyle name="Saída 2 22 10 4" xfId="32801"/>
    <cellStyle name="Saída 2 22 11" xfId="32802"/>
    <cellStyle name="Saída 2 22 11 2" xfId="32803"/>
    <cellStyle name="Saída 2 22 11 2 2" xfId="32804"/>
    <cellStyle name="Saída 2 22 11 2 3" xfId="32805"/>
    <cellStyle name="Saída 2 22 11 3" xfId="32806"/>
    <cellStyle name="Saída 2 22 11 4" xfId="32807"/>
    <cellStyle name="Saída 2 22 12" xfId="32808"/>
    <cellStyle name="Saída 2 22 12 2" xfId="32809"/>
    <cellStyle name="Saída 2 22 12 2 2" xfId="32810"/>
    <cellStyle name="Saída 2 22 12 2 3" xfId="32811"/>
    <cellStyle name="Saída 2 22 12 3" xfId="32812"/>
    <cellStyle name="Saída 2 22 12 4" xfId="32813"/>
    <cellStyle name="Saída 2 22 13" xfId="32814"/>
    <cellStyle name="Saída 2 22 13 2" xfId="32815"/>
    <cellStyle name="Saída 2 22 13 2 2" xfId="32816"/>
    <cellStyle name="Saída 2 22 13 2 3" xfId="32817"/>
    <cellStyle name="Saída 2 22 13 3" xfId="32818"/>
    <cellStyle name="Saída 2 22 13 4" xfId="32819"/>
    <cellStyle name="Saída 2 22 14" xfId="32820"/>
    <cellStyle name="Saída 2 22 14 2" xfId="32821"/>
    <cellStyle name="Saída 2 22 14 2 2" xfId="32822"/>
    <cellStyle name="Saída 2 22 14 2 3" xfId="32823"/>
    <cellStyle name="Saída 2 22 14 3" xfId="32824"/>
    <cellStyle name="Saída 2 22 14 4" xfId="32825"/>
    <cellStyle name="Saída 2 22 15" xfId="32826"/>
    <cellStyle name="Saída 2 22 15 2" xfId="32827"/>
    <cellStyle name="Saída 2 22 15 2 2" xfId="32828"/>
    <cellStyle name="Saída 2 22 15 2 3" xfId="32829"/>
    <cellStyle name="Saída 2 22 15 3" xfId="32830"/>
    <cellStyle name="Saída 2 22 15 4" xfId="32831"/>
    <cellStyle name="Saída 2 22 16" xfId="32832"/>
    <cellStyle name="Saída 2 22 16 2" xfId="32833"/>
    <cellStyle name="Saída 2 22 16 2 2" xfId="32834"/>
    <cellStyle name="Saída 2 22 16 2 3" xfId="32835"/>
    <cellStyle name="Saída 2 22 16 3" xfId="32836"/>
    <cellStyle name="Saída 2 22 16 4" xfId="32837"/>
    <cellStyle name="Saída 2 22 17" xfId="32838"/>
    <cellStyle name="Saída 2 22 17 2" xfId="32839"/>
    <cellStyle name="Saída 2 22 17 2 2" xfId="32840"/>
    <cellStyle name="Saída 2 22 17 2 3" xfId="32841"/>
    <cellStyle name="Saída 2 22 17 3" xfId="32842"/>
    <cellStyle name="Saída 2 22 17 4" xfId="32843"/>
    <cellStyle name="Saída 2 22 18" xfId="32844"/>
    <cellStyle name="Saída 2 22 18 2" xfId="32845"/>
    <cellStyle name="Saída 2 22 18 2 2" xfId="32846"/>
    <cellStyle name="Saída 2 22 18 2 3" xfId="32847"/>
    <cellStyle name="Saída 2 22 18 3" xfId="32848"/>
    <cellStyle name="Saída 2 22 18 4" xfId="32849"/>
    <cellStyle name="Saída 2 22 19" xfId="32850"/>
    <cellStyle name="Saída 2 22 19 2" xfId="32851"/>
    <cellStyle name="Saída 2 22 19 2 2" xfId="32852"/>
    <cellStyle name="Saída 2 22 19 2 3" xfId="32853"/>
    <cellStyle name="Saída 2 22 19 3" xfId="32854"/>
    <cellStyle name="Saída 2 22 19 4" xfId="32855"/>
    <cellStyle name="Saída 2 22 2" xfId="32856"/>
    <cellStyle name="Saída 2 22 2 2" xfId="32857"/>
    <cellStyle name="Saída 2 22 2 2 2" xfId="32858"/>
    <cellStyle name="Saída 2 22 2 2 3" xfId="32859"/>
    <cellStyle name="Saída 2 22 2 3" xfId="32860"/>
    <cellStyle name="Saída 2 22 2 4" xfId="32861"/>
    <cellStyle name="Saída 2 22 20" xfId="32862"/>
    <cellStyle name="Saída 2 22 20 2" xfId="32863"/>
    <cellStyle name="Saída 2 22 20 2 2" xfId="32864"/>
    <cellStyle name="Saída 2 22 20 2 3" xfId="32865"/>
    <cellStyle name="Saída 2 22 20 3" xfId="32866"/>
    <cellStyle name="Saída 2 22 20 4" xfId="32867"/>
    <cellStyle name="Saída 2 22 21" xfId="32868"/>
    <cellStyle name="Saída 2 22 21 2" xfId="32869"/>
    <cellStyle name="Saída 2 22 21 2 2" xfId="32870"/>
    <cellStyle name="Saída 2 22 21 2 3" xfId="32871"/>
    <cellStyle name="Saída 2 22 21 3" xfId="32872"/>
    <cellStyle name="Saída 2 22 21 4" xfId="32873"/>
    <cellStyle name="Saída 2 22 22" xfId="32874"/>
    <cellStyle name="Saída 2 22 22 2" xfId="32875"/>
    <cellStyle name="Saída 2 22 22 2 2" xfId="32876"/>
    <cellStyle name="Saída 2 22 22 2 3" xfId="32877"/>
    <cellStyle name="Saída 2 22 22 3" xfId="32878"/>
    <cellStyle name="Saída 2 22 22 4" xfId="32879"/>
    <cellStyle name="Saída 2 22 23" xfId="32880"/>
    <cellStyle name="Saída 2 22 23 2" xfId="32881"/>
    <cellStyle name="Saída 2 22 23 2 2" xfId="32882"/>
    <cellStyle name="Saída 2 22 23 2 3" xfId="32883"/>
    <cellStyle name="Saída 2 22 23 3" xfId="32884"/>
    <cellStyle name="Saída 2 22 23 4" xfId="32885"/>
    <cellStyle name="Saída 2 22 24" xfId="32886"/>
    <cellStyle name="Saída 2 22 24 2" xfId="32887"/>
    <cellStyle name="Saída 2 22 24 2 2" xfId="32888"/>
    <cellStyle name="Saída 2 22 24 2 3" xfId="32889"/>
    <cellStyle name="Saída 2 22 24 3" xfId="32890"/>
    <cellStyle name="Saída 2 22 24 4" xfId="32891"/>
    <cellStyle name="Saída 2 22 25" xfId="32892"/>
    <cellStyle name="Saída 2 22 25 2" xfId="32893"/>
    <cellStyle name="Saída 2 22 25 2 2" xfId="32894"/>
    <cellStyle name="Saída 2 22 25 2 3" xfId="32895"/>
    <cellStyle name="Saída 2 22 25 3" xfId="32896"/>
    <cellStyle name="Saída 2 22 25 4" xfId="32897"/>
    <cellStyle name="Saída 2 22 26" xfId="32898"/>
    <cellStyle name="Saída 2 22 26 2" xfId="32899"/>
    <cellStyle name="Saída 2 22 26 3" xfId="32900"/>
    <cellStyle name="Saída 2 22 27" xfId="32901"/>
    <cellStyle name="Saída 2 22 28" xfId="32902"/>
    <cellStyle name="Saída 2 22 3" xfId="32903"/>
    <cellStyle name="Saída 2 22 3 2" xfId="32904"/>
    <cellStyle name="Saída 2 22 3 2 2" xfId="32905"/>
    <cellStyle name="Saída 2 22 3 2 3" xfId="32906"/>
    <cellStyle name="Saída 2 22 3 3" xfId="32907"/>
    <cellStyle name="Saída 2 22 3 4" xfId="32908"/>
    <cellStyle name="Saída 2 22 4" xfId="32909"/>
    <cellStyle name="Saída 2 22 4 2" xfId="32910"/>
    <cellStyle name="Saída 2 22 4 2 2" xfId="32911"/>
    <cellStyle name="Saída 2 22 4 2 3" xfId="32912"/>
    <cellStyle name="Saída 2 22 4 3" xfId="32913"/>
    <cellStyle name="Saída 2 22 4 4" xfId="32914"/>
    <cellStyle name="Saída 2 22 5" xfId="32915"/>
    <cellStyle name="Saída 2 22 5 2" xfId="32916"/>
    <cellStyle name="Saída 2 22 5 2 2" xfId="32917"/>
    <cellStyle name="Saída 2 22 5 2 3" xfId="32918"/>
    <cellStyle name="Saída 2 22 5 3" xfId="32919"/>
    <cellStyle name="Saída 2 22 5 4" xfId="32920"/>
    <cellStyle name="Saída 2 22 6" xfId="32921"/>
    <cellStyle name="Saída 2 22 6 2" xfId="32922"/>
    <cellStyle name="Saída 2 22 6 2 2" xfId="32923"/>
    <cellStyle name="Saída 2 22 6 2 3" xfId="32924"/>
    <cellStyle name="Saída 2 22 6 3" xfId="32925"/>
    <cellStyle name="Saída 2 22 6 4" xfId="32926"/>
    <cellStyle name="Saída 2 22 7" xfId="32927"/>
    <cellStyle name="Saída 2 22 7 2" xfId="32928"/>
    <cellStyle name="Saída 2 22 7 2 2" xfId="32929"/>
    <cellStyle name="Saída 2 22 7 2 3" xfId="32930"/>
    <cellStyle name="Saída 2 22 7 3" xfId="32931"/>
    <cellStyle name="Saída 2 22 7 4" xfId="32932"/>
    <cellStyle name="Saída 2 22 8" xfId="32933"/>
    <cellStyle name="Saída 2 22 8 2" xfId="32934"/>
    <cellStyle name="Saída 2 22 8 2 2" xfId="32935"/>
    <cellStyle name="Saída 2 22 8 2 3" xfId="32936"/>
    <cellStyle name="Saída 2 22 8 3" xfId="32937"/>
    <cellStyle name="Saída 2 22 8 4" xfId="32938"/>
    <cellStyle name="Saída 2 22 9" xfId="32939"/>
    <cellStyle name="Saída 2 22 9 2" xfId="32940"/>
    <cellStyle name="Saída 2 22 9 2 2" xfId="32941"/>
    <cellStyle name="Saída 2 22 9 2 3" xfId="32942"/>
    <cellStyle name="Saída 2 22 9 3" xfId="32943"/>
    <cellStyle name="Saída 2 22 9 4" xfId="32944"/>
    <cellStyle name="Saída 2 23" xfId="32945"/>
    <cellStyle name="Saída 2 23 10" xfId="32946"/>
    <cellStyle name="Saída 2 23 10 2" xfId="32947"/>
    <cellStyle name="Saída 2 23 10 2 2" xfId="32948"/>
    <cellStyle name="Saída 2 23 10 2 3" xfId="32949"/>
    <cellStyle name="Saída 2 23 10 3" xfId="32950"/>
    <cellStyle name="Saída 2 23 10 4" xfId="32951"/>
    <cellStyle name="Saída 2 23 11" xfId="32952"/>
    <cellStyle name="Saída 2 23 11 2" xfId="32953"/>
    <cellStyle name="Saída 2 23 11 2 2" xfId="32954"/>
    <cellStyle name="Saída 2 23 11 2 3" xfId="32955"/>
    <cellStyle name="Saída 2 23 11 3" xfId="32956"/>
    <cellStyle name="Saída 2 23 11 4" xfId="32957"/>
    <cellStyle name="Saída 2 23 12" xfId="32958"/>
    <cellStyle name="Saída 2 23 12 2" xfId="32959"/>
    <cellStyle name="Saída 2 23 12 2 2" xfId="32960"/>
    <cellStyle name="Saída 2 23 12 2 3" xfId="32961"/>
    <cellStyle name="Saída 2 23 12 3" xfId="32962"/>
    <cellStyle name="Saída 2 23 12 4" xfId="32963"/>
    <cellStyle name="Saída 2 23 13" xfId="32964"/>
    <cellStyle name="Saída 2 23 13 2" xfId="32965"/>
    <cellStyle name="Saída 2 23 13 2 2" xfId="32966"/>
    <cellStyle name="Saída 2 23 13 2 3" xfId="32967"/>
    <cellStyle name="Saída 2 23 13 3" xfId="32968"/>
    <cellStyle name="Saída 2 23 13 4" xfId="32969"/>
    <cellStyle name="Saída 2 23 14" xfId="32970"/>
    <cellStyle name="Saída 2 23 14 2" xfId="32971"/>
    <cellStyle name="Saída 2 23 14 2 2" xfId="32972"/>
    <cellStyle name="Saída 2 23 14 2 3" xfId="32973"/>
    <cellStyle name="Saída 2 23 14 3" xfId="32974"/>
    <cellStyle name="Saída 2 23 14 4" xfId="32975"/>
    <cellStyle name="Saída 2 23 15" xfId="32976"/>
    <cellStyle name="Saída 2 23 15 2" xfId="32977"/>
    <cellStyle name="Saída 2 23 15 2 2" xfId="32978"/>
    <cellStyle name="Saída 2 23 15 2 3" xfId="32979"/>
    <cellStyle name="Saída 2 23 15 3" xfId="32980"/>
    <cellStyle name="Saída 2 23 15 4" xfId="32981"/>
    <cellStyle name="Saída 2 23 16" xfId="32982"/>
    <cellStyle name="Saída 2 23 16 2" xfId="32983"/>
    <cellStyle name="Saída 2 23 16 2 2" xfId="32984"/>
    <cellStyle name="Saída 2 23 16 2 3" xfId="32985"/>
    <cellStyle name="Saída 2 23 16 3" xfId="32986"/>
    <cellStyle name="Saída 2 23 16 4" xfId="32987"/>
    <cellStyle name="Saída 2 23 17" xfId="32988"/>
    <cellStyle name="Saída 2 23 17 2" xfId="32989"/>
    <cellStyle name="Saída 2 23 17 2 2" xfId="32990"/>
    <cellStyle name="Saída 2 23 17 2 3" xfId="32991"/>
    <cellStyle name="Saída 2 23 17 3" xfId="32992"/>
    <cellStyle name="Saída 2 23 17 4" xfId="32993"/>
    <cellStyle name="Saída 2 23 18" xfId="32994"/>
    <cellStyle name="Saída 2 23 18 2" xfId="32995"/>
    <cellStyle name="Saída 2 23 18 2 2" xfId="32996"/>
    <cellStyle name="Saída 2 23 18 2 3" xfId="32997"/>
    <cellStyle name="Saída 2 23 18 3" xfId="32998"/>
    <cellStyle name="Saída 2 23 18 4" xfId="32999"/>
    <cellStyle name="Saída 2 23 19" xfId="33000"/>
    <cellStyle name="Saída 2 23 19 2" xfId="33001"/>
    <cellStyle name="Saída 2 23 19 2 2" xfId="33002"/>
    <cellStyle name="Saída 2 23 19 2 3" xfId="33003"/>
    <cellStyle name="Saída 2 23 19 3" xfId="33004"/>
    <cellStyle name="Saída 2 23 19 4" xfId="33005"/>
    <cellStyle name="Saída 2 23 2" xfId="33006"/>
    <cellStyle name="Saída 2 23 2 2" xfId="33007"/>
    <cellStyle name="Saída 2 23 2 2 2" xfId="33008"/>
    <cellStyle name="Saída 2 23 2 2 3" xfId="33009"/>
    <cellStyle name="Saída 2 23 2 3" xfId="33010"/>
    <cellStyle name="Saída 2 23 2 4" xfId="33011"/>
    <cellStyle name="Saída 2 23 20" xfId="33012"/>
    <cellStyle name="Saída 2 23 20 2" xfId="33013"/>
    <cellStyle name="Saída 2 23 20 2 2" xfId="33014"/>
    <cellStyle name="Saída 2 23 20 2 3" xfId="33015"/>
    <cellStyle name="Saída 2 23 20 3" xfId="33016"/>
    <cellStyle name="Saída 2 23 20 4" xfId="33017"/>
    <cellStyle name="Saída 2 23 21" xfId="33018"/>
    <cellStyle name="Saída 2 23 21 2" xfId="33019"/>
    <cellStyle name="Saída 2 23 21 2 2" xfId="33020"/>
    <cellStyle name="Saída 2 23 21 2 3" xfId="33021"/>
    <cellStyle name="Saída 2 23 21 3" xfId="33022"/>
    <cellStyle name="Saída 2 23 21 4" xfId="33023"/>
    <cellStyle name="Saída 2 23 22" xfId="33024"/>
    <cellStyle name="Saída 2 23 22 2" xfId="33025"/>
    <cellStyle name="Saída 2 23 22 2 2" xfId="33026"/>
    <cellStyle name="Saída 2 23 22 2 3" xfId="33027"/>
    <cellStyle name="Saída 2 23 22 3" xfId="33028"/>
    <cellStyle name="Saída 2 23 22 4" xfId="33029"/>
    <cellStyle name="Saída 2 23 23" xfId="33030"/>
    <cellStyle name="Saída 2 23 23 2" xfId="33031"/>
    <cellStyle name="Saída 2 23 23 2 2" xfId="33032"/>
    <cellStyle name="Saída 2 23 23 2 3" xfId="33033"/>
    <cellStyle name="Saída 2 23 23 3" xfId="33034"/>
    <cellStyle name="Saída 2 23 23 4" xfId="33035"/>
    <cellStyle name="Saída 2 23 24" xfId="33036"/>
    <cellStyle name="Saída 2 23 24 2" xfId="33037"/>
    <cellStyle name="Saída 2 23 24 2 2" xfId="33038"/>
    <cellStyle name="Saída 2 23 24 2 3" xfId="33039"/>
    <cellStyle name="Saída 2 23 24 3" xfId="33040"/>
    <cellStyle name="Saída 2 23 24 4" xfId="33041"/>
    <cellStyle name="Saída 2 23 25" xfId="33042"/>
    <cellStyle name="Saída 2 23 25 2" xfId="33043"/>
    <cellStyle name="Saída 2 23 25 2 2" xfId="33044"/>
    <cellStyle name="Saída 2 23 25 2 3" xfId="33045"/>
    <cellStyle name="Saída 2 23 25 3" xfId="33046"/>
    <cellStyle name="Saída 2 23 25 4" xfId="33047"/>
    <cellStyle name="Saída 2 23 26" xfId="33048"/>
    <cellStyle name="Saída 2 23 26 2" xfId="33049"/>
    <cellStyle name="Saída 2 23 26 3" xfId="33050"/>
    <cellStyle name="Saída 2 23 27" xfId="33051"/>
    <cellStyle name="Saída 2 23 28" xfId="33052"/>
    <cellStyle name="Saída 2 23 3" xfId="33053"/>
    <cellStyle name="Saída 2 23 3 2" xfId="33054"/>
    <cellStyle name="Saída 2 23 3 2 2" xfId="33055"/>
    <cellStyle name="Saída 2 23 3 2 3" xfId="33056"/>
    <cellStyle name="Saída 2 23 3 3" xfId="33057"/>
    <cellStyle name="Saída 2 23 3 4" xfId="33058"/>
    <cellStyle name="Saída 2 23 4" xfId="33059"/>
    <cellStyle name="Saída 2 23 4 2" xfId="33060"/>
    <cellStyle name="Saída 2 23 4 2 2" xfId="33061"/>
    <cellStyle name="Saída 2 23 4 2 3" xfId="33062"/>
    <cellStyle name="Saída 2 23 4 3" xfId="33063"/>
    <cellStyle name="Saída 2 23 4 4" xfId="33064"/>
    <cellStyle name="Saída 2 23 5" xfId="33065"/>
    <cellStyle name="Saída 2 23 5 2" xfId="33066"/>
    <cellStyle name="Saída 2 23 5 2 2" xfId="33067"/>
    <cellStyle name="Saída 2 23 5 2 3" xfId="33068"/>
    <cellStyle name="Saída 2 23 5 3" xfId="33069"/>
    <cellStyle name="Saída 2 23 5 4" xfId="33070"/>
    <cellStyle name="Saída 2 23 6" xfId="33071"/>
    <cellStyle name="Saída 2 23 6 2" xfId="33072"/>
    <cellStyle name="Saída 2 23 6 2 2" xfId="33073"/>
    <cellStyle name="Saída 2 23 6 2 3" xfId="33074"/>
    <cellStyle name="Saída 2 23 6 3" xfId="33075"/>
    <cellStyle name="Saída 2 23 6 4" xfId="33076"/>
    <cellStyle name="Saída 2 23 7" xfId="33077"/>
    <cellStyle name="Saída 2 23 7 2" xfId="33078"/>
    <cellStyle name="Saída 2 23 7 2 2" xfId="33079"/>
    <cellStyle name="Saída 2 23 7 2 3" xfId="33080"/>
    <cellStyle name="Saída 2 23 7 3" xfId="33081"/>
    <cellStyle name="Saída 2 23 7 4" xfId="33082"/>
    <cellStyle name="Saída 2 23 8" xfId="33083"/>
    <cellStyle name="Saída 2 23 8 2" xfId="33084"/>
    <cellStyle name="Saída 2 23 8 2 2" xfId="33085"/>
    <cellStyle name="Saída 2 23 8 2 3" xfId="33086"/>
    <cellStyle name="Saída 2 23 8 3" xfId="33087"/>
    <cellStyle name="Saída 2 23 8 4" xfId="33088"/>
    <cellStyle name="Saída 2 23 9" xfId="33089"/>
    <cellStyle name="Saída 2 23 9 2" xfId="33090"/>
    <cellStyle name="Saída 2 23 9 2 2" xfId="33091"/>
    <cellStyle name="Saída 2 23 9 2 3" xfId="33092"/>
    <cellStyle name="Saída 2 23 9 3" xfId="33093"/>
    <cellStyle name="Saída 2 23 9 4" xfId="33094"/>
    <cellStyle name="Saída 2 24" xfId="33095"/>
    <cellStyle name="Saída 2 24 10" xfId="33096"/>
    <cellStyle name="Saída 2 24 10 2" xfId="33097"/>
    <cellStyle name="Saída 2 24 10 2 2" xfId="33098"/>
    <cellStyle name="Saída 2 24 10 2 3" xfId="33099"/>
    <cellStyle name="Saída 2 24 10 3" xfId="33100"/>
    <cellStyle name="Saída 2 24 10 4" xfId="33101"/>
    <cellStyle name="Saída 2 24 11" xfId="33102"/>
    <cellStyle name="Saída 2 24 11 2" xfId="33103"/>
    <cellStyle name="Saída 2 24 11 2 2" xfId="33104"/>
    <cellStyle name="Saída 2 24 11 2 3" xfId="33105"/>
    <cellStyle name="Saída 2 24 11 3" xfId="33106"/>
    <cellStyle name="Saída 2 24 11 4" xfId="33107"/>
    <cellStyle name="Saída 2 24 12" xfId="33108"/>
    <cellStyle name="Saída 2 24 12 2" xfId="33109"/>
    <cellStyle name="Saída 2 24 12 2 2" xfId="33110"/>
    <cellStyle name="Saída 2 24 12 2 3" xfId="33111"/>
    <cellStyle name="Saída 2 24 12 3" xfId="33112"/>
    <cellStyle name="Saída 2 24 12 4" xfId="33113"/>
    <cellStyle name="Saída 2 24 13" xfId="33114"/>
    <cellStyle name="Saída 2 24 13 2" xfId="33115"/>
    <cellStyle name="Saída 2 24 13 2 2" xfId="33116"/>
    <cellStyle name="Saída 2 24 13 2 3" xfId="33117"/>
    <cellStyle name="Saída 2 24 13 3" xfId="33118"/>
    <cellStyle name="Saída 2 24 13 4" xfId="33119"/>
    <cellStyle name="Saída 2 24 14" xfId="33120"/>
    <cellStyle name="Saída 2 24 14 2" xfId="33121"/>
    <cellStyle name="Saída 2 24 14 2 2" xfId="33122"/>
    <cellStyle name="Saída 2 24 14 2 3" xfId="33123"/>
    <cellStyle name="Saída 2 24 14 3" xfId="33124"/>
    <cellStyle name="Saída 2 24 14 4" xfId="33125"/>
    <cellStyle name="Saída 2 24 15" xfId="33126"/>
    <cellStyle name="Saída 2 24 15 2" xfId="33127"/>
    <cellStyle name="Saída 2 24 15 2 2" xfId="33128"/>
    <cellStyle name="Saída 2 24 15 2 3" xfId="33129"/>
    <cellStyle name="Saída 2 24 15 3" xfId="33130"/>
    <cellStyle name="Saída 2 24 15 4" xfId="33131"/>
    <cellStyle name="Saída 2 24 16" xfId="33132"/>
    <cellStyle name="Saída 2 24 16 2" xfId="33133"/>
    <cellStyle name="Saída 2 24 16 2 2" xfId="33134"/>
    <cellStyle name="Saída 2 24 16 2 3" xfId="33135"/>
    <cellStyle name="Saída 2 24 16 3" xfId="33136"/>
    <cellStyle name="Saída 2 24 16 4" xfId="33137"/>
    <cellStyle name="Saída 2 24 17" xfId="33138"/>
    <cellStyle name="Saída 2 24 17 2" xfId="33139"/>
    <cellStyle name="Saída 2 24 17 2 2" xfId="33140"/>
    <cellStyle name="Saída 2 24 17 2 3" xfId="33141"/>
    <cellStyle name="Saída 2 24 17 3" xfId="33142"/>
    <cellStyle name="Saída 2 24 17 4" xfId="33143"/>
    <cellStyle name="Saída 2 24 18" xfId="33144"/>
    <cellStyle name="Saída 2 24 18 2" xfId="33145"/>
    <cellStyle name="Saída 2 24 18 2 2" xfId="33146"/>
    <cellStyle name="Saída 2 24 18 2 3" xfId="33147"/>
    <cellStyle name="Saída 2 24 18 3" xfId="33148"/>
    <cellStyle name="Saída 2 24 18 4" xfId="33149"/>
    <cellStyle name="Saída 2 24 19" xfId="33150"/>
    <cellStyle name="Saída 2 24 19 2" xfId="33151"/>
    <cellStyle name="Saída 2 24 19 2 2" xfId="33152"/>
    <cellStyle name="Saída 2 24 19 2 3" xfId="33153"/>
    <cellStyle name="Saída 2 24 19 3" xfId="33154"/>
    <cellStyle name="Saída 2 24 19 4" xfId="33155"/>
    <cellStyle name="Saída 2 24 2" xfId="33156"/>
    <cellStyle name="Saída 2 24 2 2" xfId="33157"/>
    <cellStyle name="Saída 2 24 2 2 2" xfId="33158"/>
    <cellStyle name="Saída 2 24 2 2 3" xfId="33159"/>
    <cellStyle name="Saída 2 24 2 3" xfId="33160"/>
    <cellStyle name="Saída 2 24 2 4" xfId="33161"/>
    <cellStyle name="Saída 2 24 20" xfId="33162"/>
    <cellStyle name="Saída 2 24 20 2" xfId="33163"/>
    <cellStyle name="Saída 2 24 20 2 2" xfId="33164"/>
    <cellStyle name="Saída 2 24 20 2 3" xfId="33165"/>
    <cellStyle name="Saída 2 24 20 3" xfId="33166"/>
    <cellStyle name="Saída 2 24 20 4" xfId="33167"/>
    <cellStyle name="Saída 2 24 21" xfId="33168"/>
    <cellStyle name="Saída 2 24 21 2" xfId="33169"/>
    <cellStyle name="Saída 2 24 21 2 2" xfId="33170"/>
    <cellStyle name="Saída 2 24 21 2 3" xfId="33171"/>
    <cellStyle name="Saída 2 24 21 3" xfId="33172"/>
    <cellStyle name="Saída 2 24 21 4" xfId="33173"/>
    <cellStyle name="Saída 2 24 22" xfId="33174"/>
    <cellStyle name="Saída 2 24 22 2" xfId="33175"/>
    <cellStyle name="Saída 2 24 22 2 2" xfId="33176"/>
    <cellStyle name="Saída 2 24 22 2 3" xfId="33177"/>
    <cellStyle name="Saída 2 24 22 3" xfId="33178"/>
    <cellStyle name="Saída 2 24 22 4" xfId="33179"/>
    <cellStyle name="Saída 2 24 23" xfId="33180"/>
    <cellStyle name="Saída 2 24 23 2" xfId="33181"/>
    <cellStyle name="Saída 2 24 23 2 2" xfId="33182"/>
    <cellStyle name="Saída 2 24 23 2 3" xfId="33183"/>
    <cellStyle name="Saída 2 24 23 3" xfId="33184"/>
    <cellStyle name="Saída 2 24 23 4" xfId="33185"/>
    <cellStyle name="Saída 2 24 24" xfId="33186"/>
    <cellStyle name="Saída 2 24 24 2" xfId="33187"/>
    <cellStyle name="Saída 2 24 24 2 2" xfId="33188"/>
    <cellStyle name="Saída 2 24 24 2 3" xfId="33189"/>
    <cellStyle name="Saída 2 24 24 3" xfId="33190"/>
    <cellStyle name="Saída 2 24 24 4" xfId="33191"/>
    <cellStyle name="Saída 2 24 25" xfId="33192"/>
    <cellStyle name="Saída 2 24 25 2" xfId="33193"/>
    <cellStyle name="Saída 2 24 25 2 2" xfId="33194"/>
    <cellStyle name="Saída 2 24 25 2 3" xfId="33195"/>
    <cellStyle name="Saída 2 24 25 3" xfId="33196"/>
    <cellStyle name="Saída 2 24 25 4" xfId="33197"/>
    <cellStyle name="Saída 2 24 26" xfId="33198"/>
    <cellStyle name="Saída 2 24 26 2" xfId="33199"/>
    <cellStyle name="Saída 2 24 26 3" xfId="33200"/>
    <cellStyle name="Saída 2 24 27" xfId="33201"/>
    <cellStyle name="Saída 2 24 28" xfId="33202"/>
    <cellStyle name="Saída 2 24 3" xfId="33203"/>
    <cellStyle name="Saída 2 24 3 2" xfId="33204"/>
    <cellStyle name="Saída 2 24 3 2 2" xfId="33205"/>
    <cellStyle name="Saída 2 24 3 2 3" xfId="33206"/>
    <cellStyle name="Saída 2 24 3 3" xfId="33207"/>
    <cellStyle name="Saída 2 24 3 4" xfId="33208"/>
    <cellStyle name="Saída 2 24 4" xfId="33209"/>
    <cellStyle name="Saída 2 24 4 2" xfId="33210"/>
    <cellStyle name="Saída 2 24 4 2 2" xfId="33211"/>
    <cellStyle name="Saída 2 24 4 2 3" xfId="33212"/>
    <cellStyle name="Saída 2 24 4 3" xfId="33213"/>
    <cellStyle name="Saída 2 24 4 4" xfId="33214"/>
    <cellStyle name="Saída 2 24 5" xfId="33215"/>
    <cellStyle name="Saída 2 24 5 2" xfId="33216"/>
    <cellStyle name="Saída 2 24 5 2 2" xfId="33217"/>
    <cellStyle name="Saída 2 24 5 2 3" xfId="33218"/>
    <cellStyle name="Saída 2 24 5 3" xfId="33219"/>
    <cellStyle name="Saída 2 24 5 4" xfId="33220"/>
    <cellStyle name="Saída 2 24 6" xfId="33221"/>
    <cellStyle name="Saída 2 24 6 2" xfId="33222"/>
    <cellStyle name="Saída 2 24 6 2 2" xfId="33223"/>
    <cellStyle name="Saída 2 24 6 2 3" xfId="33224"/>
    <cellStyle name="Saída 2 24 6 3" xfId="33225"/>
    <cellStyle name="Saída 2 24 6 4" xfId="33226"/>
    <cellStyle name="Saída 2 24 7" xfId="33227"/>
    <cellStyle name="Saída 2 24 7 2" xfId="33228"/>
    <cellStyle name="Saída 2 24 7 2 2" xfId="33229"/>
    <cellStyle name="Saída 2 24 7 2 3" xfId="33230"/>
    <cellStyle name="Saída 2 24 7 3" xfId="33231"/>
    <cellStyle name="Saída 2 24 7 4" xfId="33232"/>
    <cellStyle name="Saída 2 24 8" xfId="33233"/>
    <cellStyle name="Saída 2 24 8 2" xfId="33234"/>
    <cellStyle name="Saída 2 24 8 2 2" xfId="33235"/>
    <cellStyle name="Saída 2 24 8 2 3" xfId="33236"/>
    <cellStyle name="Saída 2 24 8 3" xfId="33237"/>
    <cellStyle name="Saída 2 24 8 4" xfId="33238"/>
    <cellStyle name="Saída 2 24 9" xfId="33239"/>
    <cellStyle name="Saída 2 24 9 2" xfId="33240"/>
    <cellStyle name="Saída 2 24 9 2 2" xfId="33241"/>
    <cellStyle name="Saída 2 24 9 2 3" xfId="33242"/>
    <cellStyle name="Saída 2 24 9 3" xfId="33243"/>
    <cellStyle name="Saída 2 24 9 4" xfId="33244"/>
    <cellStyle name="Saída 2 25" xfId="33245"/>
    <cellStyle name="Saída 2 25 10" xfId="33246"/>
    <cellStyle name="Saída 2 25 10 2" xfId="33247"/>
    <cellStyle name="Saída 2 25 10 2 2" xfId="33248"/>
    <cellStyle name="Saída 2 25 10 2 3" xfId="33249"/>
    <cellStyle name="Saída 2 25 10 3" xfId="33250"/>
    <cellStyle name="Saída 2 25 10 4" xfId="33251"/>
    <cellStyle name="Saída 2 25 11" xfId="33252"/>
    <cellStyle name="Saída 2 25 11 2" xfId="33253"/>
    <cellStyle name="Saída 2 25 11 2 2" xfId="33254"/>
    <cellStyle name="Saída 2 25 11 2 3" xfId="33255"/>
    <cellStyle name="Saída 2 25 11 3" xfId="33256"/>
    <cellStyle name="Saída 2 25 11 4" xfId="33257"/>
    <cellStyle name="Saída 2 25 12" xfId="33258"/>
    <cellStyle name="Saída 2 25 12 2" xfId="33259"/>
    <cellStyle name="Saída 2 25 12 2 2" xfId="33260"/>
    <cellStyle name="Saída 2 25 12 2 3" xfId="33261"/>
    <cellStyle name="Saída 2 25 12 3" xfId="33262"/>
    <cellStyle name="Saída 2 25 12 4" xfId="33263"/>
    <cellStyle name="Saída 2 25 13" xfId="33264"/>
    <cellStyle name="Saída 2 25 13 2" xfId="33265"/>
    <cellStyle name="Saída 2 25 13 2 2" xfId="33266"/>
    <cellStyle name="Saída 2 25 13 2 3" xfId="33267"/>
    <cellStyle name="Saída 2 25 13 3" xfId="33268"/>
    <cellStyle name="Saída 2 25 13 4" xfId="33269"/>
    <cellStyle name="Saída 2 25 14" xfId="33270"/>
    <cellStyle name="Saída 2 25 14 2" xfId="33271"/>
    <cellStyle name="Saída 2 25 14 2 2" xfId="33272"/>
    <cellStyle name="Saída 2 25 14 2 3" xfId="33273"/>
    <cellStyle name="Saída 2 25 14 3" xfId="33274"/>
    <cellStyle name="Saída 2 25 14 4" xfId="33275"/>
    <cellStyle name="Saída 2 25 15" xfId="33276"/>
    <cellStyle name="Saída 2 25 15 2" xfId="33277"/>
    <cellStyle name="Saída 2 25 15 2 2" xfId="33278"/>
    <cellStyle name="Saída 2 25 15 2 3" xfId="33279"/>
    <cellStyle name="Saída 2 25 15 3" xfId="33280"/>
    <cellStyle name="Saída 2 25 15 4" xfId="33281"/>
    <cellStyle name="Saída 2 25 16" xfId="33282"/>
    <cellStyle name="Saída 2 25 16 2" xfId="33283"/>
    <cellStyle name="Saída 2 25 16 2 2" xfId="33284"/>
    <cellStyle name="Saída 2 25 16 2 3" xfId="33285"/>
    <cellStyle name="Saída 2 25 16 3" xfId="33286"/>
    <cellStyle name="Saída 2 25 16 4" xfId="33287"/>
    <cellStyle name="Saída 2 25 17" xfId="33288"/>
    <cellStyle name="Saída 2 25 17 2" xfId="33289"/>
    <cellStyle name="Saída 2 25 17 2 2" xfId="33290"/>
    <cellStyle name="Saída 2 25 17 2 3" xfId="33291"/>
    <cellStyle name="Saída 2 25 17 3" xfId="33292"/>
    <cellStyle name="Saída 2 25 17 4" xfId="33293"/>
    <cellStyle name="Saída 2 25 18" xfId="33294"/>
    <cellStyle name="Saída 2 25 18 2" xfId="33295"/>
    <cellStyle name="Saída 2 25 18 2 2" xfId="33296"/>
    <cellStyle name="Saída 2 25 18 2 3" xfId="33297"/>
    <cellStyle name="Saída 2 25 18 3" xfId="33298"/>
    <cellStyle name="Saída 2 25 18 4" xfId="33299"/>
    <cellStyle name="Saída 2 25 19" xfId="33300"/>
    <cellStyle name="Saída 2 25 19 2" xfId="33301"/>
    <cellStyle name="Saída 2 25 19 2 2" xfId="33302"/>
    <cellStyle name="Saída 2 25 19 2 3" xfId="33303"/>
    <cellStyle name="Saída 2 25 19 3" xfId="33304"/>
    <cellStyle name="Saída 2 25 19 4" xfId="33305"/>
    <cellStyle name="Saída 2 25 2" xfId="33306"/>
    <cellStyle name="Saída 2 25 2 2" xfId="33307"/>
    <cellStyle name="Saída 2 25 2 2 2" xfId="33308"/>
    <cellStyle name="Saída 2 25 2 2 3" xfId="33309"/>
    <cellStyle name="Saída 2 25 2 3" xfId="33310"/>
    <cellStyle name="Saída 2 25 2 4" xfId="33311"/>
    <cellStyle name="Saída 2 25 20" xfId="33312"/>
    <cellStyle name="Saída 2 25 20 2" xfId="33313"/>
    <cellStyle name="Saída 2 25 20 2 2" xfId="33314"/>
    <cellStyle name="Saída 2 25 20 2 3" xfId="33315"/>
    <cellStyle name="Saída 2 25 20 3" xfId="33316"/>
    <cellStyle name="Saída 2 25 20 4" xfId="33317"/>
    <cellStyle name="Saída 2 25 21" xfId="33318"/>
    <cellStyle name="Saída 2 25 21 2" xfId="33319"/>
    <cellStyle name="Saída 2 25 21 2 2" xfId="33320"/>
    <cellStyle name="Saída 2 25 21 2 3" xfId="33321"/>
    <cellStyle name="Saída 2 25 21 3" xfId="33322"/>
    <cellStyle name="Saída 2 25 21 4" xfId="33323"/>
    <cellStyle name="Saída 2 25 22" xfId="33324"/>
    <cellStyle name="Saída 2 25 22 2" xfId="33325"/>
    <cellStyle name="Saída 2 25 22 2 2" xfId="33326"/>
    <cellStyle name="Saída 2 25 22 2 3" xfId="33327"/>
    <cellStyle name="Saída 2 25 22 3" xfId="33328"/>
    <cellStyle name="Saída 2 25 22 4" xfId="33329"/>
    <cellStyle name="Saída 2 25 23" xfId="33330"/>
    <cellStyle name="Saída 2 25 23 2" xfId="33331"/>
    <cellStyle name="Saída 2 25 23 2 2" xfId="33332"/>
    <cellStyle name="Saída 2 25 23 2 3" xfId="33333"/>
    <cellStyle name="Saída 2 25 23 3" xfId="33334"/>
    <cellStyle name="Saída 2 25 23 4" xfId="33335"/>
    <cellStyle name="Saída 2 25 24" xfId="33336"/>
    <cellStyle name="Saída 2 25 24 2" xfId="33337"/>
    <cellStyle name="Saída 2 25 24 2 2" xfId="33338"/>
    <cellStyle name="Saída 2 25 24 2 3" xfId="33339"/>
    <cellStyle name="Saída 2 25 24 3" xfId="33340"/>
    <cellStyle name="Saída 2 25 24 4" xfId="33341"/>
    <cellStyle name="Saída 2 25 25" xfId="33342"/>
    <cellStyle name="Saída 2 25 25 2" xfId="33343"/>
    <cellStyle name="Saída 2 25 25 2 2" xfId="33344"/>
    <cellStyle name="Saída 2 25 25 2 3" xfId="33345"/>
    <cellStyle name="Saída 2 25 25 3" xfId="33346"/>
    <cellStyle name="Saída 2 25 25 4" xfId="33347"/>
    <cellStyle name="Saída 2 25 26" xfId="33348"/>
    <cellStyle name="Saída 2 25 26 2" xfId="33349"/>
    <cellStyle name="Saída 2 25 26 3" xfId="33350"/>
    <cellStyle name="Saída 2 25 27" xfId="33351"/>
    <cellStyle name="Saída 2 25 28" xfId="33352"/>
    <cellStyle name="Saída 2 25 3" xfId="33353"/>
    <cellStyle name="Saída 2 25 3 2" xfId="33354"/>
    <cellStyle name="Saída 2 25 3 2 2" xfId="33355"/>
    <cellStyle name="Saída 2 25 3 2 3" xfId="33356"/>
    <cellStyle name="Saída 2 25 3 3" xfId="33357"/>
    <cellStyle name="Saída 2 25 3 4" xfId="33358"/>
    <cellStyle name="Saída 2 25 4" xfId="33359"/>
    <cellStyle name="Saída 2 25 4 2" xfId="33360"/>
    <cellStyle name="Saída 2 25 4 2 2" xfId="33361"/>
    <cellStyle name="Saída 2 25 4 2 3" xfId="33362"/>
    <cellStyle name="Saída 2 25 4 3" xfId="33363"/>
    <cellStyle name="Saída 2 25 4 4" xfId="33364"/>
    <cellStyle name="Saída 2 25 5" xfId="33365"/>
    <cellStyle name="Saída 2 25 5 2" xfId="33366"/>
    <cellStyle name="Saída 2 25 5 2 2" xfId="33367"/>
    <cellStyle name="Saída 2 25 5 2 3" xfId="33368"/>
    <cellStyle name="Saída 2 25 5 3" xfId="33369"/>
    <cellStyle name="Saída 2 25 5 4" xfId="33370"/>
    <cellStyle name="Saída 2 25 6" xfId="33371"/>
    <cellStyle name="Saída 2 25 6 2" xfId="33372"/>
    <cellStyle name="Saída 2 25 6 2 2" xfId="33373"/>
    <cellStyle name="Saída 2 25 6 2 3" xfId="33374"/>
    <cellStyle name="Saída 2 25 6 3" xfId="33375"/>
    <cellStyle name="Saída 2 25 6 4" xfId="33376"/>
    <cellStyle name="Saída 2 25 7" xfId="33377"/>
    <cellStyle name="Saída 2 25 7 2" xfId="33378"/>
    <cellStyle name="Saída 2 25 7 2 2" xfId="33379"/>
    <cellStyle name="Saída 2 25 7 2 3" xfId="33380"/>
    <cellStyle name="Saída 2 25 7 3" xfId="33381"/>
    <cellStyle name="Saída 2 25 7 4" xfId="33382"/>
    <cellStyle name="Saída 2 25 8" xfId="33383"/>
    <cellStyle name="Saída 2 25 8 2" xfId="33384"/>
    <cellStyle name="Saída 2 25 8 2 2" xfId="33385"/>
    <cellStyle name="Saída 2 25 8 2 3" xfId="33386"/>
    <cellStyle name="Saída 2 25 8 3" xfId="33387"/>
    <cellStyle name="Saída 2 25 8 4" xfId="33388"/>
    <cellStyle name="Saída 2 25 9" xfId="33389"/>
    <cellStyle name="Saída 2 25 9 2" xfId="33390"/>
    <cellStyle name="Saída 2 25 9 2 2" xfId="33391"/>
    <cellStyle name="Saída 2 25 9 2 3" xfId="33392"/>
    <cellStyle name="Saída 2 25 9 3" xfId="33393"/>
    <cellStyle name="Saída 2 25 9 4" xfId="33394"/>
    <cellStyle name="Saída 2 26" xfId="33395"/>
    <cellStyle name="Saída 2 26 10" xfId="33396"/>
    <cellStyle name="Saída 2 26 10 2" xfId="33397"/>
    <cellStyle name="Saída 2 26 10 2 2" xfId="33398"/>
    <cellStyle name="Saída 2 26 10 2 3" xfId="33399"/>
    <cellStyle name="Saída 2 26 10 3" xfId="33400"/>
    <cellStyle name="Saída 2 26 10 4" xfId="33401"/>
    <cellStyle name="Saída 2 26 11" xfId="33402"/>
    <cellStyle name="Saída 2 26 11 2" xfId="33403"/>
    <cellStyle name="Saída 2 26 11 2 2" xfId="33404"/>
    <cellStyle name="Saída 2 26 11 2 3" xfId="33405"/>
    <cellStyle name="Saída 2 26 11 3" xfId="33406"/>
    <cellStyle name="Saída 2 26 11 4" xfId="33407"/>
    <cellStyle name="Saída 2 26 12" xfId="33408"/>
    <cellStyle name="Saída 2 26 12 2" xfId="33409"/>
    <cellStyle name="Saída 2 26 12 2 2" xfId="33410"/>
    <cellStyle name="Saída 2 26 12 2 3" xfId="33411"/>
    <cellStyle name="Saída 2 26 12 3" xfId="33412"/>
    <cellStyle name="Saída 2 26 12 4" xfId="33413"/>
    <cellStyle name="Saída 2 26 13" xfId="33414"/>
    <cellStyle name="Saída 2 26 13 2" xfId="33415"/>
    <cellStyle name="Saída 2 26 13 2 2" xfId="33416"/>
    <cellStyle name="Saída 2 26 13 2 3" xfId="33417"/>
    <cellStyle name="Saída 2 26 13 3" xfId="33418"/>
    <cellStyle name="Saída 2 26 13 4" xfId="33419"/>
    <cellStyle name="Saída 2 26 14" xfId="33420"/>
    <cellStyle name="Saída 2 26 14 2" xfId="33421"/>
    <cellStyle name="Saída 2 26 14 2 2" xfId="33422"/>
    <cellStyle name="Saída 2 26 14 2 3" xfId="33423"/>
    <cellStyle name="Saída 2 26 14 3" xfId="33424"/>
    <cellStyle name="Saída 2 26 14 4" xfId="33425"/>
    <cellStyle name="Saída 2 26 15" xfId="33426"/>
    <cellStyle name="Saída 2 26 15 2" xfId="33427"/>
    <cellStyle name="Saída 2 26 15 2 2" xfId="33428"/>
    <cellStyle name="Saída 2 26 15 2 3" xfId="33429"/>
    <cellStyle name="Saída 2 26 15 3" xfId="33430"/>
    <cellStyle name="Saída 2 26 15 4" xfId="33431"/>
    <cellStyle name="Saída 2 26 16" xfId="33432"/>
    <cellStyle name="Saída 2 26 16 2" xfId="33433"/>
    <cellStyle name="Saída 2 26 16 2 2" xfId="33434"/>
    <cellStyle name="Saída 2 26 16 2 3" xfId="33435"/>
    <cellStyle name="Saída 2 26 16 3" xfId="33436"/>
    <cellStyle name="Saída 2 26 16 4" xfId="33437"/>
    <cellStyle name="Saída 2 26 17" xfId="33438"/>
    <cellStyle name="Saída 2 26 17 2" xfId="33439"/>
    <cellStyle name="Saída 2 26 17 2 2" xfId="33440"/>
    <cellStyle name="Saída 2 26 17 2 3" xfId="33441"/>
    <cellStyle name="Saída 2 26 17 3" xfId="33442"/>
    <cellStyle name="Saída 2 26 17 4" xfId="33443"/>
    <cellStyle name="Saída 2 26 18" xfId="33444"/>
    <cellStyle name="Saída 2 26 18 2" xfId="33445"/>
    <cellStyle name="Saída 2 26 18 2 2" xfId="33446"/>
    <cellStyle name="Saída 2 26 18 2 3" xfId="33447"/>
    <cellStyle name="Saída 2 26 18 3" xfId="33448"/>
    <cellStyle name="Saída 2 26 18 4" xfId="33449"/>
    <cellStyle name="Saída 2 26 19" xfId="33450"/>
    <cellStyle name="Saída 2 26 19 2" xfId="33451"/>
    <cellStyle name="Saída 2 26 19 2 2" xfId="33452"/>
    <cellStyle name="Saída 2 26 19 2 3" xfId="33453"/>
    <cellStyle name="Saída 2 26 19 3" xfId="33454"/>
    <cellStyle name="Saída 2 26 19 4" xfId="33455"/>
    <cellStyle name="Saída 2 26 2" xfId="33456"/>
    <cellStyle name="Saída 2 26 2 2" xfId="33457"/>
    <cellStyle name="Saída 2 26 2 2 2" xfId="33458"/>
    <cellStyle name="Saída 2 26 2 2 3" xfId="33459"/>
    <cellStyle name="Saída 2 26 2 3" xfId="33460"/>
    <cellStyle name="Saída 2 26 2 4" xfId="33461"/>
    <cellStyle name="Saída 2 26 20" xfId="33462"/>
    <cellStyle name="Saída 2 26 20 2" xfId="33463"/>
    <cellStyle name="Saída 2 26 20 2 2" xfId="33464"/>
    <cellStyle name="Saída 2 26 20 2 3" xfId="33465"/>
    <cellStyle name="Saída 2 26 20 3" xfId="33466"/>
    <cellStyle name="Saída 2 26 20 4" xfId="33467"/>
    <cellStyle name="Saída 2 26 21" xfId="33468"/>
    <cellStyle name="Saída 2 26 21 2" xfId="33469"/>
    <cellStyle name="Saída 2 26 21 2 2" xfId="33470"/>
    <cellStyle name="Saída 2 26 21 2 3" xfId="33471"/>
    <cellStyle name="Saída 2 26 21 3" xfId="33472"/>
    <cellStyle name="Saída 2 26 21 4" xfId="33473"/>
    <cellStyle name="Saída 2 26 22" xfId="33474"/>
    <cellStyle name="Saída 2 26 22 2" xfId="33475"/>
    <cellStyle name="Saída 2 26 22 2 2" xfId="33476"/>
    <cellStyle name="Saída 2 26 22 2 3" xfId="33477"/>
    <cellStyle name="Saída 2 26 22 3" xfId="33478"/>
    <cellStyle name="Saída 2 26 22 4" xfId="33479"/>
    <cellStyle name="Saída 2 26 23" xfId="33480"/>
    <cellStyle name="Saída 2 26 23 2" xfId="33481"/>
    <cellStyle name="Saída 2 26 23 2 2" xfId="33482"/>
    <cellStyle name="Saída 2 26 23 2 3" xfId="33483"/>
    <cellStyle name="Saída 2 26 23 3" xfId="33484"/>
    <cellStyle name="Saída 2 26 23 4" xfId="33485"/>
    <cellStyle name="Saída 2 26 24" xfId="33486"/>
    <cellStyle name="Saída 2 26 24 2" xfId="33487"/>
    <cellStyle name="Saída 2 26 24 2 2" xfId="33488"/>
    <cellStyle name="Saída 2 26 24 2 3" xfId="33489"/>
    <cellStyle name="Saída 2 26 24 3" xfId="33490"/>
    <cellStyle name="Saída 2 26 24 4" xfId="33491"/>
    <cellStyle name="Saída 2 26 25" xfId="33492"/>
    <cellStyle name="Saída 2 26 25 2" xfId="33493"/>
    <cellStyle name="Saída 2 26 25 2 2" xfId="33494"/>
    <cellStyle name="Saída 2 26 25 2 3" xfId="33495"/>
    <cellStyle name="Saída 2 26 25 3" xfId="33496"/>
    <cellStyle name="Saída 2 26 25 4" xfId="33497"/>
    <cellStyle name="Saída 2 26 26" xfId="33498"/>
    <cellStyle name="Saída 2 26 26 2" xfId="33499"/>
    <cellStyle name="Saída 2 26 26 3" xfId="33500"/>
    <cellStyle name="Saída 2 26 27" xfId="33501"/>
    <cellStyle name="Saída 2 26 28" xfId="33502"/>
    <cellStyle name="Saída 2 26 3" xfId="33503"/>
    <cellStyle name="Saída 2 26 3 2" xfId="33504"/>
    <cellStyle name="Saída 2 26 3 2 2" xfId="33505"/>
    <cellStyle name="Saída 2 26 3 2 3" xfId="33506"/>
    <cellStyle name="Saída 2 26 3 3" xfId="33507"/>
    <cellStyle name="Saída 2 26 3 4" xfId="33508"/>
    <cellStyle name="Saída 2 26 4" xfId="33509"/>
    <cellStyle name="Saída 2 26 4 2" xfId="33510"/>
    <cellStyle name="Saída 2 26 4 2 2" xfId="33511"/>
    <cellStyle name="Saída 2 26 4 2 3" xfId="33512"/>
    <cellStyle name="Saída 2 26 4 3" xfId="33513"/>
    <cellStyle name="Saída 2 26 4 4" xfId="33514"/>
    <cellStyle name="Saída 2 26 5" xfId="33515"/>
    <cellStyle name="Saída 2 26 5 2" xfId="33516"/>
    <cellStyle name="Saída 2 26 5 2 2" xfId="33517"/>
    <cellStyle name="Saída 2 26 5 2 3" xfId="33518"/>
    <cellStyle name="Saída 2 26 5 3" xfId="33519"/>
    <cellStyle name="Saída 2 26 5 4" xfId="33520"/>
    <cellStyle name="Saída 2 26 6" xfId="33521"/>
    <cellStyle name="Saída 2 26 6 2" xfId="33522"/>
    <cellStyle name="Saída 2 26 6 2 2" xfId="33523"/>
    <cellStyle name="Saída 2 26 6 2 3" xfId="33524"/>
    <cellStyle name="Saída 2 26 6 3" xfId="33525"/>
    <cellStyle name="Saída 2 26 6 4" xfId="33526"/>
    <cellStyle name="Saída 2 26 7" xfId="33527"/>
    <cellStyle name="Saída 2 26 7 2" xfId="33528"/>
    <cellStyle name="Saída 2 26 7 2 2" xfId="33529"/>
    <cellStyle name="Saída 2 26 7 2 3" xfId="33530"/>
    <cellStyle name="Saída 2 26 7 3" xfId="33531"/>
    <cellStyle name="Saída 2 26 7 4" xfId="33532"/>
    <cellStyle name="Saída 2 26 8" xfId="33533"/>
    <cellStyle name="Saída 2 26 8 2" xfId="33534"/>
    <cellStyle name="Saída 2 26 8 2 2" xfId="33535"/>
    <cellStyle name="Saída 2 26 8 2 3" xfId="33536"/>
    <cellStyle name="Saída 2 26 8 3" xfId="33537"/>
    <cellStyle name="Saída 2 26 8 4" xfId="33538"/>
    <cellStyle name="Saída 2 26 9" xfId="33539"/>
    <cellStyle name="Saída 2 26 9 2" xfId="33540"/>
    <cellStyle name="Saída 2 26 9 2 2" xfId="33541"/>
    <cellStyle name="Saída 2 26 9 2 3" xfId="33542"/>
    <cellStyle name="Saída 2 26 9 3" xfId="33543"/>
    <cellStyle name="Saída 2 26 9 4" xfId="33544"/>
    <cellStyle name="Saída 2 27" xfId="33545"/>
    <cellStyle name="Saída 2 27 10" xfId="33546"/>
    <cellStyle name="Saída 2 27 10 2" xfId="33547"/>
    <cellStyle name="Saída 2 27 10 2 2" xfId="33548"/>
    <cellStyle name="Saída 2 27 10 2 3" xfId="33549"/>
    <cellStyle name="Saída 2 27 10 3" xfId="33550"/>
    <cellStyle name="Saída 2 27 10 4" xfId="33551"/>
    <cellStyle name="Saída 2 27 11" xfId="33552"/>
    <cellStyle name="Saída 2 27 11 2" xfId="33553"/>
    <cellStyle name="Saída 2 27 11 2 2" xfId="33554"/>
    <cellStyle name="Saída 2 27 11 2 3" xfId="33555"/>
    <cellStyle name="Saída 2 27 11 3" xfId="33556"/>
    <cellStyle name="Saída 2 27 11 4" xfId="33557"/>
    <cellStyle name="Saída 2 27 12" xfId="33558"/>
    <cellStyle name="Saída 2 27 12 2" xfId="33559"/>
    <cellStyle name="Saída 2 27 12 2 2" xfId="33560"/>
    <cellStyle name="Saída 2 27 12 2 3" xfId="33561"/>
    <cellStyle name="Saída 2 27 12 3" xfId="33562"/>
    <cellStyle name="Saída 2 27 12 4" xfId="33563"/>
    <cellStyle name="Saída 2 27 13" xfId="33564"/>
    <cellStyle name="Saída 2 27 13 2" xfId="33565"/>
    <cellStyle name="Saída 2 27 13 2 2" xfId="33566"/>
    <cellStyle name="Saída 2 27 13 2 3" xfId="33567"/>
    <cellStyle name="Saída 2 27 13 3" xfId="33568"/>
    <cellStyle name="Saída 2 27 13 4" xfId="33569"/>
    <cellStyle name="Saída 2 27 14" xfId="33570"/>
    <cellStyle name="Saída 2 27 14 2" xfId="33571"/>
    <cellStyle name="Saída 2 27 14 2 2" xfId="33572"/>
    <cellStyle name="Saída 2 27 14 2 3" xfId="33573"/>
    <cellStyle name="Saída 2 27 14 3" xfId="33574"/>
    <cellStyle name="Saída 2 27 14 4" xfId="33575"/>
    <cellStyle name="Saída 2 27 15" xfId="33576"/>
    <cellStyle name="Saída 2 27 15 2" xfId="33577"/>
    <cellStyle name="Saída 2 27 15 2 2" xfId="33578"/>
    <cellStyle name="Saída 2 27 15 2 3" xfId="33579"/>
    <cellStyle name="Saída 2 27 15 3" xfId="33580"/>
    <cellStyle name="Saída 2 27 15 4" xfId="33581"/>
    <cellStyle name="Saída 2 27 16" xfId="33582"/>
    <cellStyle name="Saída 2 27 16 2" xfId="33583"/>
    <cellStyle name="Saída 2 27 16 2 2" xfId="33584"/>
    <cellStyle name="Saída 2 27 16 2 3" xfId="33585"/>
    <cellStyle name="Saída 2 27 16 3" xfId="33586"/>
    <cellStyle name="Saída 2 27 16 4" xfId="33587"/>
    <cellStyle name="Saída 2 27 17" xfId="33588"/>
    <cellStyle name="Saída 2 27 17 2" xfId="33589"/>
    <cellStyle name="Saída 2 27 17 2 2" xfId="33590"/>
    <cellStyle name="Saída 2 27 17 2 3" xfId="33591"/>
    <cellStyle name="Saída 2 27 17 3" xfId="33592"/>
    <cellStyle name="Saída 2 27 17 4" xfId="33593"/>
    <cellStyle name="Saída 2 27 18" xfId="33594"/>
    <cellStyle name="Saída 2 27 18 2" xfId="33595"/>
    <cellStyle name="Saída 2 27 18 2 2" xfId="33596"/>
    <cellStyle name="Saída 2 27 18 2 3" xfId="33597"/>
    <cellStyle name="Saída 2 27 18 3" xfId="33598"/>
    <cellStyle name="Saída 2 27 18 4" xfId="33599"/>
    <cellStyle name="Saída 2 27 19" xfId="33600"/>
    <cellStyle name="Saída 2 27 19 2" xfId="33601"/>
    <cellStyle name="Saída 2 27 19 2 2" xfId="33602"/>
    <cellStyle name="Saída 2 27 19 2 3" xfId="33603"/>
    <cellStyle name="Saída 2 27 19 3" xfId="33604"/>
    <cellStyle name="Saída 2 27 19 4" xfId="33605"/>
    <cellStyle name="Saída 2 27 2" xfId="33606"/>
    <cellStyle name="Saída 2 27 2 2" xfId="33607"/>
    <cellStyle name="Saída 2 27 2 2 2" xfId="33608"/>
    <cellStyle name="Saída 2 27 2 2 3" xfId="33609"/>
    <cellStyle name="Saída 2 27 2 3" xfId="33610"/>
    <cellStyle name="Saída 2 27 2 4" xfId="33611"/>
    <cellStyle name="Saída 2 27 20" xfId="33612"/>
    <cellStyle name="Saída 2 27 20 2" xfId="33613"/>
    <cellStyle name="Saída 2 27 20 2 2" xfId="33614"/>
    <cellStyle name="Saída 2 27 20 2 3" xfId="33615"/>
    <cellStyle name="Saída 2 27 20 3" xfId="33616"/>
    <cellStyle name="Saída 2 27 20 4" xfId="33617"/>
    <cellStyle name="Saída 2 27 21" xfId="33618"/>
    <cellStyle name="Saída 2 27 21 2" xfId="33619"/>
    <cellStyle name="Saída 2 27 21 2 2" xfId="33620"/>
    <cellStyle name="Saída 2 27 21 2 3" xfId="33621"/>
    <cellStyle name="Saída 2 27 21 3" xfId="33622"/>
    <cellStyle name="Saída 2 27 21 4" xfId="33623"/>
    <cellStyle name="Saída 2 27 22" xfId="33624"/>
    <cellStyle name="Saída 2 27 22 2" xfId="33625"/>
    <cellStyle name="Saída 2 27 22 2 2" xfId="33626"/>
    <cellStyle name="Saída 2 27 22 2 3" xfId="33627"/>
    <cellStyle name="Saída 2 27 22 3" xfId="33628"/>
    <cellStyle name="Saída 2 27 22 4" xfId="33629"/>
    <cellStyle name="Saída 2 27 23" xfId="33630"/>
    <cellStyle name="Saída 2 27 23 2" xfId="33631"/>
    <cellStyle name="Saída 2 27 23 2 2" xfId="33632"/>
    <cellStyle name="Saída 2 27 23 2 3" xfId="33633"/>
    <cellStyle name="Saída 2 27 23 3" xfId="33634"/>
    <cellStyle name="Saída 2 27 23 4" xfId="33635"/>
    <cellStyle name="Saída 2 27 24" xfId="33636"/>
    <cellStyle name="Saída 2 27 24 2" xfId="33637"/>
    <cellStyle name="Saída 2 27 24 2 2" xfId="33638"/>
    <cellStyle name="Saída 2 27 24 2 3" xfId="33639"/>
    <cellStyle name="Saída 2 27 24 3" xfId="33640"/>
    <cellStyle name="Saída 2 27 24 4" xfId="33641"/>
    <cellStyle name="Saída 2 27 25" xfId="33642"/>
    <cellStyle name="Saída 2 27 25 2" xfId="33643"/>
    <cellStyle name="Saída 2 27 25 2 2" xfId="33644"/>
    <cellStyle name="Saída 2 27 25 2 3" xfId="33645"/>
    <cellStyle name="Saída 2 27 25 3" xfId="33646"/>
    <cellStyle name="Saída 2 27 25 4" xfId="33647"/>
    <cellStyle name="Saída 2 27 26" xfId="33648"/>
    <cellStyle name="Saída 2 27 26 2" xfId="33649"/>
    <cellStyle name="Saída 2 27 26 3" xfId="33650"/>
    <cellStyle name="Saída 2 27 27" xfId="33651"/>
    <cellStyle name="Saída 2 27 28" xfId="33652"/>
    <cellStyle name="Saída 2 27 3" xfId="33653"/>
    <cellStyle name="Saída 2 27 3 2" xfId="33654"/>
    <cellStyle name="Saída 2 27 3 2 2" xfId="33655"/>
    <cellStyle name="Saída 2 27 3 2 3" xfId="33656"/>
    <cellStyle name="Saída 2 27 3 3" xfId="33657"/>
    <cellStyle name="Saída 2 27 3 4" xfId="33658"/>
    <cellStyle name="Saída 2 27 4" xfId="33659"/>
    <cellStyle name="Saída 2 27 4 2" xfId="33660"/>
    <cellStyle name="Saída 2 27 4 2 2" xfId="33661"/>
    <cellStyle name="Saída 2 27 4 2 3" xfId="33662"/>
    <cellStyle name="Saída 2 27 4 3" xfId="33663"/>
    <cellStyle name="Saída 2 27 4 4" xfId="33664"/>
    <cellStyle name="Saída 2 27 5" xfId="33665"/>
    <cellStyle name="Saída 2 27 5 2" xfId="33666"/>
    <cellStyle name="Saída 2 27 5 2 2" xfId="33667"/>
    <cellStyle name="Saída 2 27 5 2 3" xfId="33668"/>
    <cellStyle name="Saída 2 27 5 3" xfId="33669"/>
    <cellStyle name="Saída 2 27 5 4" xfId="33670"/>
    <cellStyle name="Saída 2 27 6" xfId="33671"/>
    <cellStyle name="Saída 2 27 6 2" xfId="33672"/>
    <cellStyle name="Saída 2 27 6 2 2" xfId="33673"/>
    <cellStyle name="Saída 2 27 6 2 3" xfId="33674"/>
    <cellStyle name="Saída 2 27 6 3" xfId="33675"/>
    <cellStyle name="Saída 2 27 6 4" xfId="33676"/>
    <cellStyle name="Saída 2 27 7" xfId="33677"/>
    <cellStyle name="Saída 2 27 7 2" xfId="33678"/>
    <cellStyle name="Saída 2 27 7 2 2" xfId="33679"/>
    <cellStyle name="Saída 2 27 7 2 3" xfId="33680"/>
    <cellStyle name="Saída 2 27 7 3" xfId="33681"/>
    <cellStyle name="Saída 2 27 7 4" xfId="33682"/>
    <cellStyle name="Saída 2 27 8" xfId="33683"/>
    <cellStyle name="Saída 2 27 8 2" xfId="33684"/>
    <cellStyle name="Saída 2 27 8 2 2" xfId="33685"/>
    <cellStyle name="Saída 2 27 8 2 3" xfId="33686"/>
    <cellStyle name="Saída 2 27 8 3" xfId="33687"/>
    <cellStyle name="Saída 2 27 8 4" xfId="33688"/>
    <cellStyle name="Saída 2 27 9" xfId="33689"/>
    <cellStyle name="Saída 2 27 9 2" xfId="33690"/>
    <cellStyle name="Saída 2 27 9 2 2" xfId="33691"/>
    <cellStyle name="Saída 2 27 9 2 3" xfId="33692"/>
    <cellStyle name="Saída 2 27 9 3" xfId="33693"/>
    <cellStyle name="Saída 2 27 9 4" xfId="33694"/>
    <cellStyle name="Saída 2 28" xfId="33695"/>
    <cellStyle name="Saída 2 28 10" xfId="33696"/>
    <cellStyle name="Saída 2 28 10 2" xfId="33697"/>
    <cellStyle name="Saída 2 28 10 2 2" xfId="33698"/>
    <cellStyle name="Saída 2 28 10 2 3" xfId="33699"/>
    <cellStyle name="Saída 2 28 10 3" xfId="33700"/>
    <cellStyle name="Saída 2 28 10 4" xfId="33701"/>
    <cellStyle name="Saída 2 28 11" xfId="33702"/>
    <cellStyle name="Saída 2 28 11 2" xfId="33703"/>
    <cellStyle name="Saída 2 28 11 2 2" xfId="33704"/>
    <cellStyle name="Saída 2 28 11 2 3" xfId="33705"/>
    <cellStyle name="Saída 2 28 11 3" xfId="33706"/>
    <cellStyle name="Saída 2 28 11 4" xfId="33707"/>
    <cellStyle name="Saída 2 28 12" xfId="33708"/>
    <cellStyle name="Saída 2 28 12 2" xfId="33709"/>
    <cellStyle name="Saída 2 28 12 2 2" xfId="33710"/>
    <cellStyle name="Saída 2 28 12 2 3" xfId="33711"/>
    <cellStyle name="Saída 2 28 12 3" xfId="33712"/>
    <cellStyle name="Saída 2 28 12 4" xfId="33713"/>
    <cellStyle name="Saída 2 28 13" xfId="33714"/>
    <cellStyle name="Saída 2 28 13 2" xfId="33715"/>
    <cellStyle name="Saída 2 28 13 2 2" xfId="33716"/>
    <cellStyle name="Saída 2 28 13 2 3" xfId="33717"/>
    <cellStyle name="Saída 2 28 13 3" xfId="33718"/>
    <cellStyle name="Saída 2 28 13 4" xfId="33719"/>
    <cellStyle name="Saída 2 28 14" xfId="33720"/>
    <cellStyle name="Saída 2 28 14 2" xfId="33721"/>
    <cellStyle name="Saída 2 28 14 2 2" xfId="33722"/>
    <cellStyle name="Saída 2 28 14 2 3" xfId="33723"/>
    <cellStyle name="Saída 2 28 14 3" xfId="33724"/>
    <cellStyle name="Saída 2 28 14 4" xfId="33725"/>
    <cellStyle name="Saída 2 28 15" xfId="33726"/>
    <cellStyle name="Saída 2 28 15 2" xfId="33727"/>
    <cellStyle name="Saída 2 28 15 2 2" xfId="33728"/>
    <cellStyle name="Saída 2 28 15 2 3" xfId="33729"/>
    <cellStyle name="Saída 2 28 15 3" xfId="33730"/>
    <cellStyle name="Saída 2 28 15 4" xfId="33731"/>
    <cellStyle name="Saída 2 28 16" xfId="33732"/>
    <cellStyle name="Saída 2 28 16 2" xfId="33733"/>
    <cellStyle name="Saída 2 28 16 2 2" xfId="33734"/>
    <cellStyle name="Saída 2 28 16 2 3" xfId="33735"/>
    <cellStyle name="Saída 2 28 16 3" xfId="33736"/>
    <cellStyle name="Saída 2 28 16 4" xfId="33737"/>
    <cellStyle name="Saída 2 28 17" xfId="33738"/>
    <cellStyle name="Saída 2 28 17 2" xfId="33739"/>
    <cellStyle name="Saída 2 28 17 2 2" xfId="33740"/>
    <cellStyle name="Saída 2 28 17 2 3" xfId="33741"/>
    <cellStyle name="Saída 2 28 17 3" xfId="33742"/>
    <cellStyle name="Saída 2 28 17 4" xfId="33743"/>
    <cellStyle name="Saída 2 28 18" xfId="33744"/>
    <cellStyle name="Saída 2 28 18 2" xfId="33745"/>
    <cellStyle name="Saída 2 28 18 2 2" xfId="33746"/>
    <cellStyle name="Saída 2 28 18 2 3" xfId="33747"/>
    <cellStyle name="Saída 2 28 18 3" xfId="33748"/>
    <cellStyle name="Saída 2 28 18 4" xfId="33749"/>
    <cellStyle name="Saída 2 28 19" xfId="33750"/>
    <cellStyle name="Saída 2 28 19 2" xfId="33751"/>
    <cellStyle name="Saída 2 28 19 2 2" xfId="33752"/>
    <cellStyle name="Saída 2 28 19 2 3" xfId="33753"/>
    <cellStyle name="Saída 2 28 19 3" xfId="33754"/>
    <cellStyle name="Saída 2 28 19 4" xfId="33755"/>
    <cellStyle name="Saída 2 28 2" xfId="33756"/>
    <cellStyle name="Saída 2 28 2 2" xfId="33757"/>
    <cellStyle name="Saída 2 28 2 2 2" xfId="33758"/>
    <cellStyle name="Saída 2 28 2 2 3" xfId="33759"/>
    <cellStyle name="Saída 2 28 2 3" xfId="33760"/>
    <cellStyle name="Saída 2 28 2 4" xfId="33761"/>
    <cellStyle name="Saída 2 28 20" xfId="33762"/>
    <cellStyle name="Saída 2 28 20 2" xfId="33763"/>
    <cellStyle name="Saída 2 28 20 2 2" xfId="33764"/>
    <cellStyle name="Saída 2 28 20 2 3" xfId="33765"/>
    <cellStyle name="Saída 2 28 20 3" xfId="33766"/>
    <cellStyle name="Saída 2 28 20 4" xfId="33767"/>
    <cellStyle name="Saída 2 28 21" xfId="33768"/>
    <cellStyle name="Saída 2 28 21 2" xfId="33769"/>
    <cellStyle name="Saída 2 28 21 2 2" xfId="33770"/>
    <cellStyle name="Saída 2 28 21 2 3" xfId="33771"/>
    <cellStyle name="Saída 2 28 21 3" xfId="33772"/>
    <cellStyle name="Saída 2 28 21 4" xfId="33773"/>
    <cellStyle name="Saída 2 28 22" xfId="33774"/>
    <cellStyle name="Saída 2 28 22 2" xfId="33775"/>
    <cellStyle name="Saída 2 28 22 2 2" xfId="33776"/>
    <cellStyle name="Saída 2 28 22 2 3" xfId="33777"/>
    <cellStyle name="Saída 2 28 22 3" xfId="33778"/>
    <cellStyle name="Saída 2 28 22 4" xfId="33779"/>
    <cellStyle name="Saída 2 28 23" xfId="33780"/>
    <cellStyle name="Saída 2 28 23 2" xfId="33781"/>
    <cellStyle name="Saída 2 28 23 2 2" xfId="33782"/>
    <cellStyle name="Saída 2 28 23 2 3" xfId="33783"/>
    <cellStyle name="Saída 2 28 23 3" xfId="33784"/>
    <cellStyle name="Saída 2 28 23 4" xfId="33785"/>
    <cellStyle name="Saída 2 28 24" xfId="33786"/>
    <cellStyle name="Saída 2 28 24 2" xfId="33787"/>
    <cellStyle name="Saída 2 28 24 2 2" xfId="33788"/>
    <cellStyle name="Saída 2 28 24 2 3" xfId="33789"/>
    <cellStyle name="Saída 2 28 24 3" xfId="33790"/>
    <cellStyle name="Saída 2 28 24 4" xfId="33791"/>
    <cellStyle name="Saída 2 28 25" xfId="33792"/>
    <cellStyle name="Saída 2 28 25 2" xfId="33793"/>
    <cellStyle name="Saída 2 28 25 2 2" xfId="33794"/>
    <cellStyle name="Saída 2 28 25 2 3" xfId="33795"/>
    <cellStyle name="Saída 2 28 25 3" xfId="33796"/>
    <cellStyle name="Saída 2 28 25 4" xfId="33797"/>
    <cellStyle name="Saída 2 28 26" xfId="33798"/>
    <cellStyle name="Saída 2 28 26 2" xfId="33799"/>
    <cellStyle name="Saída 2 28 26 3" xfId="33800"/>
    <cellStyle name="Saída 2 28 27" xfId="33801"/>
    <cellStyle name="Saída 2 28 28" xfId="33802"/>
    <cellStyle name="Saída 2 28 3" xfId="33803"/>
    <cellStyle name="Saída 2 28 3 2" xfId="33804"/>
    <cellStyle name="Saída 2 28 3 2 2" xfId="33805"/>
    <cellStyle name="Saída 2 28 3 2 3" xfId="33806"/>
    <cellStyle name="Saída 2 28 3 3" xfId="33807"/>
    <cellStyle name="Saída 2 28 3 4" xfId="33808"/>
    <cellStyle name="Saída 2 28 4" xfId="33809"/>
    <cellStyle name="Saída 2 28 4 2" xfId="33810"/>
    <cellStyle name="Saída 2 28 4 2 2" xfId="33811"/>
    <cellStyle name="Saída 2 28 4 2 3" xfId="33812"/>
    <cellStyle name="Saída 2 28 4 3" xfId="33813"/>
    <cellStyle name="Saída 2 28 4 4" xfId="33814"/>
    <cellStyle name="Saída 2 28 5" xfId="33815"/>
    <cellStyle name="Saída 2 28 5 2" xfId="33816"/>
    <cellStyle name="Saída 2 28 5 2 2" xfId="33817"/>
    <cellStyle name="Saída 2 28 5 2 3" xfId="33818"/>
    <cellStyle name="Saída 2 28 5 3" xfId="33819"/>
    <cellStyle name="Saída 2 28 5 4" xfId="33820"/>
    <cellStyle name="Saída 2 28 6" xfId="33821"/>
    <cellStyle name="Saída 2 28 6 2" xfId="33822"/>
    <cellStyle name="Saída 2 28 6 2 2" xfId="33823"/>
    <cellStyle name="Saída 2 28 6 2 3" xfId="33824"/>
    <cellStyle name="Saída 2 28 6 3" xfId="33825"/>
    <cellStyle name="Saída 2 28 6 4" xfId="33826"/>
    <cellStyle name="Saída 2 28 7" xfId="33827"/>
    <cellStyle name="Saída 2 28 7 2" xfId="33828"/>
    <cellStyle name="Saída 2 28 7 2 2" xfId="33829"/>
    <cellStyle name="Saída 2 28 7 2 3" xfId="33830"/>
    <cellStyle name="Saída 2 28 7 3" xfId="33831"/>
    <cellStyle name="Saída 2 28 7 4" xfId="33832"/>
    <cellStyle name="Saída 2 28 8" xfId="33833"/>
    <cellStyle name="Saída 2 28 8 2" xfId="33834"/>
    <cellStyle name="Saída 2 28 8 2 2" xfId="33835"/>
    <cellStyle name="Saída 2 28 8 2 3" xfId="33836"/>
    <cellStyle name="Saída 2 28 8 3" xfId="33837"/>
    <cellStyle name="Saída 2 28 8 4" xfId="33838"/>
    <cellStyle name="Saída 2 28 9" xfId="33839"/>
    <cellStyle name="Saída 2 28 9 2" xfId="33840"/>
    <cellStyle name="Saída 2 28 9 2 2" xfId="33841"/>
    <cellStyle name="Saída 2 28 9 2 3" xfId="33842"/>
    <cellStyle name="Saída 2 28 9 3" xfId="33843"/>
    <cellStyle name="Saída 2 28 9 4" xfId="33844"/>
    <cellStyle name="Saída 2 29" xfId="33845"/>
    <cellStyle name="Saída 2 29 10" xfId="33846"/>
    <cellStyle name="Saída 2 29 10 2" xfId="33847"/>
    <cellStyle name="Saída 2 29 10 2 2" xfId="33848"/>
    <cellStyle name="Saída 2 29 10 2 3" xfId="33849"/>
    <cellStyle name="Saída 2 29 10 3" xfId="33850"/>
    <cellStyle name="Saída 2 29 10 4" xfId="33851"/>
    <cellStyle name="Saída 2 29 11" xfId="33852"/>
    <cellStyle name="Saída 2 29 11 2" xfId="33853"/>
    <cellStyle name="Saída 2 29 11 2 2" xfId="33854"/>
    <cellStyle name="Saída 2 29 11 2 3" xfId="33855"/>
    <cellStyle name="Saída 2 29 11 3" xfId="33856"/>
    <cellStyle name="Saída 2 29 11 4" xfId="33857"/>
    <cellStyle name="Saída 2 29 12" xfId="33858"/>
    <cellStyle name="Saída 2 29 12 2" xfId="33859"/>
    <cellStyle name="Saída 2 29 12 2 2" xfId="33860"/>
    <cellStyle name="Saída 2 29 12 2 3" xfId="33861"/>
    <cellStyle name="Saída 2 29 12 3" xfId="33862"/>
    <cellStyle name="Saída 2 29 12 4" xfId="33863"/>
    <cellStyle name="Saída 2 29 13" xfId="33864"/>
    <cellStyle name="Saída 2 29 13 2" xfId="33865"/>
    <cellStyle name="Saída 2 29 13 2 2" xfId="33866"/>
    <cellStyle name="Saída 2 29 13 2 3" xfId="33867"/>
    <cellStyle name="Saída 2 29 13 3" xfId="33868"/>
    <cellStyle name="Saída 2 29 13 4" xfId="33869"/>
    <cellStyle name="Saída 2 29 14" xfId="33870"/>
    <cellStyle name="Saída 2 29 14 2" xfId="33871"/>
    <cellStyle name="Saída 2 29 14 2 2" xfId="33872"/>
    <cellStyle name="Saída 2 29 14 2 3" xfId="33873"/>
    <cellStyle name="Saída 2 29 14 3" xfId="33874"/>
    <cellStyle name="Saída 2 29 14 4" xfId="33875"/>
    <cellStyle name="Saída 2 29 15" xfId="33876"/>
    <cellStyle name="Saída 2 29 15 2" xfId="33877"/>
    <cellStyle name="Saída 2 29 15 2 2" xfId="33878"/>
    <cellStyle name="Saída 2 29 15 2 3" xfId="33879"/>
    <cellStyle name="Saída 2 29 15 3" xfId="33880"/>
    <cellStyle name="Saída 2 29 15 4" xfId="33881"/>
    <cellStyle name="Saída 2 29 16" xfId="33882"/>
    <cellStyle name="Saída 2 29 16 2" xfId="33883"/>
    <cellStyle name="Saída 2 29 16 2 2" xfId="33884"/>
    <cellStyle name="Saída 2 29 16 2 3" xfId="33885"/>
    <cellStyle name="Saída 2 29 16 3" xfId="33886"/>
    <cellStyle name="Saída 2 29 16 4" xfId="33887"/>
    <cellStyle name="Saída 2 29 17" xfId="33888"/>
    <cellStyle name="Saída 2 29 17 2" xfId="33889"/>
    <cellStyle name="Saída 2 29 17 2 2" xfId="33890"/>
    <cellStyle name="Saída 2 29 17 2 3" xfId="33891"/>
    <cellStyle name="Saída 2 29 17 3" xfId="33892"/>
    <cellStyle name="Saída 2 29 17 4" xfId="33893"/>
    <cellStyle name="Saída 2 29 18" xfId="33894"/>
    <cellStyle name="Saída 2 29 18 2" xfId="33895"/>
    <cellStyle name="Saída 2 29 18 2 2" xfId="33896"/>
    <cellStyle name="Saída 2 29 18 2 3" xfId="33897"/>
    <cellStyle name="Saída 2 29 18 3" xfId="33898"/>
    <cellStyle name="Saída 2 29 18 4" xfId="33899"/>
    <cellStyle name="Saída 2 29 19" xfId="33900"/>
    <cellStyle name="Saída 2 29 19 2" xfId="33901"/>
    <cellStyle name="Saída 2 29 19 2 2" xfId="33902"/>
    <cellStyle name="Saída 2 29 19 2 3" xfId="33903"/>
    <cellStyle name="Saída 2 29 19 3" xfId="33904"/>
    <cellStyle name="Saída 2 29 19 4" xfId="33905"/>
    <cellStyle name="Saída 2 29 2" xfId="33906"/>
    <cellStyle name="Saída 2 29 2 2" xfId="33907"/>
    <cellStyle name="Saída 2 29 2 2 2" xfId="33908"/>
    <cellStyle name="Saída 2 29 2 2 3" xfId="33909"/>
    <cellStyle name="Saída 2 29 2 3" xfId="33910"/>
    <cellStyle name="Saída 2 29 2 4" xfId="33911"/>
    <cellStyle name="Saída 2 29 20" xfId="33912"/>
    <cellStyle name="Saída 2 29 20 2" xfId="33913"/>
    <cellStyle name="Saída 2 29 20 2 2" xfId="33914"/>
    <cellStyle name="Saída 2 29 20 2 3" xfId="33915"/>
    <cellStyle name="Saída 2 29 20 3" xfId="33916"/>
    <cellStyle name="Saída 2 29 20 4" xfId="33917"/>
    <cellStyle name="Saída 2 29 21" xfId="33918"/>
    <cellStyle name="Saída 2 29 21 2" xfId="33919"/>
    <cellStyle name="Saída 2 29 21 2 2" xfId="33920"/>
    <cellStyle name="Saída 2 29 21 2 3" xfId="33921"/>
    <cellStyle name="Saída 2 29 21 3" xfId="33922"/>
    <cellStyle name="Saída 2 29 21 4" xfId="33923"/>
    <cellStyle name="Saída 2 29 22" xfId="33924"/>
    <cellStyle name="Saída 2 29 22 2" xfId="33925"/>
    <cellStyle name="Saída 2 29 22 2 2" xfId="33926"/>
    <cellStyle name="Saída 2 29 22 2 3" xfId="33927"/>
    <cellStyle name="Saída 2 29 22 3" xfId="33928"/>
    <cellStyle name="Saída 2 29 22 4" xfId="33929"/>
    <cellStyle name="Saída 2 29 23" xfId="33930"/>
    <cellStyle name="Saída 2 29 23 2" xfId="33931"/>
    <cellStyle name="Saída 2 29 23 2 2" xfId="33932"/>
    <cellStyle name="Saída 2 29 23 2 3" xfId="33933"/>
    <cellStyle name="Saída 2 29 23 3" xfId="33934"/>
    <cellStyle name="Saída 2 29 23 4" xfId="33935"/>
    <cellStyle name="Saída 2 29 24" xfId="33936"/>
    <cellStyle name="Saída 2 29 24 2" xfId="33937"/>
    <cellStyle name="Saída 2 29 24 2 2" xfId="33938"/>
    <cellStyle name="Saída 2 29 24 2 3" xfId="33939"/>
    <cellStyle name="Saída 2 29 24 3" xfId="33940"/>
    <cellStyle name="Saída 2 29 24 4" xfId="33941"/>
    <cellStyle name="Saída 2 29 25" xfId="33942"/>
    <cellStyle name="Saída 2 29 25 2" xfId="33943"/>
    <cellStyle name="Saída 2 29 25 2 2" xfId="33944"/>
    <cellStyle name="Saída 2 29 25 2 3" xfId="33945"/>
    <cellStyle name="Saída 2 29 25 3" xfId="33946"/>
    <cellStyle name="Saída 2 29 25 4" xfId="33947"/>
    <cellStyle name="Saída 2 29 26" xfId="33948"/>
    <cellStyle name="Saída 2 29 26 2" xfId="33949"/>
    <cellStyle name="Saída 2 29 26 3" xfId="33950"/>
    <cellStyle name="Saída 2 29 27" xfId="33951"/>
    <cellStyle name="Saída 2 29 28" xfId="33952"/>
    <cellStyle name="Saída 2 29 3" xfId="33953"/>
    <cellStyle name="Saída 2 29 3 2" xfId="33954"/>
    <cellStyle name="Saída 2 29 3 2 2" xfId="33955"/>
    <cellStyle name="Saída 2 29 3 2 3" xfId="33956"/>
    <cellStyle name="Saída 2 29 3 3" xfId="33957"/>
    <cellStyle name="Saída 2 29 3 4" xfId="33958"/>
    <cellStyle name="Saída 2 29 4" xfId="33959"/>
    <cellStyle name="Saída 2 29 4 2" xfId="33960"/>
    <cellStyle name="Saída 2 29 4 2 2" xfId="33961"/>
    <cellStyle name="Saída 2 29 4 2 3" xfId="33962"/>
    <cellStyle name="Saída 2 29 4 3" xfId="33963"/>
    <cellStyle name="Saída 2 29 4 4" xfId="33964"/>
    <cellStyle name="Saída 2 29 5" xfId="33965"/>
    <cellStyle name="Saída 2 29 5 2" xfId="33966"/>
    <cellStyle name="Saída 2 29 5 2 2" xfId="33967"/>
    <cellStyle name="Saída 2 29 5 2 3" xfId="33968"/>
    <cellStyle name="Saída 2 29 5 3" xfId="33969"/>
    <cellStyle name="Saída 2 29 5 4" xfId="33970"/>
    <cellStyle name="Saída 2 29 6" xfId="33971"/>
    <cellStyle name="Saída 2 29 6 2" xfId="33972"/>
    <cellStyle name="Saída 2 29 6 2 2" xfId="33973"/>
    <cellStyle name="Saída 2 29 6 2 3" xfId="33974"/>
    <cellStyle name="Saída 2 29 6 3" xfId="33975"/>
    <cellStyle name="Saída 2 29 6 4" xfId="33976"/>
    <cellStyle name="Saída 2 29 7" xfId="33977"/>
    <cellStyle name="Saída 2 29 7 2" xfId="33978"/>
    <cellStyle name="Saída 2 29 7 2 2" xfId="33979"/>
    <cellStyle name="Saída 2 29 7 2 3" xfId="33980"/>
    <cellStyle name="Saída 2 29 7 3" xfId="33981"/>
    <cellStyle name="Saída 2 29 7 4" xfId="33982"/>
    <cellStyle name="Saída 2 29 8" xfId="33983"/>
    <cellStyle name="Saída 2 29 8 2" xfId="33984"/>
    <cellStyle name="Saída 2 29 8 2 2" xfId="33985"/>
    <cellStyle name="Saída 2 29 8 2 3" xfId="33986"/>
    <cellStyle name="Saída 2 29 8 3" xfId="33987"/>
    <cellStyle name="Saída 2 29 8 4" xfId="33988"/>
    <cellStyle name="Saída 2 29 9" xfId="33989"/>
    <cellStyle name="Saída 2 29 9 2" xfId="33990"/>
    <cellStyle name="Saída 2 29 9 2 2" xfId="33991"/>
    <cellStyle name="Saída 2 29 9 2 3" xfId="33992"/>
    <cellStyle name="Saída 2 29 9 3" xfId="33993"/>
    <cellStyle name="Saída 2 29 9 4" xfId="33994"/>
    <cellStyle name="Saída 2 3" xfId="33995"/>
    <cellStyle name="Saída 2 3 10" xfId="33996"/>
    <cellStyle name="Saída 2 3 10 2" xfId="33997"/>
    <cellStyle name="Saída 2 3 10 2 2" xfId="33998"/>
    <cellStyle name="Saída 2 3 10 2 3" xfId="33999"/>
    <cellStyle name="Saída 2 3 10 3" xfId="34000"/>
    <cellStyle name="Saída 2 3 10 4" xfId="34001"/>
    <cellStyle name="Saída 2 3 11" xfId="34002"/>
    <cellStyle name="Saída 2 3 11 2" xfId="34003"/>
    <cellStyle name="Saída 2 3 11 2 2" xfId="34004"/>
    <cellStyle name="Saída 2 3 11 2 3" xfId="34005"/>
    <cellStyle name="Saída 2 3 11 3" xfId="34006"/>
    <cellStyle name="Saída 2 3 11 4" xfId="34007"/>
    <cellStyle name="Saída 2 3 12" xfId="34008"/>
    <cellStyle name="Saída 2 3 12 2" xfId="34009"/>
    <cellStyle name="Saída 2 3 12 2 2" xfId="34010"/>
    <cellStyle name="Saída 2 3 12 2 3" xfId="34011"/>
    <cellStyle name="Saída 2 3 12 3" xfId="34012"/>
    <cellStyle name="Saída 2 3 12 4" xfId="34013"/>
    <cellStyle name="Saída 2 3 13" xfId="34014"/>
    <cellStyle name="Saída 2 3 13 2" xfId="34015"/>
    <cellStyle name="Saída 2 3 13 2 2" xfId="34016"/>
    <cellStyle name="Saída 2 3 13 2 3" xfId="34017"/>
    <cellStyle name="Saída 2 3 13 3" xfId="34018"/>
    <cellStyle name="Saída 2 3 13 4" xfId="34019"/>
    <cellStyle name="Saída 2 3 14" xfId="34020"/>
    <cellStyle name="Saída 2 3 14 2" xfId="34021"/>
    <cellStyle name="Saída 2 3 14 2 2" xfId="34022"/>
    <cellStyle name="Saída 2 3 14 2 3" xfId="34023"/>
    <cellStyle name="Saída 2 3 14 3" xfId="34024"/>
    <cellStyle name="Saída 2 3 14 4" xfId="34025"/>
    <cellStyle name="Saída 2 3 15" xfId="34026"/>
    <cellStyle name="Saída 2 3 15 2" xfId="34027"/>
    <cellStyle name="Saída 2 3 15 2 2" xfId="34028"/>
    <cellStyle name="Saída 2 3 15 2 3" xfId="34029"/>
    <cellStyle name="Saída 2 3 15 3" xfId="34030"/>
    <cellStyle name="Saída 2 3 15 4" xfId="34031"/>
    <cellStyle name="Saída 2 3 16" xfId="34032"/>
    <cellStyle name="Saída 2 3 16 2" xfId="34033"/>
    <cellStyle name="Saída 2 3 16 2 2" xfId="34034"/>
    <cellStyle name="Saída 2 3 16 2 3" xfId="34035"/>
    <cellStyle name="Saída 2 3 16 3" xfId="34036"/>
    <cellStyle name="Saída 2 3 16 4" xfId="34037"/>
    <cellStyle name="Saída 2 3 17" xfId="34038"/>
    <cellStyle name="Saída 2 3 17 2" xfId="34039"/>
    <cellStyle name="Saída 2 3 17 2 2" xfId="34040"/>
    <cellStyle name="Saída 2 3 17 2 3" xfId="34041"/>
    <cellStyle name="Saída 2 3 17 3" xfId="34042"/>
    <cellStyle name="Saída 2 3 17 4" xfId="34043"/>
    <cellStyle name="Saída 2 3 18" xfId="34044"/>
    <cellStyle name="Saída 2 3 18 2" xfId="34045"/>
    <cellStyle name="Saída 2 3 18 2 2" xfId="34046"/>
    <cellStyle name="Saída 2 3 18 2 3" xfId="34047"/>
    <cellStyle name="Saída 2 3 18 3" xfId="34048"/>
    <cellStyle name="Saída 2 3 18 4" xfId="34049"/>
    <cellStyle name="Saída 2 3 19" xfId="34050"/>
    <cellStyle name="Saída 2 3 19 2" xfId="34051"/>
    <cellStyle name="Saída 2 3 19 2 2" xfId="34052"/>
    <cellStyle name="Saída 2 3 19 2 3" xfId="34053"/>
    <cellStyle name="Saída 2 3 19 3" xfId="34054"/>
    <cellStyle name="Saída 2 3 19 4" xfId="34055"/>
    <cellStyle name="Saída 2 3 2" xfId="34056"/>
    <cellStyle name="Saída 2 3 2 2" xfId="34057"/>
    <cellStyle name="Saída 2 3 2 2 2" xfId="34058"/>
    <cellStyle name="Saída 2 3 2 2 3" xfId="34059"/>
    <cellStyle name="Saída 2 3 2 3" xfId="34060"/>
    <cellStyle name="Saída 2 3 2 4" xfId="34061"/>
    <cellStyle name="Saída 2 3 20" xfId="34062"/>
    <cellStyle name="Saída 2 3 20 2" xfId="34063"/>
    <cellStyle name="Saída 2 3 20 2 2" xfId="34064"/>
    <cellStyle name="Saída 2 3 20 2 3" xfId="34065"/>
    <cellStyle name="Saída 2 3 20 3" xfId="34066"/>
    <cellStyle name="Saída 2 3 20 4" xfId="34067"/>
    <cellStyle name="Saída 2 3 21" xfId="34068"/>
    <cellStyle name="Saída 2 3 21 2" xfId="34069"/>
    <cellStyle name="Saída 2 3 21 2 2" xfId="34070"/>
    <cellStyle name="Saída 2 3 21 2 3" xfId="34071"/>
    <cellStyle name="Saída 2 3 21 3" xfId="34072"/>
    <cellStyle name="Saída 2 3 21 4" xfId="34073"/>
    <cellStyle name="Saída 2 3 22" xfId="34074"/>
    <cellStyle name="Saída 2 3 22 2" xfId="34075"/>
    <cellStyle name="Saída 2 3 22 2 2" xfId="34076"/>
    <cellStyle name="Saída 2 3 22 2 3" xfId="34077"/>
    <cellStyle name="Saída 2 3 22 3" xfId="34078"/>
    <cellStyle name="Saída 2 3 22 4" xfId="34079"/>
    <cellStyle name="Saída 2 3 23" xfId="34080"/>
    <cellStyle name="Saída 2 3 23 2" xfId="34081"/>
    <cellStyle name="Saída 2 3 23 2 2" xfId="34082"/>
    <cellStyle name="Saída 2 3 23 2 3" xfId="34083"/>
    <cellStyle name="Saída 2 3 23 3" xfId="34084"/>
    <cellStyle name="Saída 2 3 23 4" xfId="34085"/>
    <cellStyle name="Saída 2 3 24" xfId="34086"/>
    <cellStyle name="Saída 2 3 24 2" xfId="34087"/>
    <cellStyle name="Saída 2 3 24 2 2" xfId="34088"/>
    <cellStyle name="Saída 2 3 24 2 3" xfId="34089"/>
    <cellStyle name="Saída 2 3 24 3" xfId="34090"/>
    <cellStyle name="Saída 2 3 24 4" xfId="34091"/>
    <cellStyle name="Saída 2 3 25" xfId="34092"/>
    <cellStyle name="Saída 2 3 25 2" xfId="34093"/>
    <cellStyle name="Saída 2 3 25 2 2" xfId="34094"/>
    <cellStyle name="Saída 2 3 25 2 3" xfId="34095"/>
    <cellStyle name="Saída 2 3 25 3" xfId="34096"/>
    <cellStyle name="Saída 2 3 25 4" xfId="34097"/>
    <cellStyle name="Saída 2 3 26" xfId="34098"/>
    <cellStyle name="Saída 2 3 26 2" xfId="34099"/>
    <cellStyle name="Saída 2 3 26 3" xfId="34100"/>
    <cellStyle name="Saída 2 3 27" xfId="34101"/>
    <cellStyle name="Saída 2 3 28" xfId="34102"/>
    <cellStyle name="Saída 2 3 3" xfId="34103"/>
    <cellStyle name="Saída 2 3 3 2" xfId="34104"/>
    <cellStyle name="Saída 2 3 3 2 2" xfId="34105"/>
    <cellStyle name="Saída 2 3 3 2 3" xfId="34106"/>
    <cellStyle name="Saída 2 3 3 3" xfId="34107"/>
    <cellStyle name="Saída 2 3 3 4" xfId="34108"/>
    <cellStyle name="Saída 2 3 4" xfId="34109"/>
    <cellStyle name="Saída 2 3 4 2" xfId="34110"/>
    <cellStyle name="Saída 2 3 4 2 2" xfId="34111"/>
    <cellStyle name="Saída 2 3 4 2 3" xfId="34112"/>
    <cellStyle name="Saída 2 3 4 3" xfId="34113"/>
    <cellStyle name="Saída 2 3 4 4" xfId="34114"/>
    <cellStyle name="Saída 2 3 5" xfId="34115"/>
    <cellStyle name="Saída 2 3 5 2" xfId="34116"/>
    <cellStyle name="Saída 2 3 5 2 2" xfId="34117"/>
    <cellStyle name="Saída 2 3 5 2 3" xfId="34118"/>
    <cellStyle name="Saída 2 3 5 3" xfId="34119"/>
    <cellStyle name="Saída 2 3 5 4" xfId="34120"/>
    <cellStyle name="Saída 2 3 6" xfId="34121"/>
    <cellStyle name="Saída 2 3 6 2" xfId="34122"/>
    <cellStyle name="Saída 2 3 6 2 2" xfId="34123"/>
    <cellStyle name="Saída 2 3 6 2 3" xfId="34124"/>
    <cellStyle name="Saída 2 3 6 3" xfId="34125"/>
    <cellStyle name="Saída 2 3 6 4" xfId="34126"/>
    <cellStyle name="Saída 2 3 7" xfId="34127"/>
    <cellStyle name="Saída 2 3 7 2" xfId="34128"/>
    <cellStyle name="Saída 2 3 7 2 2" xfId="34129"/>
    <cellStyle name="Saída 2 3 7 2 3" xfId="34130"/>
    <cellStyle name="Saída 2 3 7 3" xfId="34131"/>
    <cellStyle name="Saída 2 3 7 4" xfId="34132"/>
    <cellStyle name="Saída 2 3 8" xfId="34133"/>
    <cellStyle name="Saída 2 3 8 2" xfId="34134"/>
    <cellStyle name="Saída 2 3 8 2 2" xfId="34135"/>
    <cellStyle name="Saída 2 3 8 2 3" xfId="34136"/>
    <cellStyle name="Saída 2 3 8 3" xfId="34137"/>
    <cellStyle name="Saída 2 3 8 4" xfId="34138"/>
    <cellStyle name="Saída 2 3 9" xfId="34139"/>
    <cellStyle name="Saída 2 3 9 2" xfId="34140"/>
    <cellStyle name="Saída 2 3 9 2 2" xfId="34141"/>
    <cellStyle name="Saída 2 3 9 2 3" xfId="34142"/>
    <cellStyle name="Saída 2 3 9 3" xfId="34143"/>
    <cellStyle name="Saída 2 3 9 4" xfId="34144"/>
    <cellStyle name="Saída 2 30" xfId="34145"/>
    <cellStyle name="Saída 2 30 10" xfId="34146"/>
    <cellStyle name="Saída 2 30 10 2" xfId="34147"/>
    <cellStyle name="Saída 2 30 10 2 2" xfId="34148"/>
    <cellStyle name="Saída 2 30 10 2 3" xfId="34149"/>
    <cellStyle name="Saída 2 30 10 3" xfId="34150"/>
    <cellStyle name="Saída 2 30 10 4" xfId="34151"/>
    <cellStyle name="Saída 2 30 11" xfId="34152"/>
    <cellStyle name="Saída 2 30 11 2" xfId="34153"/>
    <cellStyle name="Saída 2 30 11 2 2" xfId="34154"/>
    <cellStyle name="Saída 2 30 11 2 3" xfId="34155"/>
    <cellStyle name="Saída 2 30 11 3" xfId="34156"/>
    <cellStyle name="Saída 2 30 11 4" xfId="34157"/>
    <cellStyle name="Saída 2 30 12" xfId="34158"/>
    <cellStyle name="Saída 2 30 12 2" xfId="34159"/>
    <cellStyle name="Saída 2 30 12 2 2" xfId="34160"/>
    <cellStyle name="Saída 2 30 12 2 3" xfId="34161"/>
    <cellStyle name="Saída 2 30 12 3" xfId="34162"/>
    <cellStyle name="Saída 2 30 12 4" xfId="34163"/>
    <cellStyle name="Saída 2 30 13" xfId="34164"/>
    <cellStyle name="Saída 2 30 13 2" xfId="34165"/>
    <cellStyle name="Saída 2 30 13 2 2" xfId="34166"/>
    <cellStyle name="Saída 2 30 13 2 3" xfId="34167"/>
    <cellStyle name="Saída 2 30 13 3" xfId="34168"/>
    <cellStyle name="Saída 2 30 13 4" xfId="34169"/>
    <cellStyle name="Saída 2 30 14" xfId="34170"/>
    <cellStyle name="Saída 2 30 14 2" xfId="34171"/>
    <cellStyle name="Saída 2 30 14 2 2" xfId="34172"/>
    <cellStyle name="Saída 2 30 14 2 3" xfId="34173"/>
    <cellStyle name="Saída 2 30 14 3" xfId="34174"/>
    <cellStyle name="Saída 2 30 14 4" xfId="34175"/>
    <cellStyle name="Saída 2 30 15" xfId="34176"/>
    <cellStyle name="Saída 2 30 15 2" xfId="34177"/>
    <cellStyle name="Saída 2 30 15 2 2" xfId="34178"/>
    <cellStyle name="Saída 2 30 15 2 3" xfId="34179"/>
    <cellStyle name="Saída 2 30 15 3" xfId="34180"/>
    <cellStyle name="Saída 2 30 15 4" xfId="34181"/>
    <cellStyle name="Saída 2 30 16" xfId="34182"/>
    <cellStyle name="Saída 2 30 16 2" xfId="34183"/>
    <cellStyle name="Saída 2 30 16 2 2" xfId="34184"/>
    <cellStyle name="Saída 2 30 16 2 3" xfId="34185"/>
    <cellStyle name="Saída 2 30 16 3" xfId="34186"/>
    <cellStyle name="Saída 2 30 16 4" xfId="34187"/>
    <cellStyle name="Saída 2 30 17" xfId="34188"/>
    <cellStyle name="Saída 2 30 17 2" xfId="34189"/>
    <cellStyle name="Saída 2 30 17 2 2" xfId="34190"/>
    <cellStyle name="Saída 2 30 17 2 3" xfId="34191"/>
    <cellStyle name="Saída 2 30 17 3" xfId="34192"/>
    <cellStyle name="Saída 2 30 17 4" xfId="34193"/>
    <cellStyle name="Saída 2 30 18" xfId="34194"/>
    <cellStyle name="Saída 2 30 18 2" xfId="34195"/>
    <cellStyle name="Saída 2 30 18 2 2" xfId="34196"/>
    <cellStyle name="Saída 2 30 18 2 3" xfId="34197"/>
    <cellStyle name="Saída 2 30 18 3" xfId="34198"/>
    <cellStyle name="Saída 2 30 18 4" xfId="34199"/>
    <cellStyle name="Saída 2 30 19" xfId="34200"/>
    <cellStyle name="Saída 2 30 19 2" xfId="34201"/>
    <cellStyle name="Saída 2 30 19 2 2" xfId="34202"/>
    <cellStyle name="Saída 2 30 19 2 3" xfId="34203"/>
    <cellStyle name="Saída 2 30 19 3" xfId="34204"/>
    <cellStyle name="Saída 2 30 19 4" xfId="34205"/>
    <cellStyle name="Saída 2 30 2" xfId="34206"/>
    <cellStyle name="Saída 2 30 2 2" xfId="34207"/>
    <cellStyle name="Saída 2 30 2 2 2" xfId="34208"/>
    <cellStyle name="Saída 2 30 2 2 3" xfId="34209"/>
    <cellStyle name="Saída 2 30 2 3" xfId="34210"/>
    <cellStyle name="Saída 2 30 2 4" xfId="34211"/>
    <cellStyle name="Saída 2 30 20" xfId="34212"/>
    <cellStyle name="Saída 2 30 20 2" xfId="34213"/>
    <cellStyle name="Saída 2 30 20 2 2" xfId="34214"/>
    <cellStyle name="Saída 2 30 20 2 3" xfId="34215"/>
    <cellStyle name="Saída 2 30 20 3" xfId="34216"/>
    <cellStyle name="Saída 2 30 20 4" xfId="34217"/>
    <cellStyle name="Saída 2 30 21" xfId="34218"/>
    <cellStyle name="Saída 2 30 21 2" xfId="34219"/>
    <cellStyle name="Saída 2 30 21 2 2" xfId="34220"/>
    <cellStyle name="Saída 2 30 21 2 3" xfId="34221"/>
    <cellStyle name="Saída 2 30 21 3" xfId="34222"/>
    <cellStyle name="Saída 2 30 21 4" xfId="34223"/>
    <cellStyle name="Saída 2 30 22" xfId="34224"/>
    <cellStyle name="Saída 2 30 22 2" xfId="34225"/>
    <cellStyle name="Saída 2 30 22 2 2" xfId="34226"/>
    <cellStyle name="Saída 2 30 22 2 3" xfId="34227"/>
    <cellStyle name="Saída 2 30 22 3" xfId="34228"/>
    <cellStyle name="Saída 2 30 22 4" xfId="34229"/>
    <cellStyle name="Saída 2 30 23" xfId="34230"/>
    <cellStyle name="Saída 2 30 23 2" xfId="34231"/>
    <cellStyle name="Saída 2 30 23 2 2" xfId="34232"/>
    <cellStyle name="Saída 2 30 23 2 3" xfId="34233"/>
    <cellStyle name="Saída 2 30 23 3" xfId="34234"/>
    <cellStyle name="Saída 2 30 23 4" xfId="34235"/>
    <cellStyle name="Saída 2 30 24" xfId="34236"/>
    <cellStyle name="Saída 2 30 24 2" xfId="34237"/>
    <cellStyle name="Saída 2 30 24 2 2" xfId="34238"/>
    <cellStyle name="Saída 2 30 24 2 3" xfId="34239"/>
    <cellStyle name="Saída 2 30 24 3" xfId="34240"/>
    <cellStyle name="Saída 2 30 24 4" xfId="34241"/>
    <cellStyle name="Saída 2 30 25" xfId="34242"/>
    <cellStyle name="Saída 2 30 25 2" xfId="34243"/>
    <cellStyle name="Saída 2 30 25 2 2" xfId="34244"/>
    <cellStyle name="Saída 2 30 25 2 3" xfId="34245"/>
    <cellStyle name="Saída 2 30 25 3" xfId="34246"/>
    <cellStyle name="Saída 2 30 25 4" xfId="34247"/>
    <cellStyle name="Saída 2 30 26" xfId="34248"/>
    <cellStyle name="Saída 2 30 26 2" xfId="34249"/>
    <cellStyle name="Saída 2 30 26 3" xfId="34250"/>
    <cellStyle name="Saída 2 30 27" xfId="34251"/>
    <cellStyle name="Saída 2 30 28" xfId="34252"/>
    <cellStyle name="Saída 2 30 3" xfId="34253"/>
    <cellStyle name="Saída 2 30 3 2" xfId="34254"/>
    <cellStyle name="Saída 2 30 3 2 2" xfId="34255"/>
    <cellStyle name="Saída 2 30 3 2 3" xfId="34256"/>
    <cellStyle name="Saída 2 30 3 3" xfId="34257"/>
    <cellStyle name="Saída 2 30 3 4" xfId="34258"/>
    <cellStyle name="Saída 2 30 4" xfId="34259"/>
    <cellStyle name="Saída 2 30 4 2" xfId="34260"/>
    <cellStyle name="Saída 2 30 4 2 2" xfId="34261"/>
    <cellStyle name="Saída 2 30 4 2 3" xfId="34262"/>
    <cellStyle name="Saída 2 30 4 3" xfId="34263"/>
    <cellStyle name="Saída 2 30 4 4" xfId="34264"/>
    <cellStyle name="Saída 2 30 5" xfId="34265"/>
    <cellStyle name="Saída 2 30 5 2" xfId="34266"/>
    <cellStyle name="Saída 2 30 5 2 2" xfId="34267"/>
    <cellStyle name="Saída 2 30 5 2 3" xfId="34268"/>
    <cellStyle name="Saída 2 30 5 3" xfId="34269"/>
    <cellStyle name="Saída 2 30 5 4" xfId="34270"/>
    <cellStyle name="Saída 2 30 6" xfId="34271"/>
    <cellStyle name="Saída 2 30 6 2" xfId="34272"/>
    <cellStyle name="Saída 2 30 6 2 2" xfId="34273"/>
    <cellStyle name="Saída 2 30 6 2 3" xfId="34274"/>
    <cellStyle name="Saída 2 30 6 3" xfId="34275"/>
    <cellStyle name="Saída 2 30 6 4" xfId="34276"/>
    <cellStyle name="Saída 2 30 7" xfId="34277"/>
    <cellStyle name="Saída 2 30 7 2" xfId="34278"/>
    <cellStyle name="Saída 2 30 7 2 2" xfId="34279"/>
    <cellStyle name="Saída 2 30 7 2 3" xfId="34280"/>
    <cellStyle name="Saída 2 30 7 3" xfId="34281"/>
    <cellStyle name="Saída 2 30 7 4" xfId="34282"/>
    <cellStyle name="Saída 2 30 8" xfId="34283"/>
    <cellStyle name="Saída 2 30 8 2" xfId="34284"/>
    <cellStyle name="Saída 2 30 8 2 2" xfId="34285"/>
    <cellStyle name="Saída 2 30 8 2 3" xfId="34286"/>
    <cellStyle name="Saída 2 30 8 3" xfId="34287"/>
    <cellStyle name="Saída 2 30 8 4" xfId="34288"/>
    <cellStyle name="Saída 2 30 9" xfId="34289"/>
    <cellStyle name="Saída 2 30 9 2" xfId="34290"/>
    <cellStyle name="Saída 2 30 9 2 2" xfId="34291"/>
    <cellStyle name="Saída 2 30 9 2 3" xfId="34292"/>
    <cellStyle name="Saída 2 30 9 3" xfId="34293"/>
    <cellStyle name="Saída 2 30 9 4" xfId="34294"/>
    <cellStyle name="Saída 2 31" xfId="34295"/>
    <cellStyle name="Saída 2 31 10" xfId="34296"/>
    <cellStyle name="Saída 2 31 10 2" xfId="34297"/>
    <cellStyle name="Saída 2 31 10 2 2" xfId="34298"/>
    <cellStyle name="Saída 2 31 10 2 3" xfId="34299"/>
    <cellStyle name="Saída 2 31 10 3" xfId="34300"/>
    <cellStyle name="Saída 2 31 10 4" xfId="34301"/>
    <cellStyle name="Saída 2 31 11" xfId="34302"/>
    <cellStyle name="Saída 2 31 11 2" xfId="34303"/>
    <cellStyle name="Saída 2 31 11 2 2" xfId="34304"/>
    <cellStyle name="Saída 2 31 11 2 3" xfId="34305"/>
    <cellStyle name="Saída 2 31 11 3" xfId="34306"/>
    <cellStyle name="Saída 2 31 11 4" xfId="34307"/>
    <cellStyle name="Saída 2 31 12" xfId="34308"/>
    <cellStyle name="Saída 2 31 12 2" xfId="34309"/>
    <cellStyle name="Saída 2 31 12 2 2" xfId="34310"/>
    <cellStyle name="Saída 2 31 12 2 3" xfId="34311"/>
    <cellStyle name="Saída 2 31 12 3" xfId="34312"/>
    <cellStyle name="Saída 2 31 12 4" xfId="34313"/>
    <cellStyle name="Saída 2 31 13" xfId="34314"/>
    <cellStyle name="Saída 2 31 13 2" xfId="34315"/>
    <cellStyle name="Saída 2 31 13 2 2" xfId="34316"/>
    <cellStyle name="Saída 2 31 13 2 3" xfId="34317"/>
    <cellStyle name="Saída 2 31 13 3" xfId="34318"/>
    <cellStyle name="Saída 2 31 13 4" xfId="34319"/>
    <cellStyle name="Saída 2 31 14" xfId="34320"/>
    <cellStyle name="Saída 2 31 14 2" xfId="34321"/>
    <cellStyle name="Saída 2 31 14 2 2" xfId="34322"/>
    <cellStyle name="Saída 2 31 14 2 3" xfId="34323"/>
    <cellStyle name="Saída 2 31 14 3" xfId="34324"/>
    <cellStyle name="Saída 2 31 14 4" xfId="34325"/>
    <cellStyle name="Saída 2 31 15" xfId="34326"/>
    <cellStyle name="Saída 2 31 15 2" xfId="34327"/>
    <cellStyle name="Saída 2 31 15 2 2" xfId="34328"/>
    <cellStyle name="Saída 2 31 15 2 3" xfId="34329"/>
    <cellStyle name="Saída 2 31 15 3" xfId="34330"/>
    <cellStyle name="Saída 2 31 15 4" xfId="34331"/>
    <cellStyle name="Saída 2 31 16" xfId="34332"/>
    <cellStyle name="Saída 2 31 16 2" xfId="34333"/>
    <cellStyle name="Saída 2 31 16 2 2" xfId="34334"/>
    <cellStyle name="Saída 2 31 16 2 3" xfId="34335"/>
    <cellStyle name="Saída 2 31 16 3" xfId="34336"/>
    <cellStyle name="Saída 2 31 16 4" xfId="34337"/>
    <cellStyle name="Saída 2 31 17" xfId="34338"/>
    <cellStyle name="Saída 2 31 17 2" xfId="34339"/>
    <cellStyle name="Saída 2 31 17 2 2" xfId="34340"/>
    <cellStyle name="Saída 2 31 17 2 3" xfId="34341"/>
    <cellStyle name="Saída 2 31 17 3" xfId="34342"/>
    <cellStyle name="Saída 2 31 17 4" xfId="34343"/>
    <cellStyle name="Saída 2 31 18" xfId="34344"/>
    <cellStyle name="Saída 2 31 18 2" xfId="34345"/>
    <cellStyle name="Saída 2 31 18 2 2" xfId="34346"/>
    <cellStyle name="Saída 2 31 18 2 3" xfId="34347"/>
    <cellStyle name="Saída 2 31 18 3" xfId="34348"/>
    <cellStyle name="Saída 2 31 18 4" xfId="34349"/>
    <cellStyle name="Saída 2 31 19" xfId="34350"/>
    <cellStyle name="Saída 2 31 19 2" xfId="34351"/>
    <cellStyle name="Saída 2 31 19 2 2" xfId="34352"/>
    <cellStyle name="Saída 2 31 19 2 3" xfId="34353"/>
    <cellStyle name="Saída 2 31 19 3" xfId="34354"/>
    <cellStyle name="Saída 2 31 19 4" xfId="34355"/>
    <cellStyle name="Saída 2 31 2" xfId="34356"/>
    <cellStyle name="Saída 2 31 2 2" xfId="34357"/>
    <cellStyle name="Saída 2 31 2 2 2" xfId="34358"/>
    <cellStyle name="Saída 2 31 2 2 3" xfId="34359"/>
    <cellStyle name="Saída 2 31 2 3" xfId="34360"/>
    <cellStyle name="Saída 2 31 2 4" xfId="34361"/>
    <cellStyle name="Saída 2 31 20" xfId="34362"/>
    <cellStyle name="Saída 2 31 20 2" xfId="34363"/>
    <cellStyle name="Saída 2 31 20 2 2" xfId="34364"/>
    <cellStyle name="Saída 2 31 20 2 3" xfId="34365"/>
    <cellStyle name="Saída 2 31 20 3" xfId="34366"/>
    <cellStyle name="Saída 2 31 20 4" xfId="34367"/>
    <cellStyle name="Saída 2 31 21" xfId="34368"/>
    <cellStyle name="Saída 2 31 21 2" xfId="34369"/>
    <cellStyle name="Saída 2 31 21 2 2" xfId="34370"/>
    <cellStyle name="Saída 2 31 21 2 3" xfId="34371"/>
    <cellStyle name="Saída 2 31 21 3" xfId="34372"/>
    <cellStyle name="Saída 2 31 21 4" xfId="34373"/>
    <cellStyle name="Saída 2 31 22" xfId="34374"/>
    <cellStyle name="Saída 2 31 22 2" xfId="34375"/>
    <cellStyle name="Saída 2 31 22 2 2" xfId="34376"/>
    <cellStyle name="Saída 2 31 22 2 3" xfId="34377"/>
    <cellStyle name="Saída 2 31 22 3" xfId="34378"/>
    <cellStyle name="Saída 2 31 22 4" xfId="34379"/>
    <cellStyle name="Saída 2 31 23" xfId="34380"/>
    <cellStyle name="Saída 2 31 23 2" xfId="34381"/>
    <cellStyle name="Saída 2 31 23 2 2" xfId="34382"/>
    <cellStyle name="Saída 2 31 23 2 3" xfId="34383"/>
    <cellStyle name="Saída 2 31 23 3" xfId="34384"/>
    <cellStyle name="Saída 2 31 23 4" xfId="34385"/>
    <cellStyle name="Saída 2 31 24" xfId="34386"/>
    <cellStyle name="Saída 2 31 24 2" xfId="34387"/>
    <cellStyle name="Saída 2 31 24 2 2" xfId="34388"/>
    <cellStyle name="Saída 2 31 24 2 3" xfId="34389"/>
    <cellStyle name="Saída 2 31 24 3" xfId="34390"/>
    <cellStyle name="Saída 2 31 24 4" xfId="34391"/>
    <cellStyle name="Saída 2 31 25" xfId="34392"/>
    <cellStyle name="Saída 2 31 25 2" xfId="34393"/>
    <cellStyle name="Saída 2 31 25 2 2" xfId="34394"/>
    <cellStyle name="Saída 2 31 25 2 3" xfId="34395"/>
    <cellStyle name="Saída 2 31 25 3" xfId="34396"/>
    <cellStyle name="Saída 2 31 25 4" xfId="34397"/>
    <cellStyle name="Saída 2 31 26" xfId="34398"/>
    <cellStyle name="Saída 2 31 26 2" xfId="34399"/>
    <cellStyle name="Saída 2 31 26 3" xfId="34400"/>
    <cellStyle name="Saída 2 31 27" xfId="34401"/>
    <cellStyle name="Saída 2 31 28" xfId="34402"/>
    <cellStyle name="Saída 2 31 3" xfId="34403"/>
    <cellStyle name="Saída 2 31 3 2" xfId="34404"/>
    <cellStyle name="Saída 2 31 3 2 2" xfId="34405"/>
    <cellStyle name="Saída 2 31 3 2 3" xfId="34406"/>
    <cellStyle name="Saída 2 31 3 3" xfId="34407"/>
    <cellStyle name="Saída 2 31 3 4" xfId="34408"/>
    <cellStyle name="Saída 2 31 4" xfId="34409"/>
    <cellStyle name="Saída 2 31 4 2" xfId="34410"/>
    <cellStyle name="Saída 2 31 4 2 2" xfId="34411"/>
    <cellStyle name="Saída 2 31 4 2 3" xfId="34412"/>
    <cellStyle name="Saída 2 31 4 3" xfId="34413"/>
    <cellStyle name="Saída 2 31 4 4" xfId="34414"/>
    <cellStyle name="Saída 2 31 5" xfId="34415"/>
    <cellStyle name="Saída 2 31 5 2" xfId="34416"/>
    <cellStyle name="Saída 2 31 5 2 2" xfId="34417"/>
    <cellStyle name="Saída 2 31 5 2 3" xfId="34418"/>
    <cellStyle name="Saída 2 31 5 3" xfId="34419"/>
    <cellStyle name="Saída 2 31 5 4" xfId="34420"/>
    <cellStyle name="Saída 2 31 6" xfId="34421"/>
    <cellStyle name="Saída 2 31 6 2" xfId="34422"/>
    <cellStyle name="Saída 2 31 6 2 2" xfId="34423"/>
    <cellStyle name="Saída 2 31 6 2 3" xfId="34424"/>
    <cellStyle name="Saída 2 31 6 3" xfId="34425"/>
    <cellStyle name="Saída 2 31 6 4" xfId="34426"/>
    <cellStyle name="Saída 2 31 7" xfId="34427"/>
    <cellStyle name="Saída 2 31 7 2" xfId="34428"/>
    <cellStyle name="Saída 2 31 7 2 2" xfId="34429"/>
    <cellStyle name="Saída 2 31 7 2 3" xfId="34430"/>
    <cellStyle name="Saída 2 31 7 3" xfId="34431"/>
    <cellStyle name="Saída 2 31 7 4" xfId="34432"/>
    <cellStyle name="Saída 2 31 8" xfId="34433"/>
    <cellStyle name="Saída 2 31 8 2" xfId="34434"/>
    <cellStyle name="Saída 2 31 8 2 2" xfId="34435"/>
    <cellStyle name="Saída 2 31 8 2 3" xfId="34436"/>
    <cellStyle name="Saída 2 31 8 3" xfId="34437"/>
    <cellStyle name="Saída 2 31 8 4" xfId="34438"/>
    <cellStyle name="Saída 2 31 9" xfId="34439"/>
    <cellStyle name="Saída 2 31 9 2" xfId="34440"/>
    <cellStyle name="Saída 2 31 9 2 2" xfId="34441"/>
    <cellStyle name="Saída 2 31 9 2 3" xfId="34442"/>
    <cellStyle name="Saída 2 31 9 3" xfId="34443"/>
    <cellStyle name="Saída 2 31 9 4" xfId="34444"/>
    <cellStyle name="Saída 2 32" xfId="34445"/>
    <cellStyle name="Saída 2 32 10" xfId="34446"/>
    <cellStyle name="Saída 2 32 10 2" xfId="34447"/>
    <cellStyle name="Saída 2 32 10 2 2" xfId="34448"/>
    <cellStyle name="Saída 2 32 10 2 3" xfId="34449"/>
    <cellStyle name="Saída 2 32 10 3" xfId="34450"/>
    <cellStyle name="Saída 2 32 10 4" xfId="34451"/>
    <cellStyle name="Saída 2 32 11" xfId="34452"/>
    <cellStyle name="Saída 2 32 11 2" xfId="34453"/>
    <cellStyle name="Saída 2 32 11 2 2" xfId="34454"/>
    <cellStyle name="Saída 2 32 11 2 3" xfId="34455"/>
    <cellStyle name="Saída 2 32 11 3" xfId="34456"/>
    <cellStyle name="Saída 2 32 11 4" xfId="34457"/>
    <cellStyle name="Saída 2 32 12" xfId="34458"/>
    <cellStyle name="Saída 2 32 12 2" xfId="34459"/>
    <cellStyle name="Saída 2 32 12 2 2" xfId="34460"/>
    <cellStyle name="Saída 2 32 12 2 3" xfId="34461"/>
    <cellStyle name="Saída 2 32 12 3" xfId="34462"/>
    <cellStyle name="Saída 2 32 12 4" xfId="34463"/>
    <cellStyle name="Saída 2 32 13" xfId="34464"/>
    <cellStyle name="Saída 2 32 13 2" xfId="34465"/>
    <cellStyle name="Saída 2 32 13 2 2" xfId="34466"/>
    <cellStyle name="Saída 2 32 13 2 3" xfId="34467"/>
    <cellStyle name="Saída 2 32 13 3" xfId="34468"/>
    <cellStyle name="Saída 2 32 13 4" xfId="34469"/>
    <cellStyle name="Saída 2 32 14" xfId="34470"/>
    <cellStyle name="Saída 2 32 14 2" xfId="34471"/>
    <cellStyle name="Saída 2 32 14 2 2" xfId="34472"/>
    <cellStyle name="Saída 2 32 14 2 3" xfId="34473"/>
    <cellStyle name="Saída 2 32 14 3" xfId="34474"/>
    <cellStyle name="Saída 2 32 14 4" xfId="34475"/>
    <cellStyle name="Saída 2 32 15" xfId="34476"/>
    <cellStyle name="Saída 2 32 15 2" xfId="34477"/>
    <cellStyle name="Saída 2 32 15 2 2" xfId="34478"/>
    <cellStyle name="Saída 2 32 15 2 3" xfId="34479"/>
    <cellStyle name="Saída 2 32 15 3" xfId="34480"/>
    <cellStyle name="Saída 2 32 15 4" xfId="34481"/>
    <cellStyle name="Saída 2 32 16" xfId="34482"/>
    <cellStyle name="Saída 2 32 16 2" xfId="34483"/>
    <cellStyle name="Saída 2 32 16 2 2" xfId="34484"/>
    <cellStyle name="Saída 2 32 16 2 3" xfId="34485"/>
    <cellStyle name="Saída 2 32 16 3" xfId="34486"/>
    <cellStyle name="Saída 2 32 16 4" xfId="34487"/>
    <cellStyle name="Saída 2 32 17" xfId="34488"/>
    <cellStyle name="Saída 2 32 17 2" xfId="34489"/>
    <cellStyle name="Saída 2 32 17 2 2" xfId="34490"/>
    <cellStyle name="Saída 2 32 17 2 3" xfId="34491"/>
    <cellStyle name="Saída 2 32 17 3" xfId="34492"/>
    <cellStyle name="Saída 2 32 17 4" xfId="34493"/>
    <cellStyle name="Saída 2 32 18" xfId="34494"/>
    <cellStyle name="Saída 2 32 18 2" xfId="34495"/>
    <cellStyle name="Saída 2 32 18 2 2" xfId="34496"/>
    <cellStyle name="Saída 2 32 18 2 3" xfId="34497"/>
    <cellStyle name="Saída 2 32 18 3" xfId="34498"/>
    <cellStyle name="Saída 2 32 18 4" xfId="34499"/>
    <cellStyle name="Saída 2 32 19" xfId="34500"/>
    <cellStyle name="Saída 2 32 19 2" xfId="34501"/>
    <cellStyle name="Saída 2 32 19 2 2" xfId="34502"/>
    <cellStyle name="Saída 2 32 19 2 3" xfId="34503"/>
    <cellStyle name="Saída 2 32 19 3" xfId="34504"/>
    <cellStyle name="Saída 2 32 19 4" xfId="34505"/>
    <cellStyle name="Saída 2 32 2" xfId="34506"/>
    <cellStyle name="Saída 2 32 2 2" xfId="34507"/>
    <cellStyle name="Saída 2 32 2 2 2" xfId="34508"/>
    <cellStyle name="Saída 2 32 2 2 3" xfId="34509"/>
    <cellStyle name="Saída 2 32 2 3" xfId="34510"/>
    <cellStyle name="Saída 2 32 2 4" xfId="34511"/>
    <cellStyle name="Saída 2 32 20" xfId="34512"/>
    <cellStyle name="Saída 2 32 20 2" xfId="34513"/>
    <cellStyle name="Saída 2 32 20 2 2" xfId="34514"/>
    <cellStyle name="Saída 2 32 20 2 3" xfId="34515"/>
    <cellStyle name="Saída 2 32 20 3" xfId="34516"/>
    <cellStyle name="Saída 2 32 20 4" xfId="34517"/>
    <cellStyle name="Saída 2 32 21" xfId="34518"/>
    <cellStyle name="Saída 2 32 21 2" xfId="34519"/>
    <cellStyle name="Saída 2 32 21 2 2" xfId="34520"/>
    <cellStyle name="Saída 2 32 21 2 3" xfId="34521"/>
    <cellStyle name="Saída 2 32 21 3" xfId="34522"/>
    <cellStyle name="Saída 2 32 21 4" xfId="34523"/>
    <cellStyle name="Saída 2 32 22" xfId="34524"/>
    <cellStyle name="Saída 2 32 22 2" xfId="34525"/>
    <cellStyle name="Saída 2 32 22 2 2" xfId="34526"/>
    <cellStyle name="Saída 2 32 22 2 3" xfId="34527"/>
    <cellStyle name="Saída 2 32 22 3" xfId="34528"/>
    <cellStyle name="Saída 2 32 22 4" xfId="34529"/>
    <cellStyle name="Saída 2 32 23" xfId="34530"/>
    <cellStyle name="Saída 2 32 23 2" xfId="34531"/>
    <cellStyle name="Saída 2 32 23 2 2" xfId="34532"/>
    <cellStyle name="Saída 2 32 23 2 3" xfId="34533"/>
    <cellStyle name="Saída 2 32 23 3" xfId="34534"/>
    <cellStyle name="Saída 2 32 23 4" xfId="34535"/>
    <cellStyle name="Saída 2 32 24" xfId="34536"/>
    <cellStyle name="Saída 2 32 24 2" xfId="34537"/>
    <cellStyle name="Saída 2 32 24 2 2" xfId="34538"/>
    <cellStyle name="Saída 2 32 24 2 3" xfId="34539"/>
    <cellStyle name="Saída 2 32 24 3" xfId="34540"/>
    <cellStyle name="Saída 2 32 24 4" xfId="34541"/>
    <cellStyle name="Saída 2 32 25" xfId="34542"/>
    <cellStyle name="Saída 2 32 25 2" xfId="34543"/>
    <cellStyle name="Saída 2 32 25 2 2" xfId="34544"/>
    <cellStyle name="Saída 2 32 25 2 3" xfId="34545"/>
    <cellStyle name="Saída 2 32 25 3" xfId="34546"/>
    <cellStyle name="Saída 2 32 25 4" xfId="34547"/>
    <cellStyle name="Saída 2 32 26" xfId="34548"/>
    <cellStyle name="Saída 2 32 26 2" xfId="34549"/>
    <cellStyle name="Saída 2 32 26 3" xfId="34550"/>
    <cellStyle name="Saída 2 32 27" xfId="34551"/>
    <cellStyle name="Saída 2 32 28" xfId="34552"/>
    <cellStyle name="Saída 2 32 3" xfId="34553"/>
    <cellStyle name="Saída 2 32 3 2" xfId="34554"/>
    <cellStyle name="Saída 2 32 3 2 2" xfId="34555"/>
    <cellStyle name="Saída 2 32 3 2 3" xfId="34556"/>
    <cellStyle name="Saída 2 32 3 3" xfId="34557"/>
    <cellStyle name="Saída 2 32 3 4" xfId="34558"/>
    <cellStyle name="Saída 2 32 4" xfId="34559"/>
    <cellStyle name="Saída 2 32 4 2" xfId="34560"/>
    <cellStyle name="Saída 2 32 4 2 2" xfId="34561"/>
    <cellStyle name="Saída 2 32 4 2 3" xfId="34562"/>
    <cellStyle name="Saída 2 32 4 3" xfId="34563"/>
    <cellStyle name="Saída 2 32 4 4" xfId="34564"/>
    <cellStyle name="Saída 2 32 5" xfId="34565"/>
    <cellStyle name="Saída 2 32 5 2" xfId="34566"/>
    <cellStyle name="Saída 2 32 5 2 2" xfId="34567"/>
    <cellStyle name="Saída 2 32 5 2 3" xfId="34568"/>
    <cellStyle name="Saída 2 32 5 3" xfId="34569"/>
    <cellStyle name="Saída 2 32 5 4" xfId="34570"/>
    <cellStyle name="Saída 2 32 6" xfId="34571"/>
    <cellStyle name="Saída 2 32 6 2" xfId="34572"/>
    <cellStyle name="Saída 2 32 6 2 2" xfId="34573"/>
    <cellStyle name="Saída 2 32 6 2 3" xfId="34574"/>
    <cellStyle name="Saída 2 32 6 3" xfId="34575"/>
    <cellStyle name="Saída 2 32 6 4" xfId="34576"/>
    <cellStyle name="Saída 2 32 7" xfId="34577"/>
    <cellStyle name="Saída 2 32 7 2" xfId="34578"/>
    <cellStyle name="Saída 2 32 7 2 2" xfId="34579"/>
    <cellStyle name="Saída 2 32 7 2 3" xfId="34580"/>
    <cellStyle name="Saída 2 32 7 3" xfId="34581"/>
    <cellStyle name="Saída 2 32 7 4" xfId="34582"/>
    <cellStyle name="Saída 2 32 8" xfId="34583"/>
    <cellStyle name="Saída 2 32 8 2" xfId="34584"/>
    <cellStyle name="Saída 2 32 8 2 2" xfId="34585"/>
    <cellStyle name="Saída 2 32 8 2 3" xfId="34586"/>
    <cellStyle name="Saída 2 32 8 3" xfId="34587"/>
    <cellStyle name="Saída 2 32 8 4" xfId="34588"/>
    <cellStyle name="Saída 2 32 9" xfId="34589"/>
    <cellStyle name="Saída 2 32 9 2" xfId="34590"/>
    <cellStyle name="Saída 2 32 9 2 2" xfId="34591"/>
    <cellStyle name="Saída 2 32 9 2 3" xfId="34592"/>
    <cellStyle name="Saída 2 32 9 3" xfId="34593"/>
    <cellStyle name="Saída 2 32 9 4" xfId="34594"/>
    <cellStyle name="Saída 2 33" xfId="34595"/>
    <cellStyle name="Saída 2 33 10" xfId="34596"/>
    <cellStyle name="Saída 2 33 10 2" xfId="34597"/>
    <cellStyle name="Saída 2 33 10 2 2" xfId="34598"/>
    <cellStyle name="Saída 2 33 10 2 3" xfId="34599"/>
    <cellStyle name="Saída 2 33 10 3" xfId="34600"/>
    <cellStyle name="Saída 2 33 10 4" xfId="34601"/>
    <cellStyle name="Saída 2 33 11" xfId="34602"/>
    <cellStyle name="Saída 2 33 11 2" xfId="34603"/>
    <cellStyle name="Saída 2 33 11 2 2" xfId="34604"/>
    <cellStyle name="Saída 2 33 11 2 3" xfId="34605"/>
    <cellStyle name="Saída 2 33 11 3" xfId="34606"/>
    <cellStyle name="Saída 2 33 11 4" xfId="34607"/>
    <cellStyle name="Saída 2 33 12" xfId="34608"/>
    <cellStyle name="Saída 2 33 12 2" xfId="34609"/>
    <cellStyle name="Saída 2 33 12 2 2" xfId="34610"/>
    <cellStyle name="Saída 2 33 12 2 3" xfId="34611"/>
    <cellStyle name="Saída 2 33 12 3" xfId="34612"/>
    <cellStyle name="Saída 2 33 12 4" xfId="34613"/>
    <cellStyle name="Saída 2 33 13" xfId="34614"/>
    <cellStyle name="Saída 2 33 13 2" xfId="34615"/>
    <cellStyle name="Saída 2 33 13 2 2" xfId="34616"/>
    <cellStyle name="Saída 2 33 13 2 3" xfId="34617"/>
    <cellStyle name="Saída 2 33 13 3" xfId="34618"/>
    <cellStyle name="Saída 2 33 13 4" xfId="34619"/>
    <cellStyle name="Saída 2 33 14" xfId="34620"/>
    <cellStyle name="Saída 2 33 14 2" xfId="34621"/>
    <cellStyle name="Saída 2 33 14 2 2" xfId="34622"/>
    <cellStyle name="Saída 2 33 14 2 3" xfId="34623"/>
    <cellStyle name="Saída 2 33 14 3" xfId="34624"/>
    <cellStyle name="Saída 2 33 14 4" xfId="34625"/>
    <cellStyle name="Saída 2 33 15" xfId="34626"/>
    <cellStyle name="Saída 2 33 15 2" xfId="34627"/>
    <cellStyle name="Saída 2 33 15 2 2" xfId="34628"/>
    <cellStyle name="Saída 2 33 15 2 3" xfId="34629"/>
    <cellStyle name="Saída 2 33 15 3" xfId="34630"/>
    <cellStyle name="Saída 2 33 15 4" xfId="34631"/>
    <cellStyle name="Saída 2 33 16" xfId="34632"/>
    <cellStyle name="Saída 2 33 16 2" xfId="34633"/>
    <cellStyle name="Saída 2 33 16 2 2" xfId="34634"/>
    <cellStyle name="Saída 2 33 16 2 3" xfId="34635"/>
    <cellStyle name="Saída 2 33 16 3" xfId="34636"/>
    <cellStyle name="Saída 2 33 16 4" xfId="34637"/>
    <cellStyle name="Saída 2 33 17" xfId="34638"/>
    <cellStyle name="Saída 2 33 17 2" xfId="34639"/>
    <cellStyle name="Saída 2 33 17 2 2" xfId="34640"/>
    <cellStyle name="Saída 2 33 17 2 3" xfId="34641"/>
    <cellStyle name="Saída 2 33 17 3" xfId="34642"/>
    <cellStyle name="Saída 2 33 17 4" xfId="34643"/>
    <cellStyle name="Saída 2 33 18" xfId="34644"/>
    <cellStyle name="Saída 2 33 18 2" xfId="34645"/>
    <cellStyle name="Saída 2 33 18 2 2" xfId="34646"/>
    <cellStyle name="Saída 2 33 18 2 3" xfId="34647"/>
    <cellStyle name="Saída 2 33 18 3" xfId="34648"/>
    <cellStyle name="Saída 2 33 18 4" xfId="34649"/>
    <cellStyle name="Saída 2 33 19" xfId="34650"/>
    <cellStyle name="Saída 2 33 19 2" xfId="34651"/>
    <cellStyle name="Saída 2 33 19 2 2" xfId="34652"/>
    <cellStyle name="Saída 2 33 19 2 3" xfId="34653"/>
    <cellStyle name="Saída 2 33 19 3" xfId="34654"/>
    <cellStyle name="Saída 2 33 19 4" xfId="34655"/>
    <cellStyle name="Saída 2 33 2" xfId="34656"/>
    <cellStyle name="Saída 2 33 2 2" xfId="34657"/>
    <cellStyle name="Saída 2 33 2 2 2" xfId="34658"/>
    <cellStyle name="Saída 2 33 2 2 3" xfId="34659"/>
    <cellStyle name="Saída 2 33 2 3" xfId="34660"/>
    <cellStyle name="Saída 2 33 2 4" xfId="34661"/>
    <cellStyle name="Saída 2 33 20" xfId="34662"/>
    <cellStyle name="Saída 2 33 20 2" xfId="34663"/>
    <cellStyle name="Saída 2 33 20 2 2" xfId="34664"/>
    <cellStyle name="Saída 2 33 20 2 3" xfId="34665"/>
    <cellStyle name="Saída 2 33 20 3" xfId="34666"/>
    <cellStyle name="Saída 2 33 20 4" xfId="34667"/>
    <cellStyle name="Saída 2 33 21" xfId="34668"/>
    <cellStyle name="Saída 2 33 21 2" xfId="34669"/>
    <cellStyle name="Saída 2 33 21 2 2" xfId="34670"/>
    <cellStyle name="Saída 2 33 21 2 3" xfId="34671"/>
    <cellStyle name="Saída 2 33 21 3" xfId="34672"/>
    <cellStyle name="Saída 2 33 21 4" xfId="34673"/>
    <cellStyle name="Saída 2 33 22" xfId="34674"/>
    <cellStyle name="Saída 2 33 22 2" xfId="34675"/>
    <cellStyle name="Saída 2 33 22 2 2" xfId="34676"/>
    <cellStyle name="Saída 2 33 22 2 3" xfId="34677"/>
    <cellStyle name="Saída 2 33 22 3" xfId="34678"/>
    <cellStyle name="Saída 2 33 22 4" xfId="34679"/>
    <cellStyle name="Saída 2 33 23" xfId="34680"/>
    <cellStyle name="Saída 2 33 23 2" xfId="34681"/>
    <cellStyle name="Saída 2 33 23 2 2" xfId="34682"/>
    <cellStyle name="Saída 2 33 23 2 3" xfId="34683"/>
    <cellStyle name="Saída 2 33 23 3" xfId="34684"/>
    <cellStyle name="Saída 2 33 23 4" xfId="34685"/>
    <cellStyle name="Saída 2 33 24" xfId="34686"/>
    <cellStyle name="Saída 2 33 24 2" xfId="34687"/>
    <cellStyle name="Saída 2 33 24 2 2" xfId="34688"/>
    <cellStyle name="Saída 2 33 24 2 3" xfId="34689"/>
    <cellStyle name="Saída 2 33 24 3" xfId="34690"/>
    <cellStyle name="Saída 2 33 24 4" xfId="34691"/>
    <cellStyle name="Saída 2 33 25" xfId="34692"/>
    <cellStyle name="Saída 2 33 25 2" xfId="34693"/>
    <cellStyle name="Saída 2 33 25 2 2" xfId="34694"/>
    <cellStyle name="Saída 2 33 25 2 3" xfId="34695"/>
    <cellStyle name="Saída 2 33 25 3" xfId="34696"/>
    <cellStyle name="Saída 2 33 25 4" xfId="34697"/>
    <cellStyle name="Saída 2 33 26" xfId="34698"/>
    <cellStyle name="Saída 2 33 26 2" xfId="34699"/>
    <cellStyle name="Saída 2 33 26 3" xfId="34700"/>
    <cellStyle name="Saída 2 33 27" xfId="34701"/>
    <cellStyle name="Saída 2 33 28" xfId="34702"/>
    <cellStyle name="Saída 2 33 3" xfId="34703"/>
    <cellStyle name="Saída 2 33 3 2" xfId="34704"/>
    <cellStyle name="Saída 2 33 3 2 2" xfId="34705"/>
    <cellStyle name="Saída 2 33 3 2 3" xfId="34706"/>
    <cellStyle name="Saída 2 33 3 3" xfId="34707"/>
    <cellStyle name="Saída 2 33 3 4" xfId="34708"/>
    <cellStyle name="Saída 2 33 4" xfId="34709"/>
    <cellStyle name="Saída 2 33 4 2" xfId="34710"/>
    <cellStyle name="Saída 2 33 4 2 2" xfId="34711"/>
    <cellStyle name="Saída 2 33 4 2 3" xfId="34712"/>
    <cellStyle name="Saída 2 33 4 3" xfId="34713"/>
    <cellStyle name="Saída 2 33 4 4" xfId="34714"/>
    <cellStyle name="Saída 2 33 5" xfId="34715"/>
    <cellStyle name="Saída 2 33 5 2" xfId="34716"/>
    <cellStyle name="Saída 2 33 5 2 2" xfId="34717"/>
    <cellStyle name="Saída 2 33 5 2 3" xfId="34718"/>
    <cellStyle name="Saída 2 33 5 3" xfId="34719"/>
    <cellStyle name="Saída 2 33 5 4" xfId="34720"/>
    <cellStyle name="Saída 2 33 6" xfId="34721"/>
    <cellStyle name="Saída 2 33 6 2" xfId="34722"/>
    <cellStyle name="Saída 2 33 6 2 2" xfId="34723"/>
    <cellStyle name="Saída 2 33 6 2 3" xfId="34724"/>
    <cellStyle name="Saída 2 33 6 3" xfId="34725"/>
    <cellStyle name="Saída 2 33 6 4" xfId="34726"/>
    <cellStyle name="Saída 2 33 7" xfId="34727"/>
    <cellStyle name="Saída 2 33 7 2" xfId="34728"/>
    <cellStyle name="Saída 2 33 7 2 2" xfId="34729"/>
    <cellStyle name="Saída 2 33 7 2 3" xfId="34730"/>
    <cellStyle name="Saída 2 33 7 3" xfId="34731"/>
    <cellStyle name="Saída 2 33 7 4" xfId="34732"/>
    <cellStyle name="Saída 2 33 8" xfId="34733"/>
    <cellStyle name="Saída 2 33 8 2" xfId="34734"/>
    <cellStyle name="Saída 2 33 8 2 2" xfId="34735"/>
    <cellStyle name="Saída 2 33 8 2 3" xfId="34736"/>
    <cellStyle name="Saída 2 33 8 3" xfId="34737"/>
    <cellStyle name="Saída 2 33 8 4" xfId="34738"/>
    <cellStyle name="Saída 2 33 9" xfId="34739"/>
    <cellStyle name="Saída 2 33 9 2" xfId="34740"/>
    <cellStyle name="Saída 2 33 9 2 2" xfId="34741"/>
    <cellStyle name="Saída 2 33 9 2 3" xfId="34742"/>
    <cellStyle name="Saída 2 33 9 3" xfId="34743"/>
    <cellStyle name="Saída 2 33 9 4" xfId="34744"/>
    <cellStyle name="Saída 2 34" xfId="34745"/>
    <cellStyle name="Saída 2 34 10" xfId="34746"/>
    <cellStyle name="Saída 2 34 10 2" xfId="34747"/>
    <cellStyle name="Saída 2 34 10 2 2" xfId="34748"/>
    <cellStyle name="Saída 2 34 10 2 3" xfId="34749"/>
    <cellStyle name="Saída 2 34 10 3" xfId="34750"/>
    <cellStyle name="Saída 2 34 10 4" xfId="34751"/>
    <cellStyle name="Saída 2 34 11" xfId="34752"/>
    <cellStyle name="Saída 2 34 11 2" xfId="34753"/>
    <cellStyle name="Saída 2 34 11 2 2" xfId="34754"/>
    <cellStyle name="Saída 2 34 11 2 3" xfId="34755"/>
    <cellStyle name="Saída 2 34 11 3" xfId="34756"/>
    <cellStyle name="Saída 2 34 11 4" xfId="34757"/>
    <cellStyle name="Saída 2 34 12" xfId="34758"/>
    <cellStyle name="Saída 2 34 12 2" xfId="34759"/>
    <cellStyle name="Saída 2 34 12 2 2" xfId="34760"/>
    <cellStyle name="Saída 2 34 12 2 3" xfId="34761"/>
    <cellStyle name="Saída 2 34 12 3" xfId="34762"/>
    <cellStyle name="Saída 2 34 12 4" xfId="34763"/>
    <cellStyle name="Saída 2 34 13" xfId="34764"/>
    <cellStyle name="Saída 2 34 13 2" xfId="34765"/>
    <cellStyle name="Saída 2 34 13 2 2" xfId="34766"/>
    <cellStyle name="Saída 2 34 13 2 3" xfId="34767"/>
    <cellStyle name="Saída 2 34 13 3" xfId="34768"/>
    <cellStyle name="Saída 2 34 13 4" xfId="34769"/>
    <cellStyle name="Saída 2 34 14" xfId="34770"/>
    <cellStyle name="Saída 2 34 14 2" xfId="34771"/>
    <cellStyle name="Saída 2 34 14 2 2" xfId="34772"/>
    <cellStyle name="Saída 2 34 14 2 3" xfId="34773"/>
    <cellStyle name="Saída 2 34 14 3" xfId="34774"/>
    <cellStyle name="Saída 2 34 14 4" xfId="34775"/>
    <cellStyle name="Saída 2 34 15" xfId="34776"/>
    <cellStyle name="Saída 2 34 15 2" xfId="34777"/>
    <cellStyle name="Saída 2 34 15 2 2" xfId="34778"/>
    <cellStyle name="Saída 2 34 15 2 3" xfId="34779"/>
    <cellStyle name="Saída 2 34 15 3" xfId="34780"/>
    <cellStyle name="Saída 2 34 15 4" xfId="34781"/>
    <cellStyle name="Saída 2 34 16" xfId="34782"/>
    <cellStyle name="Saída 2 34 16 2" xfId="34783"/>
    <cellStyle name="Saída 2 34 16 2 2" xfId="34784"/>
    <cellStyle name="Saída 2 34 16 2 3" xfId="34785"/>
    <cellStyle name="Saída 2 34 16 3" xfId="34786"/>
    <cellStyle name="Saída 2 34 16 4" xfId="34787"/>
    <cellStyle name="Saída 2 34 17" xfId="34788"/>
    <cellStyle name="Saída 2 34 17 2" xfId="34789"/>
    <cellStyle name="Saída 2 34 17 2 2" xfId="34790"/>
    <cellStyle name="Saída 2 34 17 2 3" xfId="34791"/>
    <cellStyle name="Saída 2 34 17 3" xfId="34792"/>
    <cellStyle name="Saída 2 34 17 4" xfId="34793"/>
    <cellStyle name="Saída 2 34 18" xfId="34794"/>
    <cellStyle name="Saída 2 34 18 2" xfId="34795"/>
    <cellStyle name="Saída 2 34 18 2 2" xfId="34796"/>
    <cellStyle name="Saída 2 34 18 2 3" xfId="34797"/>
    <cellStyle name="Saída 2 34 18 3" xfId="34798"/>
    <cellStyle name="Saída 2 34 18 4" xfId="34799"/>
    <cellStyle name="Saída 2 34 19" xfId="34800"/>
    <cellStyle name="Saída 2 34 19 2" xfId="34801"/>
    <cellStyle name="Saída 2 34 19 2 2" xfId="34802"/>
    <cellStyle name="Saída 2 34 19 2 3" xfId="34803"/>
    <cellStyle name="Saída 2 34 19 3" xfId="34804"/>
    <cellStyle name="Saída 2 34 19 4" xfId="34805"/>
    <cellStyle name="Saída 2 34 2" xfId="34806"/>
    <cellStyle name="Saída 2 34 2 2" xfId="34807"/>
    <cellStyle name="Saída 2 34 2 2 2" xfId="34808"/>
    <cellStyle name="Saída 2 34 2 2 3" xfId="34809"/>
    <cellStyle name="Saída 2 34 2 3" xfId="34810"/>
    <cellStyle name="Saída 2 34 2 4" xfId="34811"/>
    <cellStyle name="Saída 2 34 20" xfId="34812"/>
    <cellStyle name="Saída 2 34 20 2" xfId="34813"/>
    <cellStyle name="Saída 2 34 20 2 2" xfId="34814"/>
    <cellStyle name="Saída 2 34 20 2 3" xfId="34815"/>
    <cellStyle name="Saída 2 34 20 3" xfId="34816"/>
    <cellStyle name="Saída 2 34 20 4" xfId="34817"/>
    <cellStyle name="Saída 2 34 21" xfId="34818"/>
    <cellStyle name="Saída 2 34 21 2" xfId="34819"/>
    <cellStyle name="Saída 2 34 21 2 2" xfId="34820"/>
    <cellStyle name="Saída 2 34 21 2 3" xfId="34821"/>
    <cellStyle name="Saída 2 34 21 3" xfId="34822"/>
    <cellStyle name="Saída 2 34 21 4" xfId="34823"/>
    <cellStyle name="Saída 2 34 22" xfId="34824"/>
    <cellStyle name="Saída 2 34 22 2" xfId="34825"/>
    <cellStyle name="Saída 2 34 22 2 2" xfId="34826"/>
    <cellStyle name="Saída 2 34 22 2 3" xfId="34827"/>
    <cellStyle name="Saída 2 34 22 3" xfId="34828"/>
    <cellStyle name="Saída 2 34 22 4" xfId="34829"/>
    <cellStyle name="Saída 2 34 23" xfId="34830"/>
    <cellStyle name="Saída 2 34 23 2" xfId="34831"/>
    <cellStyle name="Saída 2 34 23 2 2" xfId="34832"/>
    <cellStyle name="Saída 2 34 23 2 3" xfId="34833"/>
    <cellStyle name="Saída 2 34 23 3" xfId="34834"/>
    <cellStyle name="Saída 2 34 23 4" xfId="34835"/>
    <cellStyle name="Saída 2 34 24" xfId="34836"/>
    <cellStyle name="Saída 2 34 24 2" xfId="34837"/>
    <cellStyle name="Saída 2 34 24 2 2" xfId="34838"/>
    <cellStyle name="Saída 2 34 24 2 3" xfId="34839"/>
    <cellStyle name="Saída 2 34 24 3" xfId="34840"/>
    <cellStyle name="Saída 2 34 24 4" xfId="34841"/>
    <cellStyle name="Saída 2 34 25" xfId="34842"/>
    <cellStyle name="Saída 2 34 25 2" xfId="34843"/>
    <cellStyle name="Saída 2 34 25 2 2" xfId="34844"/>
    <cellStyle name="Saída 2 34 25 2 3" xfId="34845"/>
    <cellStyle name="Saída 2 34 25 3" xfId="34846"/>
    <cellStyle name="Saída 2 34 25 4" xfId="34847"/>
    <cellStyle name="Saída 2 34 26" xfId="34848"/>
    <cellStyle name="Saída 2 34 26 2" xfId="34849"/>
    <cellStyle name="Saída 2 34 26 3" xfId="34850"/>
    <cellStyle name="Saída 2 34 27" xfId="34851"/>
    <cellStyle name="Saída 2 34 28" xfId="34852"/>
    <cellStyle name="Saída 2 34 3" xfId="34853"/>
    <cellStyle name="Saída 2 34 3 2" xfId="34854"/>
    <cellStyle name="Saída 2 34 3 2 2" xfId="34855"/>
    <cellStyle name="Saída 2 34 3 2 3" xfId="34856"/>
    <cellStyle name="Saída 2 34 3 3" xfId="34857"/>
    <cellStyle name="Saída 2 34 3 4" xfId="34858"/>
    <cellStyle name="Saída 2 34 4" xfId="34859"/>
    <cellStyle name="Saída 2 34 4 2" xfId="34860"/>
    <cellStyle name="Saída 2 34 4 2 2" xfId="34861"/>
    <cellStyle name="Saída 2 34 4 2 3" xfId="34862"/>
    <cellStyle name="Saída 2 34 4 3" xfId="34863"/>
    <cellStyle name="Saída 2 34 4 4" xfId="34864"/>
    <cellStyle name="Saída 2 34 5" xfId="34865"/>
    <cellStyle name="Saída 2 34 5 2" xfId="34866"/>
    <cellStyle name="Saída 2 34 5 2 2" xfId="34867"/>
    <cellStyle name="Saída 2 34 5 2 3" xfId="34868"/>
    <cellStyle name="Saída 2 34 5 3" xfId="34869"/>
    <cellStyle name="Saída 2 34 5 4" xfId="34870"/>
    <cellStyle name="Saída 2 34 6" xfId="34871"/>
    <cellStyle name="Saída 2 34 6 2" xfId="34872"/>
    <cellStyle name="Saída 2 34 6 2 2" xfId="34873"/>
    <cellStyle name="Saída 2 34 6 2 3" xfId="34874"/>
    <cellStyle name="Saída 2 34 6 3" xfId="34875"/>
    <cellStyle name="Saída 2 34 6 4" xfId="34876"/>
    <cellStyle name="Saída 2 34 7" xfId="34877"/>
    <cellStyle name="Saída 2 34 7 2" xfId="34878"/>
    <cellStyle name="Saída 2 34 7 2 2" xfId="34879"/>
    <cellStyle name="Saída 2 34 7 2 3" xfId="34880"/>
    <cellStyle name="Saída 2 34 7 3" xfId="34881"/>
    <cellStyle name="Saída 2 34 7 4" xfId="34882"/>
    <cellStyle name="Saída 2 34 8" xfId="34883"/>
    <cellStyle name="Saída 2 34 8 2" xfId="34884"/>
    <cellStyle name="Saída 2 34 8 2 2" xfId="34885"/>
    <cellStyle name="Saída 2 34 8 2 3" xfId="34886"/>
    <cellStyle name="Saída 2 34 8 3" xfId="34887"/>
    <cellStyle name="Saída 2 34 8 4" xfId="34888"/>
    <cellStyle name="Saída 2 34 9" xfId="34889"/>
    <cellStyle name="Saída 2 34 9 2" xfId="34890"/>
    <cellStyle name="Saída 2 34 9 2 2" xfId="34891"/>
    <cellStyle name="Saída 2 34 9 2 3" xfId="34892"/>
    <cellStyle name="Saída 2 34 9 3" xfId="34893"/>
    <cellStyle name="Saída 2 34 9 4" xfId="34894"/>
    <cellStyle name="Saída 2 35" xfId="34895"/>
    <cellStyle name="Saída 2 35 10" xfId="34896"/>
    <cellStyle name="Saída 2 35 10 2" xfId="34897"/>
    <cellStyle name="Saída 2 35 10 2 2" xfId="34898"/>
    <cellStyle name="Saída 2 35 10 2 3" xfId="34899"/>
    <cellStyle name="Saída 2 35 10 3" xfId="34900"/>
    <cellStyle name="Saída 2 35 10 4" xfId="34901"/>
    <cellStyle name="Saída 2 35 11" xfId="34902"/>
    <cellStyle name="Saída 2 35 11 2" xfId="34903"/>
    <cellStyle name="Saída 2 35 11 2 2" xfId="34904"/>
    <cellStyle name="Saída 2 35 11 2 3" xfId="34905"/>
    <cellStyle name="Saída 2 35 11 3" xfId="34906"/>
    <cellStyle name="Saída 2 35 11 4" xfId="34907"/>
    <cellStyle name="Saída 2 35 12" xfId="34908"/>
    <cellStyle name="Saída 2 35 12 2" xfId="34909"/>
    <cellStyle name="Saída 2 35 12 2 2" xfId="34910"/>
    <cellStyle name="Saída 2 35 12 2 3" xfId="34911"/>
    <cellStyle name="Saída 2 35 12 3" xfId="34912"/>
    <cellStyle name="Saída 2 35 12 4" xfId="34913"/>
    <cellStyle name="Saída 2 35 13" xfId="34914"/>
    <cellStyle name="Saída 2 35 13 2" xfId="34915"/>
    <cellStyle name="Saída 2 35 13 2 2" xfId="34916"/>
    <cellStyle name="Saída 2 35 13 2 3" xfId="34917"/>
    <cellStyle name="Saída 2 35 13 3" xfId="34918"/>
    <cellStyle name="Saída 2 35 13 4" xfId="34919"/>
    <cellStyle name="Saída 2 35 14" xfId="34920"/>
    <cellStyle name="Saída 2 35 14 2" xfId="34921"/>
    <cellStyle name="Saída 2 35 14 2 2" xfId="34922"/>
    <cellStyle name="Saída 2 35 14 2 3" xfId="34923"/>
    <cellStyle name="Saída 2 35 14 3" xfId="34924"/>
    <cellStyle name="Saída 2 35 14 4" xfId="34925"/>
    <cellStyle name="Saída 2 35 15" xfId="34926"/>
    <cellStyle name="Saída 2 35 15 2" xfId="34927"/>
    <cellStyle name="Saída 2 35 15 2 2" xfId="34928"/>
    <cellStyle name="Saída 2 35 15 2 3" xfId="34929"/>
    <cellStyle name="Saída 2 35 15 3" xfId="34930"/>
    <cellStyle name="Saída 2 35 15 4" xfId="34931"/>
    <cellStyle name="Saída 2 35 16" xfId="34932"/>
    <cellStyle name="Saída 2 35 16 2" xfId="34933"/>
    <cellStyle name="Saída 2 35 16 2 2" xfId="34934"/>
    <cellStyle name="Saída 2 35 16 2 3" xfId="34935"/>
    <cellStyle name="Saída 2 35 16 3" xfId="34936"/>
    <cellStyle name="Saída 2 35 16 4" xfId="34937"/>
    <cellStyle name="Saída 2 35 17" xfId="34938"/>
    <cellStyle name="Saída 2 35 17 2" xfId="34939"/>
    <cellStyle name="Saída 2 35 17 2 2" xfId="34940"/>
    <cellStyle name="Saída 2 35 17 2 3" xfId="34941"/>
    <cellStyle name="Saída 2 35 17 3" xfId="34942"/>
    <cellStyle name="Saída 2 35 17 4" xfId="34943"/>
    <cellStyle name="Saída 2 35 18" xfId="34944"/>
    <cellStyle name="Saída 2 35 18 2" xfId="34945"/>
    <cellStyle name="Saída 2 35 18 2 2" xfId="34946"/>
    <cellStyle name="Saída 2 35 18 2 3" xfId="34947"/>
    <cellStyle name="Saída 2 35 18 3" xfId="34948"/>
    <cellStyle name="Saída 2 35 18 4" xfId="34949"/>
    <cellStyle name="Saída 2 35 19" xfId="34950"/>
    <cellStyle name="Saída 2 35 19 2" xfId="34951"/>
    <cellStyle name="Saída 2 35 19 2 2" xfId="34952"/>
    <cellStyle name="Saída 2 35 19 2 3" xfId="34953"/>
    <cellStyle name="Saída 2 35 19 3" xfId="34954"/>
    <cellStyle name="Saída 2 35 19 4" xfId="34955"/>
    <cellStyle name="Saída 2 35 2" xfId="34956"/>
    <cellStyle name="Saída 2 35 2 2" xfId="34957"/>
    <cellStyle name="Saída 2 35 2 2 2" xfId="34958"/>
    <cellStyle name="Saída 2 35 2 2 3" xfId="34959"/>
    <cellStyle name="Saída 2 35 2 3" xfId="34960"/>
    <cellStyle name="Saída 2 35 2 4" xfId="34961"/>
    <cellStyle name="Saída 2 35 20" xfId="34962"/>
    <cellStyle name="Saída 2 35 20 2" xfId="34963"/>
    <cellStyle name="Saída 2 35 20 2 2" xfId="34964"/>
    <cellStyle name="Saída 2 35 20 2 3" xfId="34965"/>
    <cellStyle name="Saída 2 35 20 3" xfId="34966"/>
    <cellStyle name="Saída 2 35 20 4" xfId="34967"/>
    <cellStyle name="Saída 2 35 21" xfId="34968"/>
    <cellStyle name="Saída 2 35 21 2" xfId="34969"/>
    <cellStyle name="Saída 2 35 21 2 2" xfId="34970"/>
    <cellStyle name="Saída 2 35 21 2 3" xfId="34971"/>
    <cellStyle name="Saída 2 35 21 3" xfId="34972"/>
    <cellStyle name="Saída 2 35 21 4" xfId="34973"/>
    <cellStyle name="Saída 2 35 22" xfId="34974"/>
    <cellStyle name="Saída 2 35 22 2" xfId="34975"/>
    <cellStyle name="Saída 2 35 22 2 2" xfId="34976"/>
    <cellStyle name="Saída 2 35 22 2 3" xfId="34977"/>
    <cellStyle name="Saída 2 35 22 3" xfId="34978"/>
    <cellStyle name="Saída 2 35 22 4" xfId="34979"/>
    <cellStyle name="Saída 2 35 23" xfId="34980"/>
    <cellStyle name="Saída 2 35 23 2" xfId="34981"/>
    <cellStyle name="Saída 2 35 23 2 2" xfId="34982"/>
    <cellStyle name="Saída 2 35 23 2 3" xfId="34983"/>
    <cellStyle name="Saída 2 35 23 3" xfId="34984"/>
    <cellStyle name="Saída 2 35 23 4" xfId="34985"/>
    <cellStyle name="Saída 2 35 24" xfId="34986"/>
    <cellStyle name="Saída 2 35 24 2" xfId="34987"/>
    <cellStyle name="Saída 2 35 24 2 2" xfId="34988"/>
    <cellStyle name="Saída 2 35 24 2 3" xfId="34989"/>
    <cellStyle name="Saída 2 35 24 3" xfId="34990"/>
    <cellStyle name="Saída 2 35 24 4" xfId="34991"/>
    <cellStyle name="Saída 2 35 25" xfId="34992"/>
    <cellStyle name="Saída 2 35 25 2" xfId="34993"/>
    <cellStyle name="Saída 2 35 25 2 2" xfId="34994"/>
    <cellStyle name="Saída 2 35 25 2 3" xfId="34995"/>
    <cellStyle name="Saída 2 35 25 3" xfId="34996"/>
    <cellStyle name="Saída 2 35 25 4" xfId="34997"/>
    <cellStyle name="Saída 2 35 26" xfId="34998"/>
    <cellStyle name="Saída 2 35 26 2" xfId="34999"/>
    <cellStyle name="Saída 2 35 26 3" xfId="35000"/>
    <cellStyle name="Saída 2 35 27" xfId="35001"/>
    <cellStyle name="Saída 2 35 28" xfId="35002"/>
    <cellStyle name="Saída 2 35 3" xfId="35003"/>
    <cellStyle name="Saída 2 35 3 2" xfId="35004"/>
    <cellStyle name="Saída 2 35 3 2 2" xfId="35005"/>
    <cellStyle name="Saída 2 35 3 2 3" xfId="35006"/>
    <cellStyle name="Saída 2 35 3 3" xfId="35007"/>
    <cellStyle name="Saída 2 35 3 4" xfId="35008"/>
    <cellStyle name="Saída 2 35 4" xfId="35009"/>
    <cellStyle name="Saída 2 35 4 2" xfId="35010"/>
    <cellStyle name="Saída 2 35 4 2 2" xfId="35011"/>
    <cellStyle name="Saída 2 35 4 2 3" xfId="35012"/>
    <cellStyle name="Saída 2 35 4 3" xfId="35013"/>
    <cellStyle name="Saída 2 35 4 4" xfId="35014"/>
    <cellStyle name="Saída 2 35 5" xfId="35015"/>
    <cellStyle name="Saída 2 35 5 2" xfId="35016"/>
    <cellStyle name="Saída 2 35 5 2 2" xfId="35017"/>
    <cellStyle name="Saída 2 35 5 2 3" xfId="35018"/>
    <cellStyle name="Saída 2 35 5 3" xfId="35019"/>
    <cellStyle name="Saída 2 35 5 4" xfId="35020"/>
    <cellStyle name="Saída 2 35 6" xfId="35021"/>
    <cellStyle name="Saída 2 35 6 2" xfId="35022"/>
    <cellStyle name="Saída 2 35 6 2 2" xfId="35023"/>
    <cellStyle name="Saída 2 35 6 2 3" xfId="35024"/>
    <cellStyle name="Saída 2 35 6 3" xfId="35025"/>
    <cellStyle name="Saída 2 35 6 4" xfId="35026"/>
    <cellStyle name="Saída 2 35 7" xfId="35027"/>
    <cellStyle name="Saída 2 35 7 2" xfId="35028"/>
    <cellStyle name="Saída 2 35 7 2 2" xfId="35029"/>
    <cellStyle name="Saída 2 35 7 2 3" xfId="35030"/>
    <cellStyle name="Saída 2 35 7 3" xfId="35031"/>
    <cellStyle name="Saída 2 35 7 4" xfId="35032"/>
    <cellStyle name="Saída 2 35 8" xfId="35033"/>
    <cellStyle name="Saída 2 35 8 2" xfId="35034"/>
    <cellStyle name="Saída 2 35 8 2 2" xfId="35035"/>
    <cellStyle name="Saída 2 35 8 2 3" xfId="35036"/>
    <cellStyle name="Saída 2 35 8 3" xfId="35037"/>
    <cellStyle name="Saída 2 35 8 4" xfId="35038"/>
    <cellStyle name="Saída 2 35 9" xfId="35039"/>
    <cellStyle name="Saída 2 35 9 2" xfId="35040"/>
    <cellStyle name="Saída 2 35 9 2 2" xfId="35041"/>
    <cellStyle name="Saída 2 35 9 2 3" xfId="35042"/>
    <cellStyle name="Saída 2 35 9 3" xfId="35043"/>
    <cellStyle name="Saída 2 35 9 4" xfId="35044"/>
    <cellStyle name="Saída 2 36" xfId="35045"/>
    <cellStyle name="Saída 2 36 10" xfId="35046"/>
    <cellStyle name="Saída 2 36 10 2" xfId="35047"/>
    <cellStyle name="Saída 2 36 10 2 2" xfId="35048"/>
    <cellStyle name="Saída 2 36 10 2 3" xfId="35049"/>
    <cellStyle name="Saída 2 36 10 3" xfId="35050"/>
    <cellStyle name="Saída 2 36 10 4" xfId="35051"/>
    <cellStyle name="Saída 2 36 11" xfId="35052"/>
    <cellStyle name="Saída 2 36 11 2" xfId="35053"/>
    <cellStyle name="Saída 2 36 11 2 2" xfId="35054"/>
    <cellStyle name="Saída 2 36 11 2 3" xfId="35055"/>
    <cellStyle name="Saída 2 36 11 3" xfId="35056"/>
    <cellStyle name="Saída 2 36 11 4" xfId="35057"/>
    <cellStyle name="Saída 2 36 12" xfId="35058"/>
    <cellStyle name="Saída 2 36 12 2" xfId="35059"/>
    <cellStyle name="Saída 2 36 12 2 2" xfId="35060"/>
    <cellStyle name="Saída 2 36 12 2 3" xfId="35061"/>
    <cellStyle name="Saída 2 36 12 3" xfId="35062"/>
    <cellStyle name="Saída 2 36 12 4" xfId="35063"/>
    <cellStyle name="Saída 2 36 13" xfId="35064"/>
    <cellStyle name="Saída 2 36 13 2" xfId="35065"/>
    <cellStyle name="Saída 2 36 13 2 2" xfId="35066"/>
    <cellStyle name="Saída 2 36 13 2 3" xfId="35067"/>
    <cellStyle name="Saída 2 36 13 3" xfId="35068"/>
    <cellStyle name="Saída 2 36 13 4" xfId="35069"/>
    <cellStyle name="Saída 2 36 14" xfId="35070"/>
    <cellStyle name="Saída 2 36 14 2" xfId="35071"/>
    <cellStyle name="Saída 2 36 14 2 2" xfId="35072"/>
    <cellStyle name="Saída 2 36 14 2 3" xfId="35073"/>
    <cellStyle name="Saída 2 36 14 3" xfId="35074"/>
    <cellStyle name="Saída 2 36 14 4" xfId="35075"/>
    <cellStyle name="Saída 2 36 15" xfId="35076"/>
    <cellStyle name="Saída 2 36 15 2" xfId="35077"/>
    <cellStyle name="Saída 2 36 15 2 2" xfId="35078"/>
    <cellStyle name="Saída 2 36 15 2 3" xfId="35079"/>
    <cellStyle name="Saída 2 36 15 3" xfId="35080"/>
    <cellStyle name="Saída 2 36 15 4" xfId="35081"/>
    <cellStyle name="Saída 2 36 16" xfId="35082"/>
    <cellStyle name="Saída 2 36 16 2" xfId="35083"/>
    <cellStyle name="Saída 2 36 16 2 2" xfId="35084"/>
    <cellStyle name="Saída 2 36 16 2 3" xfId="35085"/>
    <cellStyle name="Saída 2 36 16 3" xfId="35086"/>
    <cellStyle name="Saída 2 36 16 4" xfId="35087"/>
    <cellStyle name="Saída 2 36 17" xfId="35088"/>
    <cellStyle name="Saída 2 36 17 2" xfId="35089"/>
    <cellStyle name="Saída 2 36 17 2 2" xfId="35090"/>
    <cellStyle name="Saída 2 36 17 2 3" xfId="35091"/>
    <cellStyle name="Saída 2 36 17 3" xfId="35092"/>
    <cellStyle name="Saída 2 36 17 4" xfId="35093"/>
    <cellStyle name="Saída 2 36 18" xfId="35094"/>
    <cellStyle name="Saída 2 36 18 2" xfId="35095"/>
    <cellStyle name="Saída 2 36 18 2 2" xfId="35096"/>
    <cellStyle name="Saída 2 36 18 2 3" xfId="35097"/>
    <cellStyle name="Saída 2 36 18 3" xfId="35098"/>
    <cellStyle name="Saída 2 36 18 4" xfId="35099"/>
    <cellStyle name="Saída 2 36 19" xfId="35100"/>
    <cellStyle name="Saída 2 36 19 2" xfId="35101"/>
    <cellStyle name="Saída 2 36 19 2 2" xfId="35102"/>
    <cellStyle name="Saída 2 36 19 2 3" xfId="35103"/>
    <cellStyle name="Saída 2 36 19 3" xfId="35104"/>
    <cellStyle name="Saída 2 36 19 4" xfId="35105"/>
    <cellStyle name="Saída 2 36 2" xfId="35106"/>
    <cellStyle name="Saída 2 36 2 2" xfId="35107"/>
    <cellStyle name="Saída 2 36 2 2 2" xfId="35108"/>
    <cellStyle name="Saída 2 36 2 2 3" xfId="35109"/>
    <cellStyle name="Saída 2 36 2 3" xfId="35110"/>
    <cellStyle name="Saída 2 36 2 4" xfId="35111"/>
    <cellStyle name="Saída 2 36 20" xfId="35112"/>
    <cellStyle name="Saída 2 36 20 2" xfId="35113"/>
    <cellStyle name="Saída 2 36 20 2 2" xfId="35114"/>
    <cellStyle name="Saída 2 36 20 2 3" xfId="35115"/>
    <cellStyle name="Saída 2 36 20 3" xfId="35116"/>
    <cellStyle name="Saída 2 36 20 4" xfId="35117"/>
    <cellStyle name="Saída 2 36 21" xfId="35118"/>
    <cellStyle name="Saída 2 36 21 2" xfId="35119"/>
    <cellStyle name="Saída 2 36 21 2 2" xfId="35120"/>
    <cellStyle name="Saída 2 36 21 2 3" xfId="35121"/>
    <cellStyle name="Saída 2 36 21 3" xfId="35122"/>
    <cellStyle name="Saída 2 36 21 4" xfId="35123"/>
    <cellStyle name="Saída 2 36 22" xfId="35124"/>
    <cellStyle name="Saída 2 36 22 2" xfId="35125"/>
    <cellStyle name="Saída 2 36 22 2 2" xfId="35126"/>
    <cellStyle name="Saída 2 36 22 2 3" xfId="35127"/>
    <cellStyle name="Saída 2 36 22 3" xfId="35128"/>
    <cellStyle name="Saída 2 36 22 4" xfId="35129"/>
    <cellStyle name="Saída 2 36 23" xfId="35130"/>
    <cellStyle name="Saída 2 36 23 2" xfId="35131"/>
    <cellStyle name="Saída 2 36 23 2 2" xfId="35132"/>
    <cellStyle name="Saída 2 36 23 2 3" xfId="35133"/>
    <cellStyle name="Saída 2 36 23 3" xfId="35134"/>
    <cellStyle name="Saída 2 36 23 4" xfId="35135"/>
    <cellStyle name="Saída 2 36 24" xfId="35136"/>
    <cellStyle name="Saída 2 36 24 2" xfId="35137"/>
    <cellStyle name="Saída 2 36 24 2 2" xfId="35138"/>
    <cellStyle name="Saída 2 36 24 2 3" xfId="35139"/>
    <cellStyle name="Saída 2 36 24 3" xfId="35140"/>
    <cellStyle name="Saída 2 36 24 4" xfId="35141"/>
    <cellStyle name="Saída 2 36 25" xfId="35142"/>
    <cellStyle name="Saída 2 36 25 2" xfId="35143"/>
    <cellStyle name="Saída 2 36 25 2 2" xfId="35144"/>
    <cellStyle name="Saída 2 36 25 2 3" xfId="35145"/>
    <cellStyle name="Saída 2 36 25 3" xfId="35146"/>
    <cellStyle name="Saída 2 36 25 4" xfId="35147"/>
    <cellStyle name="Saída 2 36 26" xfId="35148"/>
    <cellStyle name="Saída 2 36 26 2" xfId="35149"/>
    <cellStyle name="Saída 2 36 26 3" xfId="35150"/>
    <cellStyle name="Saída 2 36 27" xfId="35151"/>
    <cellStyle name="Saída 2 36 28" xfId="35152"/>
    <cellStyle name="Saída 2 36 3" xfId="35153"/>
    <cellStyle name="Saída 2 36 3 2" xfId="35154"/>
    <cellStyle name="Saída 2 36 3 2 2" xfId="35155"/>
    <cellStyle name="Saída 2 36 3 2 3" xfId="35156"/>
    <cellStyle name="Saída 2 36 3 3" xfId="35157"/>
    <cellStyle name="Saída 2 36 3 4" xfId="35158"/>
    <cellStyle name="Saída 2 36 4" xfId="35159"/>
    <cellStyle name="Saída 2 36 4 2" xfId="35160"/>
    <cellStyle name="Saída 2 36 4 2 2" xfId="35161"/>
    <cellStyle name="Saída 2 36 4 2 3" xfId="35162"/>
    <cellStyle name="Saída 2 36 4 3" xfId="35163"/>
    <cellStyle name="Saída 2 36 4 4" xfId="35164"/>
    <cellStyle name="Saída 2 36 5" xfId="35165"/>
    <cellStyle name="Saída 2 36 5 2" xfId="35166"/>
    <cellStyle name="Saída 2 36 5 2 2" xfId="35167"/>
    <cellStyle name="Saída 2 36 5 2 3" xfId="35168"/>
    <cellStyle name="Saída 2 36 5 3" xfId="35169"/>
    <cellStyle name="Saída 2 36 5 4" xfId="35170"/>
    <cellStyle name="Saída 2 36 6" xfId="35171"/>
    <cellStyle name="Saída 2 36 6 2" xfId="35172"/>
    <cellStyle name="Saída 2 36 6 2 2" xfId="35173"/>
    <cellStyle name="Saída 2 36 6 2 3" xfId="35174"/>
    <cellStyle name="Saída 2 36 6 3" xfId="35175"/>
    <cellStyle name="Saída 2 36 6 4" xfId="35176"/>
    <cellStyle name="Saída 2 36 7" xfId="35177"/>
    <cellStyle name="Saída 2 36 7 2" xfId="35178"/>
    <cellStyle name="Saída 2 36 7 2 2" xfId="35179"/>
    <cellStyle name="Saída 2 36 7 2 3" xfId="35180"/>
    <cellStyle name="Saída 2 36 7 3" xfId="35181"/>
    <cellStyle name="Saída 2 36 7 4" xfId="35182"/>
    <cellStyle name="Saída 2 36 8" xfId="35183"/>
    <cellStyle name="Saída 2 36 8 2" xfId="35184"/>
    <cellStyle name="Saída 2 36 8 2 2" xfId="35185"/>
    <cellStyle name="Saída 2 36 8 2 3" xfId="35186"/>
    <cellStyle name="Saída 2 36 8 3" xfId="35187"/>
    <cellStyle name="Saída 2 36 8 4" xfId="35188"/>
    <cellStyle name="Saída 2 36 9" xfId="35189"/>
    <cellStyle name="Saída 2 36 9 2" xfId="35190"/>
    <cellStyle name="Saída 2 36 9 2 2" xfId="35191"/>
    <cellStyle name="Saída 2 36 9 2 3" xfId="35192"/>
    <cellStyle name="Saída 2 36 9 3" xfId="35193"/>
    <cellStyle name="Saída 2 36 9 4" xfId="35194"/>
    <cellStyle name="Saída 2 37" xfId="35195"/>
    <cellStyle name="Saída 2 37 10" xfId="35196"/>
    <cellStyle name="Saída 2 37 10 2" xfId="35197"/>
    <cellStyle name="Saída 2 37 10 2 2" xfId="35198"/>
    <cellStyle name="Saída 2 37 10 2 3" xfId="35199"/>
    <cellStyle name="Saída 2 37 10 3" xfId="35200"/>
    <cellStyle name="Saída 2 37 10 4" xfId="35201"/>
    <cellStyle name="Saída 2 37 11" xfId="35202"/>
    <cellStyle name="Saída 2 37 11 2" xfId="35203"/>
    <cellStyle name="Saída 2 37 11 2 2" xfId="35204"/>
    <cellStyle name="Saída 2 37 11 2 3" xfId="35205"/>
    <cellStyle name="Saída 2 37 11 3" xfId="35206"/>
    <cellStyle name="Saída 2 37 11 4" xfId="35207"/>
    <cellStyle name="Saída 2 37 12" xfId="35208"/>
    <cellStyle name="Saída 2 37 12 2" xfId="35209"/>
    <cellStyle name="Saída 2 37 12 2 2" xfId="35210"/>
    <cellStyle name="Saída 2 37 12 2 3" xfId="35211"/>
    <cellStyle name="Saída 2 37 12 3" xfId="35212"/>
    <cellStyle name="Saída 2 37 12 4" xfId="35213"/>
    <cellStyle name="Saída 2 37 13" xfId="35214"/>
    <cellStyle name="Saída 2 37 13 2" xfId="35215"/>
    <cellStyle name="Saída 2 37 13 2 2" xfId="35216"/>
    <cellStyle name="Saída 2 37 13 2 3" xfId="35217"/>
    <cellStyle name="Saída 2 37 13 3" xfId="35218"/>
    <cellStyle name="Saída 2 37 13 4" xfId="35219"/>
    <cellStyle name="Saída 2 37 14" xfId="35220"/>
    <cellStyle name="Saída 2 37 14 2" xfId="35221"/>
    <cellStyle name="Saída 2 37 14 2 2" xfId="35222"/>
    <cellStyle name="Saída 2 37 14 2 3" xfId="35223"/>
    <cellStyle name="Saída 2 37 14 3" xfId="35224"/>
    <cellStyle name="Saída 2 37 14 4" xfId="35225"/>
    <cellStyle name="Saída 2 37 15" xfId="35226"/>
    <cellStyle name="Saída 2 37 15 2" xfId="35227"/>
    <cellStyle name="Saída 2 37 15 2 2" xfId="35228"/>
    <cellStyle name="Saída 2 37 15 2 3" xfId="35229"/>
    <cellStyle name="Saída 2 37 15 3" xfId="35230"/>
    <cellStyle name="Saída 2 37 15 4" xfId="35231"/>
    <cellStyle name="Saída 2 37 16" xfId="35232"/>
    <cellStyle name="Saída 2 37 16 2" xfId="35233"/>
    <cellStyle name="Saída 2 37 16 2 2" xfId="35234"/>
    <cellStyle name="Saída 2 37 16 2 3" xfId="35235"/>
    <cellStyle name="Saída 2 37 16 3" xfId="35236"/>
    <cellStyle name="Saída 2 37 16 4" xfId="35237"/>
    <cellStyle name="Saída 2 37 17" xfId="35238"/>
    <cellStyle name="Saída 2 37 17 2" xfId="35239"/>
    <cellStyle name="Saída 2 37 17 2 2" xfId="35240"/>
    <cellStyle name="Saída 2 37 17 2 3" xfId="35241"/>
    <cellStyle name="Saída 2 37 17 3" xfId="35242"/>
    <cellStyle name="Saída 2 37 17 4" xfId="35243"/>
    <cellStyle name="Saída 2 37 18" xfId="35244"/>
    <cellStyle name="Saída 2 37 18 2" xfId="35245"/>
    <cellStyle name="Saída 2 37 18 2 2" xfId="35246"/>
    <cellStyle name="Saída 2 37 18 2 3" xfId="35247"/>
    <cellStyle name="Saída 2 37 18 3" xfId="35248"/>
    <cellStyle name="Saída 2 37 18 4" xfId="35249"/>
    <cellStyle name="Saída 2 37 19" xfId="35250"/>
    <cellStyle name="Saída 2 37 19 2" xfId="35251"/>
    <cellStyle name="Saída 2 37 19 2 2" xfId="35252"/>
    <cellStyle name="Saída 2 37 19 2 3" xfId="35253"/>
    <cellStyle name="Saída 2 37 19 3" xfId="35254"/>
    <cellStyle name="Saída 2 37 19 4" xfId="35255"/>
    <cellStyle name="Saída 2 37 2" xfId="35256"/>
    <cellStyle name="Saída 2 37 2 2" xfId="35257"/>
    <cellStyle name="Saída 2 37 2 2 2" xfId="35258"/>
    <cellStyle name="Saída 2 37 2 2 3" xfId="35259"/>
    <cellStyle name="Saída 2 37 2 3" xfId="35260"/>
    <cellStyle name="Saída 2 37 2 4" xfId="35261"/>
    <cellStyle name="Saída 2 37 20" xfId="35262"/>
    <cellStyle name="Saída 2 37 20 2" xfId="35263"/>
    <cellStyle name="Saída 2 37 20 2 2" xfId="35264"/>
    <cellStyle name="Saída 2 37 20 2 3" xfId="35265"/>
    <cellStyle name="Saída 2 37 20 3" xfId="35266"/>
    <cellStyle name="Saída 2 37 20 4" xfId="35267"/>
    <cellStyle name="Saída 2 37 21" xfId="35268"/>
    <cellStyle name="Saída 2 37 21 2" xfId="35269"/>
    <cellStyle name="Saída 2 37 21 2 2" xfId="35270"/>
    <cellStyle name="Saída 2 37 21 2 3" xfId="35271"/>
    <cellStyle name="Saída 2 37 21 3" xfId="35272"/>
    <cellStyle name="Saída 2 37 21 4" xfId="35273"/>
    <cellStyle name="Saída 2 37 22" xfId="35274"/>
    <cellStyle name="Saída 2 37 22 2" xfId="35275"/>
    <cellStyle name="Saída 2 37 22 2 2" xfId="35276"/>
    <cellStyle name="Saída 2 37 22 2 3" xfId="35277"/>
    <cellStyle name="Saída 2 37 22 3" xfId="35278"/>
    <cellStyle name="Saída 2 37 22 4" xfId="35279"/>
    <cellStyle name="Saída 2 37 23" xfId="35280"/>
    <cellStyle name="Saída 2 37 23 2" xfId="35281"/>
    <cellStyle name="Saída 2 37 23 2 2" xfId="35282"/>
    <cellStyle name="Saída 2 37 23 2 3" xfId="35283"/>
    <cellStyle name="Saída 2 37 23 3" xfId="35284"/>
    <cellStyle name="Saída 2 37 23 4" xfId="35285"/>
    <cellStyle name="Saída 2 37 24" xfId="35286"/>
    <cellStyle name="Saída 2 37 24 2" xfId="35287"/>
    <cellStyle name="Saída 2 37 24 2 2" xfId="35288"/>
    <cellStyle name="Saída 2 37 24 2 3" xfId="35289"/>
    <cellStyle name="Saída 2 37 24 3" xfId="35290"/>
    <cellStyle name="Saída 2 37 24 4" xfId="35291"/>
    <cellStyle name="Saída 2 37 25" xfId="35292"/>
    <cellStyle name="Saída 2 37 25 2" xfId="35293"/>
    <cellStyle name="Saída 2 37 25 2 2" xfId="35294"/>
    <cellStyle name="Saída 2 37 25 2 3" xfId="35295"/>
    <cellStyle name="Saída 2 37 25 3" xfId="35296"/>
    <cellStyle name="Saída 2 37 25 4" xfId="35297"/>
    <cellStyle name="Saída 2 37 26" xfId="35298"/>
    <cellStyle name="Saída 2 37 26 2" xfId="35299"/>
    <cellStyle name="Saída 2 37 26 3" xfId="35300"/>
    <cellStyle name="Saída 2 37 27" xfId="35301"/>
    <cellStyle name="Saída 2 37 28" xfId="35302"/>
    <cellStyle name="Saída 2 37 3" xfId="35303"/>
    <cellStyle name="Saída 2 37 3 2" xfId="35304"/>
    <cellStyle name="Saída 2 37 3 2 2" xfId="35305"/>
    <cellStyle name="Saída 2 37 3 2 3" xfId="35306"/>
    <cellStyle name="Saída 2 37 3 3" xfId="35307"/>
    <cellStyle name="Saída 2 37 3 4" xfId="35308"/>
    <cellStyle name="Saída 2 37 4" xfId="35309"/>
    <cellStyle name="Saída 2 37 4 2" xfId="35310"/>
    <cellStyle name="Saída 2 37 4 2 2" xfId="35311"/>
    <cellStyle name="Saída 2 37 4 2 3" xfId="35312"/>
    <cellStyle name="Saída 2 37 4 3" xfId="35313"/>
    <cellStyle name="Saída 2 37 4 4" xfId="35314"/>
    <cellStyle name="Saída 2 37 5" xfId="35315"/>
    <cellStyle name="Saída 2 37 5 2" xfId="35316"/>
    <cellStyle name="Saída 2 37 5 2 2" xfId="35317"/>
    <cellStyle name="Saída 2 37 5 2 3" xfId="35318"/>
    <cellStyle name="Saída 2 37 5 3" xfId="35319"/>
    <cellStyle name="Saída 2 37 5 4" xfId="35320"/>
    <cellStyle name="Saída 2 37 6" xfId="35321"/>
    <cellStyle name="Saída 2 37 6 2" xfId="35322"/>
    <cellStyle name="Saída 2 37 6 2 2" xfId="35323"/>
    <cellStyle name="Saída 2 37 6 2 3" xfId="35324"/>
    <cellStyle name="Saída 2 37 6 3" xfId="35325"/>
    <cellStyle name="Saída 2 37 6 4" xfId="35326"/>
    <cellStyle name="Saída 2 37 7" xfId="35327"/>
    <cellStyle name="Saída 2 37 7 2" xfId="35328"/>
    <cellStyle name="Saída 2 37 7 2 2" xfId="35329"/>
    <cellStyle name="Saída 2 37 7 2 3" xfId="35330"/>
    <cellStyle name="Saída 2 37 7 3" xfId="35331"/>
    <cellStyle name="Saída 2 37 7 4" xfId="35332"/>
    <cellStyle name="Saída 2 37 8" xfId="35333"/>
    <cellStyle name="Saída 2 37 8 2" xfId="35334"/>
    <cellStyle name="Saída 2 37 8 2 2" xfId="35335"/>
    <cellStyle name="Saída 2 37 8 2 3" xfId="35336"/>
    <cellStyle name="Saída 2 37 8 3" xfId="35337"/>
    <cellStyle name="Saída 2 37 8 4" xfId="35338"/>
    <cellStyle name="Saída 2 37 9" xfId="35339"/>
    <cellStyle name="Saída 2 37 9 2" xfId="35340"/>
    <cellStyle name="Saída 2 37 9 2 2" xfId="35341"/>
    <cellStyle name="Saída 2 37 9 2 3" xfId="35342"/>
    <cellStyle name="Saída 2 37 9 3" xfId="35343"/>
    <cellStyle name="Saída 2 37 9 4" xfId="35344"/>
    <cellStyle name="Saída 2 38" xfId="35345"/>
    <cellStyle name="Saída 2 38 10" xfId="35346"/>
    <cellStyle name="Saída 2 38 10 2" xfId="35347"/>
    <cellStyle name="Saída 2 38 10 2 2" xfId="35348"/>
    <cellStyle name="Saída 2 38 10 2 3" xfId="35349"/>
    <cellStyle name="Saída 2 38 10 3" xfId="35350"/>
    <cellStyle name="Saída 2 38 10 4" xfId="35351"/>
    <cellStyle name="Saída 2 38 11" xfId="35352"/>
    <cellStyle name="Saída 2 38 11 2" xfId="35353"/>
    <cellStyle name="Saída 2 38 11 2 2" xfId="35354"/>
    <cellStyle name="Saída 2 38 11 2 3" xfId="35355"/>
    <cellStyle name="Saída 2 38 11 3" xfId="35356"/>
    <cellStyle name="Saída 2 38 11 4" xfId="35357"/>
    <cellStyle name="Saída 2 38 12" xfId="35358"/>
    <cellStyle name="Saída 2 38 12 2" xfId="35359"/>
    <cellStyle name="Saída 2 38 12 2 2" xfId="35360"/>
    <cellStyle name="Saída 2 38 12 2 3" xfId="35361"/>
    <cellStyle name="Saída 2 38 12 3" xfId="35362"/>
    <cellStyle name="Saída 2 38 12 4" xfId="35363"/>
    <cellStyle name="Saída 2 38 13" xfId="35364"/>
    <cellStyle name="Saída 2 38 13 2" xfId="35365"/>
    <cellStyle name="Saída 2 38 13 2 2" xfId="35366"/>
    <cellStyle name="Saída 2 38 13 2 3" xfId="35367"/>
    <cellStyle name="Saída 2 38 13 3" xfId="35368"/>
    <cellStyle name="Saída 2 38 13 4" xfId="35369"/>
    <cellStyle name="Saída 2 38 14" xfId="35370"/>
    <cellStyle name="Saída 2 38 14 2" xfId="35371"/>
    <cellStyle name="Saída 2 38 14 2 2" xfId="35372"/>
    <cellStyle name="Saída 2 38 14 2 3" xfId="35373"/>
    <cellStyle name="Saída 2 38 14 3" xfId="35374"/>
    <cellStyle name="Saída 2 38 14 4" xfId="35375"/>
    <cellStyle name="Saída 2 38 15" xfId="35376"/>
    <cellStyle name="Saída 2 38 15 2" xfId="35377"/>
    <cellStyle name="Saída 2 38 15 2 2" xfId="35378"/>
    <cellStyle name="Saída 2 38 15 2 3" xfId="35379"/>
    <cellStyle name="Saída 2 38 15 3" xfId="35380"/>
    <cellStyle name="Saída 2 38 15 4" xfId="35381"/>
    <cellStyle name="Saída 2 38 16" xfId="35382"/>
    <cellStyle name="Saída 2 38 16 2" xfId="35383"/>
    <cellStyle name="Saída 2 38 16 2 2" xfId="35384"/>
    <cellStyle name="Saída 2 38 16 2 3" xfId="35385"/>
    <cellStyle name="Saída 2 38 16 3" xfId="35386"/>
    <cellStyle name="Saída 2 38 16 4" xfId="35387"/>
    <cellStyle name="Saída 2 38 17" xfId="35388"/>
    <cellStyle name="Saída 2 38 17 2" xfId="35389"/>
    <cellStyle name="Saída 2 38 17 2 2" xfId="35390"/>
    <cellStyle name="Saída 2 38 17 2 3" xfId="35391"/>
    <cellStyle name="Saída 2 38 17 3" xfId="35392"/>
    <cellStyle name="Saída 2 38 17 4" xfId="35393"/>
    <cellStyle name="Saída 2 38 18" xfId="35394"/>
    <cellStyle name="Saída 2 38 18 2" xfId="35395"/>
    <cellStyle name="Saída 2 38 18 2 2" xfId="35396"/>
    <cellStyle name="Saída 2 38 18 2 3" xfId="35397"/>
    <cellStyle name="Saída 2 38 18 3" xfId="35398"/>
    <cellStyle name="Saída 2 38 18 4" xfId="35399"/>
    <cellStyle name="Saída 2 38 19" xfId="35400"/>
    <cellStyle name="Saída 2 38 19 2" xfId="35401"/>
    <cellStyle name="Saída 2 38 19 2 2" xfId="35402"/>
    <cellStyle name="Saída 2 38 19 2 3" xfId="35403"/>
    <cellStyle name="Saída 2 38 19 3" xfId="35404"/>
    <cellStyle name="Saída 2 38 19 4" xfId="35405"/>
    <cellStyle name="Saída 2 38 2" xfId="35406"/>
    <cellStyle name="Saída 2 38 2 2" xfId="35407"/>
    <cellStyle name="Saída 2 38 2 2 2" xfId="35408"/>
    <cellStyle name="Saída 2 38 2 2 3" xfId="35409"/>
    <cellStyle name="Saída 2 38 2 3" xfId="35410"/>
    <cellStyle name="Saída 2 38 2 4" xfId="35411"/>
    <cellStyle name="Saída 2 38 20" xfId="35412"/>
    <cellStyle name="Saída 2 38 20 2" xfId="35413"/>
    <cellStyle name="Saída 2 38 20 2 2" xfId="35414"/>
    <cellStyle name="Saída 2 38 20 2 3" xfId="35415"/>
    <cellStyle name="Saída 2 38 20 3" xfId="35416"/>
    <cellStyle name="Saída 2 38 20 4" xfId="35417"/>
    <cellStyle name="Saída 2 38 21" xfId="35418"/>
    <cellStyle name="Saída 2 38 21 2" xfId="35419"/>
    <cellStyle name="Saída 2 38 21 2 2" xfId="35420"/>
    <cellStyle name="Saída 2 38 21 2 3" xfId="35421"/>
    <cellStyle name="Saída 2 38 21 3" xfId="35422"/>
    <cellStyle name="Saída 2 38 21 4" xfId="35423"/>
    <cellStyle name="Saída 2 38 22" xfId="35424"/>
    <cellStyle name="Saída 2 38 22 2" xfId="35425"/>
    <cellStyle name="Saída 2 38 22 2 2" xfId="35426"/>
    <cellStyle name="Saída 2 38 22 2 3" xfId="35427"/>
    <cellStyle name="Saída 2 38 22 3" xfId="35428"/>
    <cellStyle name="Saída 2 38 22 4" xfId="35429"/>
    <cellStyle name="Saída 2 38 23" xfId="35430"/>
    <cellStyle name="Saída 2 38 23 2" xfId="35431"/>
    <cellStyle name="Saída 2 38 23 2 2" xfId="35432"/>
    <cellStyle name="Saída 2 38 23 2 3" xfId="35433"/>
    <cellStyle name="Saída 2 38 23 3" xfId="35434"/>
    <cellStyle name="Saída 2 38 23 4" xfId="35435"/>
    <cellStyle name="Saída 2 38 24" xfId="35436"/>
    <cellStyle name="Saída 2 38 24 2" xfId="35437"/>
    <cellStyle name="Saída 2 38 24 2 2" xfId="35438"/>
    <cellStyle name="Saída 2 38 24 2 3" xfId="35439"/>
    <cellStyle name="Saída 2 38 24 3" xfId="35440"/>
    <cellStyle name="Saída 2 38 24 4" xfId="35441"/>
    <cellStyle name="Saída 2 38 25" xfId="35442"/>
    <cellStyle name="Saída 2 38 25 2" xfId="35443"/>
    <cellStyle name="Saída 2 38 25 2 2" xfId="35444"/>
    <cellStyle name="Saída 2 38 25 2 3" xfId="35445"/>
    <cellStyle name="Saída 2 38 25 3" xfId="35446"/>
    <cellStyle name="Saída 2 38 25 4" xfId="35447"/>
    <cellStyle name="Saída 2 38 26" xfId="35448"/>
    <cellStyle name="Saída 2 38 26 2" xfId="35449"/>
    <cellStyle name="Saída 2 38 26 3" xfId="35450"/>
    <cellStyle name="Saída 2 38 27" xfId="35451"/>
    <cellStyle name="Saída 2 38 28" xfId="35452"/>
    <cellStyle name="Saída 2 38 3" xfId="35453"/>
    <cellStyle name="Saída 2 38 3 2" xfId="35454"/>
    <cellStyle name="Saída 2 38 3 2 2" xfId="35455"/>
    <cellStyle name="Saída 2 38 3 2 3" xfId="35456"/>
    <cellStyle name="Saída 2 38 3 3" xfId="35457"/>
    <cellStyle name="Saída 2 38 3 4" xfId="35458"/>
    <cellStyle name="Saída 2 38 4" xfId="35459"/>
    <cellStyle name="Saída 2 38 4 2" xfId="35460"/>
    <cellStyle name="Saída 2 38 4 2 2" xfId="35461"/>
    <cellStyle name="Saída 2 38 4 2 3" xfId="35462"/>
    <cellStyle name="Saída 2 38 4 3" xfId="35463"/>
    <cellStyle name="Saída 2 38 4 4" xfId="35464"/>
    <cellStyle name="Saída 2 38 5" xfId="35465"/>
    <cellStyle name="Saída 2 38 5 2" xfId="35466"/>
    <cellStyle name="Saída 2 38 5 2 2" xfId="35467"/>
    <cellStyle name="Saída 2 38 5 2 3" xfId="35468"/>
    <cellStyle name="Saída 2 38 5 3" xfId="35469"/>
    <cellStyle name="Saída 2 38 5 4" xfId="35470"/>
    <cellStyle name="Saída 2 38 6" xfId="35471"/>
    <cellStyle name="Saída 2 38 6 2" xfId="35472"/>
    <cellStyle name="Saída 2 38 6 2 2" xfId="35473"/>
    <cellStyle name="Saída 2 38 6 2 3" xfId="35474"/>
    <cellStyle name="Saída 2 38 6 3" xfId="35475"/>
    <cellStyle name="Saída 2 38 6 4" xfId="35476"/>
    <cellStyle name="Saída 2 38 7" xfId="35477"/>
    <cellStyle name="Saída 2 38 7 2" xfId="35478"/>
    <cellStyle name="Saída 2 38 7 2 2" xfId="35479"/>
    <cellStyle name="Saída 2 38 7 2 3" xfId="35480"/>
    <cellStyle name="Saída 2 38 7 3" xfId="35481"/>
    <cellStyle name="Saída 2 38 7 4" xfId="35482"/>
    <cellStyle name="Saída 2 38 8" xfId="35483"/>
    <cellStyle name="Saída 2 38 8 2" xfId="35484"/>
    <cellStyle name="Saída 2 38 8 2 2" xfId="35485"/>
    <cellStyle name="Saída 2 38 8 2 3" xfId="35486"/>
    <cellStyle name="Saída 2 38 8 3" xfId="35487"/>
    <cellStyle name="Saída 2 38 8 4" xfId="35488"/>
    <cellStyle name="Saída 2 38 9" xfId="35489"/>
    <cellStyle name="Saída 2 38 9 2" xfId="35490"/>
    <cellStyle name="Saída 2 38 9 2 2" xfId="35491"/>
    <cellStyle name="Saída 2 38 9 2 3" xfId="35492"/>
    <cellStyle name="Saída 2 38 9 3" xfId="35493"/>
    <cellStyle name="Saída 2 38 9 4" xfId="35494"/>
    <cellStyle name="Saída 2 39" xfId="35495"/>
    <cellStyle name="Saída 2 39 10" xfId="35496"/>
    <cellStyle name="Saída 2 39 10 2" xfId="35497"/>
    <cellStyle name="Saída 2 39 10 2 2" xfId="35498"/>
    <cellStyle name="Saída 2 39 10 2 3" xfId="35499"/>
    <cellStyle name="Saída 2 39 10 3" xfId="35500"/>
    <cellStyle name="Saída 2 39 10 4" xfId="35501"/>
    <cellStyle name="Saída 2 39 11" xfId="35502"/>
    <cellStyle name="Saída 2 39 11 2" xfId="35503"/>
    <cellStyle name="Saída 2 39 11 2 2" xfId="35504"/>
    <cellStyle name="Saída 2 39 11 2 3" xfId="35505"/>
    <cellStyle name="Saída 2 39 11 3" xfId="35506"/>
    <cellStyle name="Saída 2 39 11 4" xfId="35507"/>
    <cellStyle name="Saída 2 39 12" xfId="35508"/>
    <cellStyle name="Saída 2 39 12 2" xfId="35509"/>
    <cellStyle name="Saída 2 39 12 2 2" xfId="35510"/>
    <cellStyle name="Saída 2 39 12 2 3" xfId="35511"/>
    <cellStyle name="Saída 2 39 12 3" xfId="35512"/>
    <cellStyle name="Saída 2 39 12 4" xfId="35513"/>
    <cellStyle name="Saída 2 39 13" xfId="35514"/>
    <cellStyle name="Saída 2 39 13 2" xfId="35515"/>
    <cellStyle name="Saída 2 39 13 2 2" xfId="35516"/>
    <cellStyle name="Saída 2 39 13 2 3" xfId="35517"/>
    <cellStyle name="Saída 2 39 13 3" xfId="35518"/>
    <cellStyle name="Saída 2 39 13 4" xfId="35519"/>
    <cellStyle name="Saída 2 39 14" xfId="35520"/>
    <cellStyle name="Saída 2 39 14 2" xfId="35521"/>
    <cellStyle name="Saída 2 39 14 2 2" xfId="35522"/>
    <cellStyle name="Saída 2 39 14 2 3" xfId="35523"/>
    <cellStyle name="Saída 2 39 14 3" xfId="35524"/>
    <cellStyle name="Saída 2 39 14 4" xfId="35525"/>
    <cellStyle name="Saída 2 39 15" xfId="35526"/>
    <cellStyle name="Saída 2 39 15 2" xfId="35527"/>
    <cellStyle name="Saída 2 39 15 2 2" xfId="35528"/>
    <cellStyle name="Saída 2 39 15 2 3" xfId="35529"/>
    <cellStyle name="Saída 2 39 15 3" xfId="35530"/>
    <cellStyle name="Saída 2 39 15 4" xfId="35531"/>
    <cellStyle name="Saída 2 39 16" xfId="35532"/>
    <cellStyle name="Saída 2 39 16 2" xfId="35533"/>
    <cellStyle name="Saída 2 39 16 2 2" xfId="35534"/>
    <cellStyle name="Saída 2 39 16 2 3" xfId="35535"/>
    <cellStyle name="Saída 2 39 16 3" xfId="35536"/>
    <cellStyle name="Saída 2 39 16 4" xfId="35537"/>
    <cellStyle name="Saída 2 39 17" xfId="35538"/>
    <cellStyle name="Saída 2 39 17 2" xfId="35539"/>
    <cellStyle name="Saída 2 39 17 2 2" xfId="35540"/>
    <cellStyle name="Saída 2 39 17 2 3" xfId="35541"/>
    <cellStyle name="Saída 2 39 17 3" xfId="35542"/>
    <cellStyle name="Saída 2 39 17 4" xfId="35543"/>
    <cellStyle name="Saída 2 39 18" xfId="35544"/>
    <cellStyle name="Saída 2 39 18 2" xfId="35545"/>
    <cellStyle name="Saída 2 39 18 2 2" xfId="35546"/>
    <cellStyle name="Saída 2 39 18 2 3" xfId="35547"/>
    <cellStyle name="Saída 2 39 18 3" xfId="35548"/>
    <cellStyle name="Saída 2 39 18 4" xfId="35549"/>
    <cellStyle name="Saída 2 39 19" xfId="35550"/>
    <cellStyle name="Saída 2 39 19 2" xfId="35551"/>
    <cellStyle name="Saída 2 39 19 2 2" xfId="35552"/>
    <cellStyle name="Saída 2 39 19 2 3" xfId="35553"/>
    <cellStyle name="Saída 2 39 19 3" xfId="35554"/>
    <cellStyle name="Saída 2 39 19 4" xfId="35555"/>
    <cellStyle name="Saída 2 39 2" xfId="35556"/>
    <cellStyle name="Saída 2 39 2 2" xfId="35557"/>
    <cellStyle name="Saída 2 39 2 2 2" xfId="35558"/>
    <cellStyle name="Saída 2 39 2 2 3" xfId="35559"/>
    <cellStyle name="Saída 2 39 2 3" xfId="35560"/>
    <cellStyle name="Saída 2 39 2 4" xfId="35561"/>
    <cellStyle name="Saída 2 39 20" xfId="35562"/>
    <cellStyle name="Saída 2 39 20 2" xfId="35563"/>
    <cellStyle name="Saída 2 39 20 2 2" xfId="35564"/>
    <cellStyle name="Saída 2 39 20 2 3" xfId="35565"/>
    <cellStyle name="Saída 2 39 20 3" xfId="35566"/>
    <cellStyle name="Saída 2 39 20 4" xfId="35567"/>
    <cellStyle name="Saída 2 39 21" xfId="35568"/>
    <cellStyle name="Saída 2 39 21 2" xfId="35569"/>
    <cellStyle name="Saída 2 39 21 2 2" xfId="35570"/>
    <cellStyle name="Saída 2 39 21 2 3" xfId="35571"/>
    <cellStyle name="Saída 2 39 21 3" xfId="35572"/>
    <cellStyle name="Saída 2 39 21 4" xfId="35573"/>
    <cellStyle name="Saída 2 39 22" xfId="35574"/>
    <cellStyle name="Saída 2 39 22 2" xfId="35575"/>
    <cellStyle name="Saída 2 39 22 2 2" xfId="35576"/>
    <cellStyle name="Saída 2 39 22 2 3" xfId="35577"/>
    <cellStyle name="Saída 2 39 22 3" xfId="35578"/>
    <cellStyle name="Saída 2 39 22 4" xfId="35579"/>
    <cellStyle name="Saída 2 39 23" xfId="35580"/>
    <cellStyle name="Saída 2 39 23 2" xfId="35581"/>
    <cellStyle name="Saída 2 39 23 2 2" xfId="35582"/>
    <cellStyle name="Saída 2 39 23 2 3" xfId="35583"/>
    <cellStyle name="Saída 2 39 23 3" xfId="35584"/>
    <cellStyle name="Saída 2 39 23 4" xfId="35585"/>
    <cellStyle name="Saída 2 39 24" xfId="35586"/>
    <cellStyle name="Saída 2 39 24 2" xfId="35587"/>
    <cellStyle name="Saída 2 39 24 2 2" xfId="35588"/>
    <cellStyle name="Saída 2 39 24 2 3" xfId="35589"/>
    <cellStyle name="Saída 2 39 24 3" xfId="35590"/>
    <cellStyle name="Saída 2 39 24 4" xfId="35591"/>
    <cellStyle name="Saída 2 39 25" xfId="35592"/>
    <cellStyle name="Saída 2 39 25 2" xfId="35593"/>
    <cellStyle name="Saída 2 39 25 2 2" xfId="35594"/>
    <cellStyle name="Saída 2 39 25 2 3" xfId="35595"/>
    <cellStyle name="Saída 2 39 25 3" xfId="35596"/>
    <cellStyle name="Saída 2 39 25 4" xfId="35597"/>
    <cellStyle name="Saída 2 39 26" xfId="35598"/>
    <cellStyle name="Saída 2 39 26 2" xfId="35599"/>
    <cellStyle name="Saída 2 39 26 3" xfId="35600"/>
    <cellStyle name="Saída 2 39 27" xfId="35601"/>
    <cellStyle name="Saída 2 39 28" xfId="35602"/>
    <cellStyle name="Saída 2 39 3" xfId="35603"/>
    <cellStyle name="Saída 2 39 3 2" xfId="35604"/>
    <cellStyle name="Saída 2 39 3 2 2" xfId="35605"/>
    <cellStyle name="Saída 2 39 3 2 3" xfId="35606"/>
    <cellStyle name="Saída 2 39 3 3" xfId="35607"/>
    <cellStyle name="Saída 2 39 3 4" xfId="35608"/>
    <cellStyle name="Saída 2 39 4" xfId="35609"/>
    <cellStyle name="Saída 2 39 4 2" xfId="35610"/>
    <cellStyle name="Saída 2 39 4 2 2" xfId="35611"/>
    <cellStyle name="Saída 2 39 4 2 3" xfId="35612"/>
    <cellStyle name="Saída 2 39 4 3" xfId="35613"/>
    <cellStyle name="Saída 2 39 4 4" xfId="35614"/>
    <cellStyle name="Saída 2 39 5" xfId="35615"/>
    <cellStyle name="Saída 2 39 5 2" xfId="35616"/>
    <cellStyle name="Saída 2 39 5 2 2" xfId="35617"/>
    <cellStyle name="Saída 2 39 5 2 3" xfId="35618"/>
    <cellStyle name="Saída 2 39 5 3" xfId="35619"/>
    <cellStyle name="Saída 2 39 5 4" xfId="35620"/>
    <cellStyle name="Saída 2 39 6" xfId="35621"/>
    <cellStyle name="Saída 2 39 6 2" xfId="35622"/>
    <cellStyle name="Saída 2 39 6 2 2" xfId="35623"/>
    <cellStyle name="Saída 2 39 6 2 3" xfId="35624"/>
    <cellStyle name="Saída 2 39 6 3" xfId="35625"/>
    <cellStyle name="Saída 2 39 6 4" xfId="35626"/>
    <cellStyle name="Saída 2 39 7" xfId="35627"/>
    <cellStyle name="Saída 2 39 7 2" xfId="35628"/>
    <cellStyle name="Saída 2 39 7 2 2" xfId="35629"/>
    <cellStyle name="Saída 2 39 7 2 3" xfId="35630"/>
    <cellStyle name="Saída 2 39 7 3" xfId="35631"/>
    <cellStyle name="Saída 2 39 7 4" xfId="35632"/>
    <cellStyle name="Saída 2 39 8" xfId="35633"/>
    <cellStyle name="Saída 2 39 8 2" xfId="35634"/>
    <cellStyle name="Saída 2 39 8 2 2" xfId="35635"/>
    <cellStyle name="Saída 2 39 8 2 3" xfId="35636"/>
    <cellStyle name="Saída 2 39 8 3" xfId="35637"/>
    <cellStyle name="Saída 2 39 8 4" xfId="35638"/>
    <cellStyle name="Saída 2 39 9" xfId="35639"/>
    <cellStyle name="Saída 2 39 9 2" xfId="35640"/>
    <cellStyle name="Saída 2 39 9 2 2" xfId="35641"/>
    <cellStyle name="Saída 2 39 9 2 3" xfId="35642"/>
    <cellStyle name="Saída 2 39 9 3" xfId="35643"/>
    <cellStyle name="Saída 2 39 9 4" xfId="35644"/>
    <cellStyle name="Saída 2 4" xfId="35645"/>
    <cellStyle name="Saída 2 4 10" xfId="35646"/>
    <cellStyle name="Saída 2 4 10 2" xfId="35647"/>
    <cellStyle name="Saída 2 4 10 2 2" xfId="35648"/>
    <cellStyle name="Saída 2 4 10 2 3" xfId="35649"/>
    <cellStyle name="Saída 2 4 10 3" xfId="35650"/>
    <cellStyle name="Saída 2 4 10 4" xfId="35651"/>
    <cellStyle name="Saída 2 4 11" xfId="35652"/>
    <cellStyle name="Saída 2 4 11 2" xfId="35653"/>
    <cellStyle name="Saída 2 4 11 2 2" xfId="35654"/>
    <cellStyle name="Saída 2 4 11 2 3" xfId="35655"/>
    <cellStyle name="Saída 2 4 11 3" xfId="35656"/>
    <cellStyle name="Saída 2 4 11 4" xfId="35657"/>
    <cellStyle name="Saída 2 4 12" xfId="35658"/>
    <cellStyle name="Saída 2 4 12 2" xfId="35659"/>
    <cellStyle name="Saída 2 4 12 2 2" xfId="35660"/>
    <cellStyle name="Saída 2 4 12 2 3" xfId="35661"/>
    <cellStyle name="Saída 2 4 12 3" xfId="35662"/>
    <cellStyle name="Saída 2 4 12 4" xfId="35663"/>
    <cellStyle name="Saída 2 4 13" xfId="35664"/>
    <cellStyle name="Saída 2 4 13 2" xfId="35665"/>
    <cellStyle name="Saída 2 4 13 2 2" xfId="35666"/>
    <cellStyle name="Saída 2 4 13 2 3" xfId="35667"/>
    <cellStyle name="Saída 2 4 13 3" xfId="35668"/>
    <cellStyle name="Saída 2 4 13 4" xfId="35669"/>
    <cellStyle name="Saída 2 4 14" xfId="35670"/>
    <cellStyle name="Saída 2 4 14 2" xfId="35671"/>
    <cellStyle name="Saída 2 4 14 2 2" xfId="35672"/>
    <cellStyle name="Saída 2 4 14 2 3" xfId="35673"/>
    <cellStyle name="Saída 2 4 14 3" xfId="35674"/>
    <cellStyle name="Saída 2 4 14 4" xfId="35675"/>
    <cellStyle name="Saída 2 4 15" xfId="35676"/>
    <cellStyle name="Saída 2 4 15 2" xfId="35677"/>
    <cellStyle name="Saída 2 4 15 2 2" xfId="35678"/>
    <cellStyle name="Saída 2 4 15 2 3" xfId="35679"/>
    <cellStyle name="Saída 2 4 15 3" xfId="35680"/>
    <cellStyle name="Saída 2 4 15 4" xfId="35681"/>
    <cellStyle name="Saída 2 4 16" xfId="35682"/>
    <cellStyle name="Saída 2 4 16 2" xfId="35683"/>
    <cellStyle name="Saída 2 4 16 2 2" xfId="35684"/>
    <cellStyle name="Saída 2 4 16 2 3" xfId="35685"/>
    <cellStyle name="Saída 2 4 16 3" xfId="35686"/>
    <cellStyle name="Saída 2 4 16 4" xfId="35687"/>
    <cellStyle name="Saída 2 4 17" xfId="35688"/>
    <cellStyle name="Saída 2 4 17 2" xfId="35689"/>
    <cellStyle name="Saída 2 4 17 2 2" xfId="35690"/>
    <cellStyle name="Saída 2 4 17 2 3" xfId="35691"/>
    <cellStyle name="Saída 2 4 17 3" xfId="35692"/>
    <cellStyle name="Saída 2 4 17 4" xfId="35693"/>
    <cellStyle name="Saída 2 4 18" xfId="35694"/>
    <cellStyle name="Saída 2 4 18 2" xfId="35695"/>
    <cellStyle name="Saída 2 4 18 2 2" xfId="35696"/>
    <cellStyle name="Saída 2 4 18 2 3" xfId="35697"/>
    <cellStyle name="Saída 2 4 18 3" xfId="35698"/>
    <cellStyle name="Saída 2 4 18 4" xfId="35699"/>
    <cellStyle name="Saída 2 4 19" xfId="35700"/>
    <cellStyle name="Saída 2 4 19 2" xfId="35701"/>
    <cellStyle name="Saída 2 4 19 2 2" xfId="35702"/>
    <cellStyle name="Saída 2 4 19 2 3" xfId="35703"/>
    <cellStyle name="Saída 2 4 19 3" xfId="35704"/>
    <cellStyle name="Saída 2 4 19 4" xfId="35705"/>
    <cellStyle name="Saída 2 4 2" xfId="35706"/>
    <cellStyle name="Saída 2 4 2 2" xfId="35707"/>
    <cellStyle name="Saída 2 4 2 2 2" xfId="35708"/>
    <cellStyle name="Saída 2 4 2 2 3" xfId="35709"/>
    <cellStyle name="Saída 2 4 2 3" xfId="35710"/>
    <cellStyle name="Saída 2 4 2 4" xfId="35711"/>
    <cellStyle name="Saída 2 4 20" xfId="35712"/>
    <cellStyle name="Saída 2 4 20 2" xfId="35713"/>
    <cellStyle name="Saída 2 4 20 2 2" xfId="35714"/>
    <cellStyle name="Saída 2 4 20 2 3" xfId="35715"/>
    <cellStyle name="Saída 2 4 20 3" xfId="35716"/>
    <cellStyle name="Saída 2 4 20 4" xfId="35717"/>
    <cellStyle name="Saída 2 4 21" xfId="35718"/>
    <cellStyle name="Saída 2 4 21 2" xfId="35719"/>
    <cellStyle name="Saída 2 4 21 2 2" xfId="35720"/>
    <cellStyle name="Saída 2 4 21 2 3" xfId="35721"/>
    <cellStyle name="Saída 2 4 21 3" xfId="35722"/>
    <cellStyle name="Saída 2 4 21 4" xfId="35723"/>
    <cellStyle name="Saída 2 4 22" xfId="35724"/>
    <cellStyle name="Saída 2 4 22 2" xfId="35725"/>
    <cellStyle name="Saída 2 4 22 2 2" xfId="35726"/>
    <cellStyle name="Saída 2 4 22 2 3" xfId="35727"/>
    <cellStyle name="Saída 2 4 22 3" xfId="35728"/>
    <cellStyle name="Saída 2 4 22 4" xfId="35729"/>
    <cellStyle name="Saída 2 4 23" xfId="35730"/>
    <cellStyle name="Saída 2 4 23 2" xfId="35731"/>
    <cellStyle name="Saída 2 4 23 2 2" xfId="35732"/>
    <cellStyle name="Saída 2 4 23 2 3" xfId="35733"/>
    <cellStyle name="Saída 2 4 23 3" xfId="35734"/>
    <cellStyle name="Saída 2 4 23 4" xfId="35735"/>
    <cellStyle name="Saída 2 4 24" xfId="35736"/>
    <cellStyle name="Saída 2 4 24 2" xfId="35737"/>
    <cellStyle name="Saída 2 4 24 2 2" xfId="35738"/>
    <cellStyle name="Saída 2 4 24 2 3" xfId="35739"/>
    <cellStyle name="Saída 2 4 24 3" xfId="35740"/>
    <cellStyle name="Saída 2 4 24 4" xfId="35741"/>
    <cellStyle name="Saída 2 4 25" xfId="35742"/>
    <cellStyle name="Saída 2 4 25 2" xfId="35743"/>
    <cellStyle name="Saída 2 4 25 2 2" xfId="35744"/>
    <cellStyle name="Saída 2 4 25 2 3" xfId="35745"/>
    <cellStyle name="Saída 2 4 25 3" xfId="35746"/>
    <cellStyle name="Saída 2 4 25 4" xfId="35747"/>
    <cellStyle name="Saída 2 4 26" xfId="35748"/>
    <cellStyle name="Saída 2 4 26 2" xfId="35749"/>
    <cellStyle name="Saída 2 4 26 3" xfId="35750"/>
    <cellStyle name="Saída 2 4 27" xfId="35751"/>
    <cellStyle name="Saída 2 4 28" xfId="35752"/>
    <cellStyle name="Saída 2 4 3" xfId="35753"/>
    <cellStyle name="Saída 2 4 3 2" xfId="35754"/>
    <cellStyle name="Saída 2 4 3 2 2" xfId="35755"/>
    <cellStyle name="Saída 2 4 3 2 3" xfId="35756"/>
    <cellStyle name="Saída 2 4 3 3" xfId="35757"/>
    <cellStyle name="Saída 2 4 3 4" xfId="35758"/>
    <cellStyle name="Saída 2 4 4" xfId="35759"/>
    <cellStyle name="Saída 2 4 4 2" xfId="35760"/>
    <cellStyle name="Saída 2 4 4 2 2" xfId="35761"/>
    <cellStyle name="Saída 2 4 4 2 3" xfId="35762"/>
    <cellStyle name="Saída 2 4 4 3" xfId="35763"/>
    <cellStyle name="Saída 2 4 4 4" xfId="35764"/>
    <cellStyle name="Saída 2 4 5" xfId="35765"/>
    <cellStyle name="Saída 2 4 5 2" xfId="35766"/>
    <cellStyle name="Saída 2 4 5 2 2" xfId="35767"/>
    <cellStyle name="Saída 2 4 5 2 3" xfId="35768"/>
    <cellStyle name="Saída 2 4 5 3" xfId="35769"/>
    <cellStyle name="Saída 2 4 5 4" xfId="35770"/>
    <cellStyle name="Saída 2 4 6" xfId="35771"/>
    <cellStyle name="Saída 2 4 6 2" xfId="35772"/>
    <cellStyle name="Saída 2 4 6 2 2" xfId="35773"/>
    <cellStyle name="Saída 2 4 6 2 3" xfId="35774"/>
    <cellStyle name="Saída 2 4 6 3" xfId="35775"/>
    <cellStyle name="Saída 2 4 6 4" xfId="35776"/>
    <cellStyle name="Saída 2 4 7" xfId="35777"/>
    <cellStyle name="Saída 2 4 7 2" xfId="35778"/>
    <cellStyle name="Saída 2 4 7 2 2" xfId="35779"/>
    <cellStyle name="Saída 2 4 7 2 3" xfId="35780"/>
    <cellStyle name="Saída 2 4 7 3" xfId="35781"/>
    <cellStyle name="Saída 2 4 7 4" xfId="35782"/>
    <cellStyle name="Saída 2 4 8" xfId="35783"/>
    <cellStyle name="Saída 2 4 8 2" xfId="35784"/>
    <cellStyle name="Saída 2 4 8 2 2" xfId="35785"/>
    <cellStyle name="Saída 2 4 8 2 3" xfId="35786"/>
    <cellStyle name="Saída 2 4 8 3" xfId="35787"/>
    <cellStyle name="Saída 2 4 8 4" xfId="35788"/>
    <cellStyle name="Saída 2 4 9" xfId="35789"/>
    <cellStyle name="Saída 2 4 9 2" xfId="35790"/>
    <cellStyle name="Saída 2 4 9 2 2" xfId="35791"/>
    <cellStyle name="Saída 2 4 9 2 3" xfId="35792"/>
    <cellStyle name="Saída 2 4 9 3" xfId="35793"/>
    <cellStyle name="Saída 2 4 9 4" xfId="35794"/>
    <cellStyle name="Saída 2 40" xfId="35795"/>
    <cellStyle name="Saída 2 40 10" xfId="35796"/>
    <cellStyle name="Saída 2 40 10 2" xfId="35797"/>
    <cellStyle name="Saída 2 40 10 2 2" xfId="35798"/>
    <cellStyle name="Saída 2 40 10 2 3" xfId="35799"/>
    <cellStyle name="Saída 2 40 10 3" xfId="35800"/>
    <cellStyle name="Saída 2 40 10 4" xfId="35801"/>
    <cellStyle name="Saída 2 40 11" xfId="35802"/>
    <cellStyle name="Saída 2 40 11 2" xfId="35803"/>
    <cellStyle name="Saída 2 40 11 2 2" xfId="35804"/>
    <cellStyle name="Saída 2 40 11 2 3" xfId="35805"/>
    <cellStyle name="Saída 2 40 11 3" xfId="35806"/>
    <cellStyle name="Saída 2 40 11 4" xfId="35807"/>
    <cellStyle name="Saída 2 40 12" xfId="35808"/>
    <cellStyle name="Saída 2 40 12 2" xfId="35809"/>
    <cellStyle name="Saída 2 40 12 2 2" xfId="35810"/>
    <cellStyle name="Saída 2 40 12 2 3" xfId="35811"/>
    <cellStyle name="Saída 2 40 12 3" xfId="35812"/>
    <cellStyle name="Saída 2 40 12 4" xfId="35813"/>
    <cellStyle name="Saída 2 40 13" xfId="35814"/>
    <cellStyle name="Saída 2 40 13 2" xfId="35815"/>
    <cellStyle name="Saída 2 40 13 2 2" xfId="35816"/>
    <cellStyle name="Saída 2 40 13 2 3" xfId="35817"/>
    <cellStyle name="Saída 2 40 13 3" xfId="35818"/>
    <cellStyle name="Saída 2 40 13 4" xfId="35819"/>
    <cellStyle name="Saída 2 40 14" xfId="35820"/>
    <cellStyle name="Saída 2 40 14 2" xfId="35821"/>
    <cellStyle name="Saída 2 40 14 2 2" xfId="35822"/>
    <cellStyle name="Saída 2 40 14 2 3" xfId="35823"/>
    <cellStyle name="Saída 2 40 14 3" xfId="35824"/>
    <cellStyle name="Saída 2 40 14 4" xfId="35825"/>
    <cellStyle name="Saída 2 40 15" xfId="35826"/>
    <cellStyle name="Saída 2 40 15 2" xfId="35827"/>
    <cellStyle name="Saída 2 40 15 2 2" xfId="35828"/>
    <cellStyle name="Saída 2 40 15 2 3" xfId="35829"/>
    <cellStyle name="Saída 2 40 15 3" xfId="35830"/>
    <cellStyle name="Saída 2 40 15 4" xfId="35831"/>
    <cellStyle name="Saída 2 40 16" xfId="35832"/>
    <cellStyle name="Saída 2 40 16 2" xfId="35833"/>
    <cellStyle name="Saída 2 40 16 2 2" xfId="35834"/>
    <cellStyle name="Saída 2 40 16 2 3" xfId="35835"/>
    <cellStyle name="Saída 2 40 16 3" xfId="35836"/>
    <cellStyle name="Saída 2 40 16 4" xfId="35837"/>
    <cellStyle name="Saída 2 40 17" xfId="35838"/>
    <cellStyle name="Saída 2 40 17 2" xfId="35839"/>
    <cellStyle name="Saída 2 40 17 2 2" xfId="35840"/>
    <cellStyle name="Saída 2 40 17 2 3" xfId="35841"/>
    <cellStyle name="Saída 2 40 17 3" xfId="35842"/>
    <cellStyle name="Saída 2 40 17 4" xfId="35843"/>
    <cellStyle name="Saída 2 40 18" xfId="35844"/>
    <cellStyle name="Saída 2 40 18 2" xfId="35845"/>
    <cellStyle name="Saída 2 40 18 2 2" xfId="35846"/>
    <cellStyle name="Saída 2 40 18 2 3" xfId="35847"/>
    <cellStyle name="Saída 2 40 18 3" xfId="35848"/>
    <cellStyle name="Saída 2 40 18 4" xfId="35849"/>
    <cellStyle name="Saída 2 40 19" xfId="35850"/>
    <cellStyle name="Saída 2 40 19 2" xfId="35851"/>
    <cellStyle name="Saída 2 40 19 2 2" xfId="35852"/>
    <cellStyle name="Saída 2 40 19 2 3" xfId="35853"/>
    <cellStyle name="Saída 2 40 19 3" xfId="35854"/>
    <cellStyle name="Saída 2 40 19 4" xfId="35855"/>
    <cellStyle name="Saída 2 40 2" xfId="35856"/>
    <cellStyle name="Saída 2 40 2 2" xfId="35857"/>
    <cellStyle name="Saída 2 40 2 2 2" xfId="35858"/>
    <cellStyle name="Saída 2 40 2 2 3" xfId="35859"/>
    <cellStyle name="Saída 2 40 2 3" xfId="35860"/>
    <cellStyle name="Saída 2 40 2 4" xfId="35861"/>
    <cellStyle name="Saída 2 40 20" xfId="35862"/>
    <cellStyle name="Saída 2 40 20 2" xfId="35863"/>
    <cellStyle name="Saída 2 40 20 2 2" xfId="35864"/>
    <cellStyle name="Saída 2 40 20 2 3" xfId="35865"/>
    <cellStyle name="Saída 2 40 20 3" xfId="35866"/>
    <cellStyle name="Saída 2 40 20 4" xfId="35867"/>
    <cellStyle name="Saída 2 40 21" xfId="35868"/>
    <cellStyle name="Saída 2 40 21 2" xfId="35869"/>
    <cellStyle name="Saída 2 40 21 2 2" xfId="35870"/>
    <cellStyle name="Saída 2 40 21 2 3" xfId="35871"/>
    <cellStyle name="Saída 2 40 21 3" xfId="35872"/>
    <cellStyle name="Saída 2 40 21 4" xfId="35873"/>
    <cellStyle name="Saída 2 40 22" xfId="35874"/>
    <cellStyle name="Saída 2 40 22 2" xfId="35875"/>
    <cellStyle name="Saída 2 40 22 2 2" xfId="35876"/>
    <cellStyle name="Saída 2 40 22 2 3" xfId="35877"/>
    <cellStyle name="Saída 2 40 22 3" xfId="35878"/>
    <cellStyle name="Saída 2 40 22 4" xfId="35879"/>
    <cellStyle name="Saída 2 40 23" xfId="35880"/>
    <cellStyle name="Saída 2 40 23 2" xfId="35881"/>
    <cellStyle name="Saída 2 40 23 2 2" xfId="35882"/>
    <cellStyle name="Saída 2 40 23 2 3" xfId="35883"/>
    <cellStyle name="Saída 2 40 23 3" xfId="35884"/>
    <cellStyle name="Saída 2 40 23 4" xfId="35885"/>
    <cellStyle name="Saída 2 40 24" xfId="35886"/>
    <cellStyle name="Saída 2 40 24 2" xfId="35887"/>
    <cellStyle name="Saída 2 40 24 2 2" xfId="35888"/>
    <cellStyle name="Saída 2 40 24 2 3" xfId="35889"/>
    <cellStyle name="Saída 2 40 24 3" xfId="35890"/>
    <cellStyle name="Saída 2 40 24 4" xfId="35891"/>
    <cellStyle name="Saída 2 40 25" xfId="35892"/>
    <cellStyle name="Saída 2 40 25 2" xfId="35893"/>
    <cellStyle name="Saída 2 40 25 2 2" xfId="35894"/>
    <cellStyle name="Saída 2 40 25 2 3" xfId="35895"/>
    <cellStyle name="Saída 2 40 25 3" xfId="35896"/>
    <cellStyle name="Saída 2 40 25 4" xfId="35897"/>
    <cellStyle name="Saída 2 40 26" xfId="35898"/>
    <cellStyle name="Saída 2 40 26 2" xfId="35899"/>
    <cellStyle name="Saída 2 40 26 3" xfId="35900"/>
    <cellStyle name="Saída 2 40 27" xfId="35901"/>
    <cellStyle name="Saída 2 40 28" xfId="35902"/>
    <cellStyle name="Saída 2 40 3" xfId="35903"/>
    <cellStyle name="Saída 2 40 3 2" xfId="35904"/>
    <cellStyle name="Saída 2 40 3 2 2" xfId="35905"/>
    <cellStyle name="Saída 2 40 3 2 3" xfId="35906"/>
    <cellStyle name="Saída 2 40 3 3" xfId="35907"/>
    <cellStyle name="Saída 2 40 3 4" xfId="35908"/>
    <cellStyle name="Saída 2 40 4" xfId="35909"/>
    <cellStyle name="Saída 2 40 4 2" xfId="35910"/>
    <cellStyle name="Saída 2 40 4 2 2" xfId="35911"/>
    <cellStyle name="Saída 2 40 4 2 3" xfId="35912"/>
    <cellStyle name="Saída 2 40 4 3" xfId="35913"/>
    <cellStyle name="Saída 2 40 4 4" xfId="35914"/>
    <cellStyle name="Saída 2 40 5" xfId="35915"/>
    <cellStyle name="Saída 2 40 5 2" xfId="35916"/>
    <cellStyle name="Saída 2 40 5 2 2" xfId="35917"/>
    <cellStyle name="Saída 2 40 5 2 3" xfId="35918"/>
    <cellStyle name="Saída 2 40 5 3" xfId="35919"/>
    <cellStyle name="Saída 2 40 5 4" xfId="35920"/>
    <cellStyle name="Saída 2 40 6" xfId="35921"/>
    <cellStyle name="Saída 2 40 6 2" xfId="35922"/>
    <cellStyle name="Saída 2 40 6 2 2" xfId="35923"/>
    <cellStyle name="Saída 2 40 6 2 3" xfId="35924"/>
    <cellStyle name="Saída 2 40 6 3" xfId="35925"/>
    <cellStyle name="Saída 2 40 6 4" xfId="35926"/>
    <cellStyle name="Saída 2 40 7" xfId="35927"/>
    <cellStyle name="Saída 2 40 7 2" xfId="35928"/>
    <cellStyle name="Saída 2 40 7 2 2" xfId="35929"/>
    <cellStyle name="Saída 2 40 7 2 3" xfId="35930"/>
    <cellStyle name="Saída 2 40 7 3" xfId="35931"/>
    <cellStyle name="Saída 2 40 7 4" xfId="35932"/>
    <cellStyle name="Saída 2 40 8" xfId="35933"/>
    <cellStyle name="Saída 2 40 8 2" xfId="35934"/>
    <cellStyle name="Saída 2 40 8 2 2" xfId="35935"/>
    <cellStyle name="Saída 2 40 8 2 3" xfId="35936"/>
    <cellStyle name="Saída 2 40 8 3" xfId="35937"/>
    <cellStyle name="Saída 2 40 8 4" xfId="35938"/>
    <cellStyle name="Saída 2 40 9" xfId="35939"/>
    <cellStyle name="Saída 2 40 9 2" xfId="35940"/>
    <cellStyle name="Saída 2 40 9 2 2" xfId="35941"/>
    <cellStyle name="Saída 2 40 9 2 3" xfId="35942"/>
    <cellStyle name="Saída 2 40 9 3" xfId="35943"/>
    <cellStyle name="Saída 2 40 9 4" xfId="35944"/>
    <cellStyle name="Saída 2 41" xfId="35945"/>
    <cellStyle name="Saída 2 41 10" xfId="35946"/>
    <cellStyle name="Saída 2 41 10 2" xfId="35947"/>
    <cellStyle name="Saída 2 41 10 2 2" xfId="35948"/>
    <cellStyle name="Saída 2 41 10 2 3" xfId="35949"/>
    <cellStyle name="Saída 2 41 10 3" xfId="35950"/>
    <cellStyle name="Saída 2 41 10 4" xfId="35951"/>
    <cellStyle name="Saída 2 41 11" xfId="35952"/>
    <cellStyle name="Saída 2 41 11 2" xfId="35953"/>
    <cellStyle name="Saída 2 41 11 2 2" xfId="35954"/>
    <cellStyle name="Saída 2 41 11 2 3" xfId="35955"/>
    <cellStyle name="Saída 2 41 11 3" xfId="35956"/>
    <cellStyle name="Saída 2 41 11 4" xfId="35957"/>
    <cellStyle name="Saída 2 41 12" xfId="35958"/>
    <cellStyle name="Saída 2 41 12 2" xfId="35959"/>
    <cellStyle name="Saída 2 41 12 2 2" xfId="35960"/>
    <cellStyle name="Saída 2 41 12 2 3" xfId="35961"/>
    <cellStyle name="Saída 2 41 12 3" xfId="35962"/>
    <cellStyle name="Saída 2 41 12 4" xfId="35963"/>
    <cellStyle name="Saída 2 41 13" xfId="35964"/>
    <cellStyle name="Saída 2 41 13 2" xfId="35965"/>
    <cellStyle name="Saída 2 41 13 2 2" xfId="35966"/>
    <cellStyle name="Saída 2 41 13 2 3" xfId="35967"/>
    <cellStyle name="Saída 2 41 13 3" xfId="35968"/>
    <cellStyle name="Saída 2 41 13 4" xfId="35969"/>
    <cellStyle name="Saída 2 41 14" xfId="35970"/>
    <cellStyle name="Saída 2 41 14 2" xfId="35971"/>
    <cellStyle name="Saída 2 41 14 2 2" xfId="35972"/>
    <cellStyle name="Saída 2 41 14 2 3" xfId="35973"/>
    <cellStyle name="Saída 2 41 14 3" xfId="35974"/>
    <cellStyle name="Saída 2 41 14 4" xfId="35975"/>
    <cellStyle name="Saída 2 41 15" xfId="35976"/>
    <cellStyle name="Saída 2 41 15 2" xfId="35977"/>
    <cellStyle name="Saída 2 41 15 2 2" xfId="35978"/>
    <cellStyle name="Saída 2 41 15 2 3" xfId="35979"/>
    <cellStyle name="Saída 2 41 15 3" xfId="35980"/>
    <cellStyle name="Saída 2 41 15 4" xfId="35981"/>
    <cellStyle name="Saída 2 41 16" xfId="35982"/>
    <cellStyle name="Saída 2 41 16 2" xfId="35983"/>
    <cellStyle name="Saída 2 41 16 2 2" xfId="35984"/>
    <cellStyle name="Saída 2 41 16 2 3" xfId="35985"/>
    <cellStyle name="Saída 2 41 16 3" xfId="35986"/>
    <cellStyle name="Saída 2 41 16 4" xfId="35987"/>
    <cellStyle name="Saída 2 41 17" xfId="35988"/>
    <cellStyle name="Saída 2 41 17 2" xfId="35989"/>
    <cellStyle name="Saída 2 41 17 2 2" xfId="35990"/>
    <cellStyle name="Saída 2 41 17 2 3" xfId="35991"/>
    <cellStyle name="Saída 2 41 17 3" xfId="35992"/>
    <cellStyle name="Saída 2 41 17 4" xfId="35993"/>
    <cellStyle name="Saída 2 41 18" xfId="35994"/>
    <cellStyle name="Saída 2 41 18 2" xfId="35995"/>
    <cellStyle name="Saída 2 41 18 2 2" xfId="35996"/>
    <cellStyle name="Saída 2 41 18 2 3" xfId="35997"/>
    <cellStyle name="Saída 2 41 18 3" xfId="35998"/>
    <cellStyle name="Saída 2 41 18 4" xfId="35999"/>
    <cellStyle name="Saída 2 41 19" xfId="36000"/>
    <cellStyle name="Saída 2 41 19 2" xfId="36001"/>
    <cellStyle name="Saída 2 41 19 2 2" xfId="36002"/>
    <cellStyle name="Saída 2 41 19 2 3" xfId="36003"/>
    <cellStyle name="Saída 2 41 19 3" xfId="36004"/>
    <cellStyle name="Saída 2 41 19 4" xfId="36005"/>
    <cellStyle name="Saída 2 41 2" xfId="36006"/>
    <cellStyle name="Saída 2 41 2 2" xfId="36007"/>
    <cellStyle name="Saída 2 41 2 2 2" xfId="36008"/>
    <cellStyle name="Saída 2 41 2 2 3" xfId="36009"/>
    <cellStyle name="Saída 2 41 2 3" xfId="36010"/>
    <cellStyle name="Saída 2 41 2 4" xfId="36011"/>
    <cellStyle name="Saída 2 41 20" xfId="36012"/>
    <cellStyle name="Saída 2 41 20 2" xfId="36013"/>
    <cellStyle name="Saída 2 41 20 2 2" xfId="36014"/>
    <cellStyle name="Saída 2 41 20 2 3" xfId="36015"/>
    <cellStyle name="Saída 2 41 20 3" xfId="36016"/>
    <cellStyle name="Saída 2 41 20 4" xfId="36017"/>
    <cellStyle name="Saída 2 41 21" xfId="36018"/>
    <cellStyle name="Saída 2 41 21 2" xfId="36019"/>
    <cellStyle name="Saída 2 41 21 2 2" xfId="36020"/>
    <cellStyle name="Saída 2 41 21 2 3" xfId="36021"/>
    <cellStyle name="Saída 2 41 21 3" xfId="36022"/>
    <cellStyle name="Saída 2 41 21 4" xfId="36023"/>
    <cellStyle name="Saída 2 41 22" xfId="36024"/>
    <cellStyle name="Saída 2 41 22 2" xfId="36025"/>
    <cellStyle name="Saída 2 41 22 2 2" xfId="36026"/>
    <cellStyle name="Saída 2 41 22 2 3" xfId="36027"/>
    <cellStyle name="Saída 2 41 22 3" xfId="36028"/>
    <cellStyle name="Saída 2 41 22 4" xfId="36029"/>
    <cellStyle name="Saída 2 41 23" xfId="36030"/>
    <cellStyle name="Saída 2 41 23 2" xfId="36031"/>
    <cellStyle name="Saída 2 41 23 2 2" xfId="36032"/>
    <cellStyle name="Saída 2 41 23 2 3" xfId="36033"/>
    <cellStyle name="Saída 2 41 23 3" xfId="36034"/>
    <cellStyle name="Saída 2 41 23 4" xfId="36035"/>
    <cellStyle name="Saída 2 41 24" xfId="36036"/>
    <cellStyle name="Saída 2 41 24 2" xfId="36037"/>
    <cellStyle name="Saída 2 41 24 2 2" xfId="36038"/>
    <cellStyle name="Saída 2 41 24 2 3" xfId="36039"/>
    <cellStyle name="Saída 2 41 24 3" xfId="36040"/>
    <cellStyle name="Saída 2 41 24 4" xfId="36041"/>
    <cellStyle name="Saída 2 41 25" xfId="36042"/>
    <cellStyle name="Saída 2 41 25 2" xfId="36043"/>
    <cellStyle name="Saída 2 41 25 2 2" xfId="36044"/>
    <cellStyle name="Saída 2 41 25 2 3" xfId="36045"/>
    <cellStyle name="Saída 2 41 25 3" xfId="36046"/>
    <cellStyle name="Saída 2 41 25 4" xfId="36047"/>
    <cellStyle name="Saída 2 41 26" xfId="36048"/>
    <cellStyle name="Saída 2 41 26 2" xfId="36049"/>
    <cellStyle name="Saída 2 41 26 3" xfId="36050"/>
    <cellStyle name="Saída 2 41 27" xfId="36051"/>
    <cellStyle name="Saída 2 41 28" xfId="36052"/>
    <cellStyle name="Saída 2 41 3" xfId="36053"/>
    <cellStyle name="Saída 2 41 3 2" xfId="36054"/>
    <cellStyle name="Saída 2 41 3 2 2" xfId="36055"/>
    <cellStyle name="Saída 2 41 3 2 3" xfId="36056"/>
    <cellStyle name="Saída 2 41 3 3" xfId="36057"/>
    <cellStyle name="Saída 2 41 3 4" xfId="36058"/>
    <cellStyle name="Saída 2 41 4" xfId="36059"/>
    <cellStyle name="Saída 2 41 4 2" xfId="36060"/>
    <cellStyle name="Saída 2 41 4 2 2" xfId="36061"/>
    <cellStyle name="Saída 2 41 4 2 3" xfId="36062"/>
    <cellStyle name="Saída 2 41 4 3" xfId="36063"/>
    <cellStyle name="Saída 2 41 4 4" xfId="36064"/>
    <cellStyle name="Saída 2 41 5" xfId="36065"/>
    <cellStyle name="Saída 2 41 5 2" xfId="36066"/>
    <cellStyle name="Saída 2 41 5 2 2" xfId="36067"/>
    <cellStyle name="Saída 2 41 5 2 3" xfId="36068"/>
    <cellStyle name="Saída 2 41 5 3" xfId="36069"/>
    <cellStyle name="Saída 2 41 5 4" xfId="36070"/>
    <cellStyle name="Saída 2 41 6" xfId="36071"/>
    <cellStyle name="Saída 2 41 6 2" xfId="36072"/>
    <cellStyle name="Saída 2 41 6 2 2" xfId="36073"/>
    <cellStyle name="Saída 2 41 6 2 3" xfId="36074"/>
    <cellStyle name="Saída 2 41 6 3" xfId="36075"/>
    <cellStyle name="Saída 2 41 6 4" xfId="36076"/>
    <cellStyle name="Saída 2 41 7" xfId="36077"/>
    <cellStyle name="Saída 2 41 7 2" xfId="36078"/>
    <cellStyle name="Saída 2 41 7 2 2" xfId="36079"/>
    <cellStyle name="Saída 2 41 7 2 3" xfId="36080"/>
    <cellStyle name="Saída 2 41 7 3" xfId="36081"/>
    <cellStyle name="Saída 2 41 7 4" xfId="36082"/>
    <cellStyle name="Saída 2 41 8" xfId="36083"/>
    <cellStyle name="Saída 2 41 8 2" xfId="36084"/>
    <cellStyle name="Saída 2 41 8 2 2" xfId="36085"/>
    <cellStyle name="Saída 2 41 8 2 3" xfId="36086"/>
    <cellStyle name="Saída 2 41 8 3" xfId="36087"/>
    <cellStyle name="Saída 2 41 8 4" xfId="36088"/>
    <cellStyle name="Saída 2 41 9" xfId="36089"/>
    <cellStyle name="Saída 2 41 9 2" xfId="36090"/>
    <cellStyle name="Saída 2 41 9 2 2" xfId="36091"/>
    <cellStyle name="Saída 2 41 9 2 3" xfId="36092"/>
    <cellStyle name="Saída 2 41 9 3" xfId="36093"/>
    <cellStyle name="Saída 2 41 9 4" xfId="36094"/>
    <cellStyle name="Saída 2 42" xfId="36095"/>
    <cellStyle name="Saída 2 42 10" xfId="36096"/>
    <cellStyle name="Saída 2 42 10 2" xfId="36097"/>
    <cellStyle name="Saída 2 42 10 2 2" xfId="36098"/>
    <cellStyle name="Saída 2 42 10 2 3" xfId="36099"/>
    <cellStyle name="Saída 2 42 10 3" xfId="36100"/>
    <cellStyle name="Saída 2 42 10 4" xfId="36101"/>
    <cellStyle name="Saída 2 42 11" xfId="36102"/>
    <cellStyle name="Saída 2 42 11 2" xfId="36103"/>
    <cellStyle name="Saída 2 42 11 2 2" xfId="36104"/>
    <cellStyle name="Saída 2 42 11 2 3" xfId="36105"/>
    <cellStyle name="Saída 2 42 11 3" xfId="36106"/>
    <cellStyle name="Saída 2 42 11 4" xfId="36107"/>
    <cellStyle name="Saída 2 42 12" xfId="36108"/>
    <cellStyle name="Saída 2 42 12 2" xfId="36109"/>
    <cellStyle name="Saída 2 42 12 2 2" xfId="36110"/>
    <cellStyle name="Saída 2 42 12 2 3" xfId="36111"/>
    <cellStyle name="Saída 2 42 12 3" xfId="36112"/>
    <cellStyle name="Saída 2 42 12 4" xfId="36113"/>
    <cellStyle name="Saída 2 42 13" xfId="36114"/>
    <cellStyle name="Saída 2 42 13 2" xfId="36115"/>
    <cellStyle name="Saída 2 42 13 2 2" xfId="36116"/>
    <cellStyle name="Saída 2 42 13 2 3" xfId="36117"/>
    <cellStyle name="Saída 2 42 13 3" xfId="36118"/>
    <cellStyle name="Saída 2 42 13 4" xfId="36119"/>
    <cellStyle name="Saída 2 42 14" xfId="36120"/>
    <cellStyle name="Saída 2 42 14 2" xfId="36121"/>
    <cellStyle name="Saída 2 42 14 2 2" xfId="36122"/>
    <cellStyle name="Saída 2 42 14 2 3" xfId="36123"/>
    <cellStyle name="Saída 2 42 14 3" xfId="36124"/>
    <cellStyle name="Saída 2 42 14 4" xfId="36125"/>
    <cellStyle name="Saída 2 42 15" xfId="36126"/>
    <cellStyle name="Saída 2 42 15 2" xfId="36127"/>
    <cellStyle name="Saída 2 42 15 2 2" xfId="36128"/>
    <cellStyle name="Saída 2 42 15 2 3" xfId="36129"/>
    <cellStyle name="Saída 2 42 15 3" xfId="36130"/>
    <cellStyle name="Saída 2 42 15 4" xfId="36131"/>
    <cellStyle name="Saída 2 42 16" xfId="36132"/>
    <cellStyle name="Saída 2 42 16 2" xfId="36133"/>
    <cellStyle name="Saída 2 42 16 2 2" xfId="36134"/>
    <cellStyle name="Saída 2 42 16 2 3" xfId="36135"/>
    <cellStyle name="Saída 2 42 16 3" xfId="36136"/>
    <cellStyle name="Saída 2 42 16 4" xfId="36137"/>
    <cellStyle name="Saída 2 42 17" xfId="36138"/>
    <cellStyle name="Saída 2 42 17 2" xfId="36139"/>
    <cellStyle name="Saída 2 42 17 2 2" xfId="36140"/>
    <cellStyle name="Saída 2 42 17 2 3" xfId="36141"/>
    <cellStyle name="Saída 2 42 17 3" xfId="36142"/>
    <cellStyle name="Saída 2 42 17 4" xfId="36143"/>
    <cellStyle name="Saída 2 42 18" xfId="36144"/>
    <cellStyle name="Saída 2 42 18 2" xfId="36145"/>
    <cellStyle name="Saída 2 42 18 2 2" xfId="36146"/>
    <cellStyle name="Saída 2 42 18 2 3" xfId="36147"/>
    <cellStyle name="Saída 2 42 18 3" xfId="36148"/>
    <cellStyle name="Saída 2 42 18 4" xfId="36149"/>
    <cellStyle name="Saída 2 42 19" xfId="36150"/>
    <cellStyle name="Saída 2 42 19 2" xfId="36151"/>
    <cellStyle name="Saída 2 42 19 2 2" xfId="36152"/>
    <cellStyle name="Saída 2 42 19 2 3" xfId="36153"/>
    <cellStyle name="Saída 2 42 19 3" xfId="36154"/>
    <cellStyle name="Saída 2 42 19 4" xfId="36155"/>
    <cellStyle name="Saída 2 42 2" xfId="36156"/>
    <cellStyle name="Saída 2 42 2 2" xfId="36157"/>
    <cellStyle name="Saída 2 42 2 2 2" xfId="36158"/>
    <cellStyle name="Saída 2 42 2 2 3" xfId="36159"/>
    <cellStyle name="Saída 2 42 2 3" xfId="36160"/>
    <cellStyle name="Saída 2 42 2 4" xfId="36161"/>
    <cellStyle name="Saída 2 42 20" xfId="36162"/>
    <cellStyle name="Saída 2 42 20 2" xfId="36163"/>
    <cellStyle name="Saída 2 42 20 2 2" xfId="36164"/>
    <cellStyle name="Saída 2 42 20 2 3" xfId="36165"/>
    <cellStyle name="Saída 2 42 20 3" xfId="36166"/>
    <cellStyle name="Saída 2 42 20 4" xfId="36167"/>
    <cellStyle name="Saída 2 42 21" xfId="36168"/>
    <cellStyle name="Saída 2 42 21 2" xfId="36169"/>
    <cellStyle name="Saída 2 42 21 2 2" xfId="36170"/>
    <cellStyle name="Saída 2 42 21 2 3" xfId="36171"/>
    <cellStyle name="Saída 2 42 21 3" xfId="36172"/>
    <cellStyle name="Saída 2 42 21 4" xfId="36173"/>
    <cellStyle name="Saída 2 42 22" xfId="36174"/>
    <cellStyle name="Saída 2 42 22 2" xfId="36175"/>
    <cellStyle name="Saída 2 42 22 2 2" xfId="36176"/>
    <cellStyle name="Saída 2 42 22 2 3" xfId="36177"/>
    <cellStyle name="Saída 2 42 22 3" xfId="36178"/>
    <cellStyle name="Saída 2 42 22 4" xfId="36179"/>
    <cellStyle name="Saída 2 42 23" xfId="36180"/>
    <cellStyle name="Saída 2 42 23 2" xfId="36181"/>
    <cellStyle name="Saída 2 42 23 2 2" xfId="36182"/>
    <cellStyle name="Saída 2 42 23 2 3" xfId="36183"/>
    <cellStyle name="Saída 2 42 23 3" xfId="36184"/>
    <cellStyle name="Saída 2 42 23 4" xfId="36185"/>
    <cellStyle name="Saída 2 42 24" xfId="36186"/>
    <cellStyle name="Saída 2 42 24 2" xfId="36187"/>
    <cellStyle name="Saída 2 42 24 2 2" xfId="36188"/>
    <cellStyle name="Saída 2 42 24 2 3" xfId="36189"/>
    <cellStyle name="Saída 2 42 24 3" xfId="36190"/>
    <cellStyle name="Saída 2 42 24 4" xfId="36191"/>
    <cellStyle name="Saída 2 42 25" xfId="36192"/>
    <cellStyle name="Saída 2 42 25 2" xfId="36193"/>
    <cellStyle name="Saída 2 42 25 2 2" xfId="36194"/>
    <cellStyle name="Saída 2 42 25 2 3" xfId="36195"/>
    <cellStyle name="Saída 2 42 25 3" xfId="36196"/>
    <cellStyle name="Saída 2 42 25 4" xfId="36197"/>
    <cellStyle name="Saída 2 42 26" xfId="36198"/>
    <cellStyle name="Saída 2 42 26 2" xfId="36199"/>
    <cellStyle name="Saída 2 42 26 3" xfId="36200"/>
    <cellStyle name="Saída 2 42 27" xfId="36201"/>
    <cellStyle name="Saída 2 42 28" xfId="36202"/>
    <cellStyle name="Saída 2 42 3" xfId="36203"/>
    <cellStyle name="Saída 2 42 3 2" xfId="36204"/>
    <cellStyle name="Saída 2 42 3 2 2" xfId="36205"/>
    <cellStyle name="Saída 2 42 3 2 3" xfId="36206"/>
    <cellStyle name="Saída 2 42 3 3" xfId="36207"/>
    <cellStyle name="Saída 2 42 3 4" xfId="36208"/>
    <cellStyle name="Saída 2 42 4" xfId="36209"/>
    <cellStyle name="Saída 2 42 4 2" xfId="36210"/>
    <cellStyle name="Saída 2 42 4 2 2" xfId="36211"/>
    <cellStyle name="Saída 2 42 4 2 3" xfId="36212"/>
    <cellStyle name="Saída 2 42 4 3" xfId="36213"/>
    <cellStyle name="Saída 2 42 4 4" xfId="36214"/>
    <cellStyle name="Saída 2 42 5" xfId="36215"/>
    <cellStyle name="Saída 2 42 5 2" xfId="36216"/>
    <cellStyle name="Saída 2 42 5 2 2" xfId="36217"/>
    <cellStyle name="Saída 2 42 5 2 3" xfId="36218"/>
    <cellStyle name="Saída 2 42 5 3" xfId="36219"/>
    <cellStyle name="Saída 2 42 5 4" xfId="36220"/>
    <cellStyle name="Saída 2 42 6" xfId="36221"/>
    <cellStyle name="Saída 2 42 6 2" xfId="36222"/>
    <cellStyle name="Saída 2 42 6 2 2" xfId="36223"/>
    <cellStyle name="Saída 2 42 6 2 3" xfId="36224"/>
    <cellStyle name="Saída 2 42 6 3" xfId="36225"/>
    <cellStyle name="Saída 2 42 6 4" xfId="36226"/>
    <cellStyle name="Saída 2 42 7" xfId="36227"/>
    <cellStyle name="Saída 2 42 7 2" xfId="36228"/>
    <cellStyle name="Saída 2 42 7 2 2" xfId="36229"/>
    <cellStyle name="Saída 2 42 7 2 3" xfId="36230"/>
    <cellStyle name="Saída 2 42 7 3" xfId="36231"/>
    <cellStyle name="Saída 2 42 7 4" xfId="36232"/>
    <cellStyle name="Saída 2 42 8" xfId="36233"/>
    <cellStyle name="Saída 2 42 8 2" xfId="36234"/>
    <cellStyle name="Saída 2 42 8 2 2" xfId="36235"/>
    <cellStyle name="Saída 2 42 8 2 3" xfId="36236"/>
    <cellStyle name="Saída 2 42 8 3" xfId="36237"/>
    <cellStyle name="Saída 2 42 8 4" xfId="36238"/>
    <cellStyle name="Saída 2 42 9" xfId="36239"/>
    <cellStyle name="Saída 2 42 9 2" xfId="36240"/>
    <cellStyle name="Saída 2 42 9 2 2" xfId="36241"/>
    <cellStyle name="Saída 2 42 9 2 3" xfId="36242"/>
    <cellStyle name="Saída 2 42 9 3" xfId="36243"/>
    <cellStyle name="Saída 2 42 9 4" xfId="36244"/>
    <cellStyle name="Saída 2 43" xfId="36245"/>
    <cellStyle name="Saída 2 43 10" xfId="36246"/>
    <cellStyle name="Saída 2 43 10 2" xfId="36247"/>
    <cellStyle name="Saída 2 43 10 2 2" xfId="36248"/>
    <cellStyle name="Saída 2 43 10 2 3" xfId="36249"/>
    <cellStyle name="Saída 2 43 10 3" xfId="36250"/>
    <cellStyle name="Saída 2 43 10 4" xfId="36251"/>
    <cellStyle name="Saída 2 43 11" xfId="36252"/>
    <cellStyle name="Saída 2 43 11 2" xfId="36253"/>
    <cellStyle name="Saída 2 43 11 2 2" xfId="36254"/>
    <cellStyle name="Saída 2 43 11 2 3" xfId="36255"/>
    <cellStyle name="Saída 2 43 11 3" xfId="36256"/>
    <cellStyle name="Saída 2 43 11 4" xfId="36257"/>
    <cellStyle name="Saída 2 43 12" xfId="36258"/>
    <cellStyle name="Saída 2 43 12 2" xfId="36259"/>
    <cellStyle name="Saída 2 43 12 2 2" xfId="36260"/>
    <cellStyle name="Saída 2 43 12 2 3" xfId="36261"/>
    <cellStyle name="Saída 2 43 12 3" xfId="36262"/>
    <cellStyle name="Saída 2 43 12 4" xfId="36263"/>
    <cellStyle name="Saída 2 43 13" xfId="36264"/>
    <cellStyle name="Saída 2 43 13 2" xfId="36265"/>
    <cellStyle name="Saída 2 43 13 2 2" xfId="36266"/>
    <cellStyle name="Saída 2 43 13 2 3" xfId="36267"/>
    <cellStyle name="Saída 2 43 13 3" xfId="36268"/>
    <cellStyle name="Saída 2 43 13 4" xfId="36269"/>
    <cellStyle name="Saída 2 43 14" xfId="36270"/>
    <cellStyle name="Saída 2 43 14 2" xfId="36271"/>
    <cellStyle name="Saída 2 43 14 2 2" xfId="36272"/>
    <cellStyle name="Saída 2 43 14 2 3" xfId="36273"/>
    <cellStyle name="Saída 2 43 14 3" xfId="36274"/>
    <cellStyle name="Saída 2 43 14 4" xfId="36275"/>
    <cellStyle name="Saída 2 43 15" xfId="36276"/>
    <cellStyle name="Saída 2 43 15 2" xfId="36277"/>
    <cellStyle name="Saída 2 43 15 2 2" xfId="36278"/>
    <cellStyle name="Saída 2 43 15 2 3" xfId="36279"/>
    <cellStyle name="Saída 2 43 15 3" xfId="36280"/>
    <cellStyle name="Saída 2 43 15 4" xfId="36281"/>
    <cellStyle name="Saída 2 43 16" xfId="36282"/>
    <cellStyle name="Saída 2 43 16 2" xfId="36283"/>
    <cellStyle name="Saída 2 43 16 2 2" xfId="36284"/>
    <cellStyle name="Saída 2 43 16 2 3" xfId="36285"/>
    <cellStyle name="Saída 2 43 16 3" xfId="36286"/>
    <cellStyle name="Saída 2 43 16 4" xfId="36287"/>
    <cellStyle name="Saída 2 43 17" xfId="36288"/>
    <cellStyle name="Saída 2 43 17 2" xfId="36289"/>
    <cellStyle name="Saída 2 43 17 2 2" xfId="36290"/>
    <cellStyle name="Saída 2 43 17 2 3" xfId="36291"/>
    <cellStyle name="Saída 2 43 17 3" xfId="36292"/>
    <cellStyle name="Saída 2 43 17 4" xfId="36293"/>
    <cellStyle name="Saída 2 43 18" xfId="36294"/>
    <cellStyle name="Saída 2 43 18 2" xfId="36295"/>
    <cellStyle name="Saída 2 43 18 2 2" xfId="36296"/>
    <cellStyle name="Saída 2 43 18 2 3" xfId="36297"/>
    <cellStyle name="Saída 2 43 18 3" xfId="36298"/>
    <cellStyle name="Saída 2 43 18 4" xfId="36299"/>
    <cellStyle name="Saída 2 43 19" xfId="36300"/>
    <cellStyle name="Saída 2 43 19 2" xfId="36301"/>
    <cellStyle name="Saída 2 43 19 2 2" xfId="36302"/>
    <cellStyle name="Saída 2 43 19 2 3" xfId="36303"/>
    <cellStyle name="Saída 2 43 19 3" xfId="36304"/>
    <cellStyle name="Saída 2 43 19 4" xfId="36305"/>
    <cellStyle name="Saída 2 43 2" xfId="36306"/>
    <cellStyle name="Saída 2 43 2 2" xfId="36307"/>
    <cellStyle name="Saída 2 43 2 2 2" xfId="36308"/>
    <cellStyle name="Saída 2 43 2 2 3" xfId="36309"/>
    <cellStyle name="Saída 2 43 2 3" xfId="36310"/>
    <cellStyle name="Saída 2 43 2 4" xfId="36311"/>
    <cellStyle name="Saída 2 43 20" xfId="36312"/>
    <cellStyle name="Saída 2 43 20 2" xfId="36313"/>
    <cellStyle name="Saída 2 43 20 2 2" xfId="36314"/>
    <cellStyle name="Saída 2 43 20 2 3" xfId="36315"/>
    <cellStyle name="Saída 2 43 20 3" xfId="36316"/>
    <cellStyle name="Saída 2 43 20 4" xfId="36317"/>
    <cellStyle name="Saída 2 43 21" xfId="36318"/>
    <cellStyle name="Saída 2 43 21 2" xfId="36319"/>
    <cellStyle name="Saída 2 43 21 2 2" xfId="36320"/>
    <cellStyle name="Saída 2 43 21 2 3" xfId="36321"/>
    <cellStyle name="Saída 2 43 21 3" xfId="36322"/>
    <cellStyle name="Saída 2 43 21 4" xfId="36323"/>
    <cellStyle name="Saída 2 43 22" xfId="36324"/>
    <cellStyle name="Saída 2 43 22 2" xfId="36325"/>
    <cellStyle name="Saída 2 43 22 2 2" xfId="36326"/>
    <cellStyle name="Saída 2 43 22 2 3" xfId="36327"/>
    <cellStyle name="Saída 2 43 22 3" xfId="36328"/>
    <cellStyle name="Saída 2 43 22 4" xfId="36329"/>
    <cellStyle name="Saída 2 43 23" xfId="36330"/>
    <cellStyle name="Saída 2 43 23 2" xfId="36331"/>
    <cellStyle name="Saída 2 43 23 2 2" xfId="36332"/>
    <cellStyle name="Saída 2 43 23 2 3" xfId="36333"/>
    <cellStyle name="Saída 2 43 23 3" xfId="36334"/>
    <cellStyle name="Saída 2 43 23 4" xfId="36335"/>
    <cellStyle name="Saída 2 43 24" xfId="36336"/>
    <cellStyle name="Saída 2 43 24 2" xfId="36337"/>
    <cellStyle name="Saída 2 43 24 2 2" xfId="36338"/>
    <cellStyle name="Saída 2 43 24 2 3" xfId="36339"/>
    <cellStyle name="Saída 2 43 24 3" xfId="36340"/>
    <cellStyle name="Saída 2 43 24 4" xfId="36341"/>
    <cellStyle name="Saída 2 43 25" xfId="36342"/>
    <cellStyle name="Saída 2 43 25 2" xfId="36343"/>
    <cellStyle name="Saída 2 43 25 2 2" xfId="36344"/>
    <cellStyle name="Saída 2 43 25 2 3" xfId="36345"/>
    <cellStyle name="Saída 2 43 25 3" xfId="36346"/>
    <cellStyle name="Saída 2 43 25 4" xfId="36347"/>
    <cellStyle name="Saída 2 43 26" xfId="36348"/>
    <cellStyle name="Saída 2 43 26 2" xfId="36349"/>
    <cellStyle name="Saída 2 43 26 3" xfId="36350"/>
    <cellStyle name="Saída 2 43 27" xfId="36351"/>
    <cellStyle name="Saída 2 43 28" xfId="36352"/>
    <cellStyle name="Saída 2 43 3" xfId="36353"/>
    <cellStyle name="Saída 2 43 3 2" xfId="36354"/>
    <cellStyle name="Saída 2 43 3 2 2" xfId="36355"/>
    <cellStyle name="Saída 2 43 3 2 3" xfId="36356"/>
    <cellStyle name="Saída 2 43 3 3" xfId="36357"/>
    <cellStyle name="Saída 2 43 3 4" xfId="36358"/>
    <cellStyle name="Saída 2 43 4" xfId="36359"/>
    <cellStyle name="Saída 2 43 4 2" xfId="36360"/>
    <cellStyle name="Saída 2 43 4 2 2" xfId="36361"/>
    <cellStyle name="Saída 2 43 4 2 3" xfId="36362"/>
    <cellStyle name="Saída 2 43 4 3" xfId="36363"/>
    <cellStyle name="Saída 2 43 4 4" xfId="36364"/>
    <cellStyle name="Saída 2 43 5" xfId="36365"/>
    <cellStyle name="Saída 2 43 5 2" xfId="36366"/>
    <cellStyle name="Saída 2 43 5 2 2" xfId="36367"/>
    <cellStyle name="Saída 2 43 5 2 3" xfId="36368"/>
    <cellStyle name="Saída 2 43 5 3" xfId="36369"/>
    <cellStyle name="Saída 2 43 5 4" xfId="36370"/>
    <cellStyle name="Saída 2 43 6" xfId="36371"/>
    <cellStyle name="Saída 2 43 6 2" xfId="36372"/>
    <cellStyle name="Saída 2 43 6 2 2" xfId="36373"/>
    <cellStyle name="Saída 2 43 6 2 3" xfId="36374"/>
    <cellStyle name="Saída 2 43 6 3" xfId="36375"/>
    <cellStyle name="Saída 2 43 6 4" xfId="36376"/>
    <cellStyle name="Saída 2 43 7" xfId="36377"/>
    <cellStyle name="Saída 2 43 7 2" xfId="36378"/>
    <cellStyle name="Saída 2 43 7 2 2" xfId="36379"/>
    <cellStyle name="Saída 2 43 7 2 3" xfId="36380"/>
    <cellStyle name="Saída 2 43 7 3" xfId="36381"/>
    <cellStyle name="Saída 2 43 7 4" xfId="36382"/>
    <cellStyle name="Saída 2 43 8" xfId="36383"/>
    <cellStyle name="Saída 2 43 8 2" xfId="36384"/>
    <cellStyle name="Saída 2 43 8 2 2" xfId="36385"/>
    <cellStyle name="Saída 2 43 8 2 3" xfId="36386"/>
    <cellStyle name="Saída 2 43 8 3" xfId="36387"/>
    <cellStyle name="Saída 2 43 8 4" xfId="36388"/>
    <cellStyle name="Saída 2 43 9" xfId="36389"/>
    <cellStyle name="Saída 2 43 9 2" xfId="36390"/>
    <cellStyle name="Saída 2 43 9 2 2" xfId="36391"/>
    <cellStyle name="Saída 2 43 9 2 3" xfId="36392"/>
    <cellStyle name="Saída 2 43 9 3" xfId="36393"/>
    <cellStyle name="Saída 2 43 9 4" xfId="36394"/>
    <cellStyle name="Saída 2 44" xfId="36395"/>
    <cellStyle name="Saída 2 44 10" xfId="36396"/>
    <cellStyle name="Saída 2 44 10 2" xfId="36397"/>
    <cellStyle name="Saída 2 44 10 2 2" xfId="36398"/>
    <cellStyle name="Saída 2 44 10 2 3" xfId="36399"/>
    <cellStyle name="Saída 2 44 10 3" xfId="36400"/>
    <cellStyle name="Saída 2 44 10 4" xfId="36401"/>
    <cellStyle name="Saída 2 44 11" xfId="36402"/>
    <cellStyle name="Saída 2 44 11 2" xfId="36403"/>
    <cellStyle name="Saída 2 44 11 2 2" xfId="36404"/>
    <cellStyle name="Saída 2 44 11 2 3" xfId="36405"/>
    <cellStyle name="Saída 2 44 11 3" xfId="36406"/>
    <cellStyle name="Saída 2 44 11 4" xfId="36407"/>
    <cellStyle name="Saída 2 44 12" xfId="36408"/>
    <cellStyle name="Saída 2 44 12 2" xfId="36409"/>
    <cellStyle name="Saída 2 44 12 2 2" xfId="36410"/>
    <cellStyle name="Saída 2 44 12 2 3" xfId="36411"/>
    <cellStyle name="Saída 2 44 12 3" xfId="36412"/>
    <cellStyle name="Saída 2 44 12 4" xfId="36413"/>
    <cellStyle name="Saída 2 44 13" xfId="36414"/>
    <cellStyle name="Saída 2 44 13 2" xfId="36415"/>
    <cellStyle name="Saída 2 44 13 2 2" xfId="36416"/>
    <cellStyle name="Saída 2 44 13 2 3" xfId="36417"/>
    <cellStyle name="Saída 2 44 13 3" xfId="36418"/>
    <cellStyle name="Saída 2 44 13 4" xfId="36419"/>
    <cellStyle name="Saída 2 44 14" xfId="36420"/>
    <cellStyle name="Saída 2 44 14 2" xfId="36421"/>
    <cellStyle name="Saída 2 44 14 2 2" xfId="36422"/>
    <cellStyle name="Saída 2 44 14 2 3" xfId="36423"/>
    <cellStyle name="Saída 2 44 14 3" xfId="36424"/>
    <cellStyle name="Saída 2 44 14 4" xfId="36425"/>
    <cellStyle name="Saída 2 44 15" xfId="36426"/>
    <cellStyle name="Saída 2 44 15 2" xfId="36427"/>
    <cellStyle name="Saída 2 44 15 2 2" xfId="36428"/>
    <cellStyle name="Saída 2 44 15 2 3" xfId="36429"/>
    <cellStyle name="Saída 2 44 15 3" xfId="36430"/>
    <cellStyle name="Saída 2 44 15 4" xfId="36431"/>
    <cellStyle name="Saída 2 44 16" xfId="36432"/>
    <cellStyle name="Saída 2 44 16 2" xfId="36433"/>
    <cellStyle name="Saída 2 44 16 2 2" xfId="36434"/>
    <cellStyle name="Saída 2 44 16 2 3" xfId="36435"/>
    <cellStyle name="Saída 2 44 16 3" xfId="36436"/>
    <cellStyle name="Saída 2 44 16 4" xfId="36437"/>
    <cellStyle name="Saída 2 44 17" xfId="36438"/>
    <cellStyle name="Saída 2 44 17 2" xfId="36439"/>
    <cellStyle name="Saída 2 44 17 2 2" xfId="36440"/>
    <cellStyle name="Saída 2 44 17 2 3" xfId="36441"/>
    <cellStyle name="Saída 2 44 17 3" xfId="36442"/>
    <cellStyle name="Saída 2 44 17 4" xfId="36443"/>
    <cellStyle name="Saída 2 44 18" xfId="36444"/>
    <cellStyle name="Saída 2 44 18 2" xfId="36445"/>
    <cellStyle name="Saída 2 44 18 2 2" xfId="36446"/>
    <cellStyle name="Saída 2 44 18 2 3" xfId="36447"/>
    <cellStyle name="Saída 2 44 18 3" xfId="36448"/>
    <cellStyle name="Saída 2 44 18 4" xfId="36449"/>
    <cellStyle name="Saída 2 44 19" xfId="36450"/>
    <cellStyle name="Saída 2 44 19 2" xfId="36451"/>
    <cellStyle name="Saída 2 44 19 2 2" xfId="36452"/>
    <cellStyle name="Saída 2 44 19 2 3" xfId="36453"/>
    <cellStyle name="Saída 2 44 19 3" xfId="36454"/>
    <cellStyle name="Saída 2 44 19 4" xfId="36455"/>
    <cellStyle name="Saída 2 44 2" xfId="36456"/>
    <cellStyle name="Saída 2 44 2 2" xfId="36457"/>
    <cellStyle name="Saída 2 44 2 2 2" xfId="36458"/>
    <cellStyle name="Saída 2 44 2 2 3" xfId="36459"/>
    <cellStyle name="Saída 2 44 2 3" xfId="36460"/>
    <cellStyle name="Saída 2 44 2 4" xfId="36461"/>
    <cellStyle name="Saída 2 44 20" xfId="36462"/>
    <cellStyle name="Saída 2 44 20 2" xfId="36463"/>
    <cellStyle name="Saída 2 44 20 2 2" xfId="36464"/>
    <cellStyle name="Saída 2 44 20 2 3" xfId="36465"/>
    <cellStyle name="Saída 2 44 20 3" xfId="36466"/>
    <cellStyle name="Saída 2 44 20 4" xfId="36467"/>
    <cellStyle name="Saída 2 44 21" xfId="36468"/>
    <cellStyle name="Saída 2 44 21 2" xfId="36469"/>
    <cellStyle name="Saída 2 44 21 2 2" xfId="36470"/>
    <cellStyle name="Saída 2 44 21 2 3" xfId="36471"/>
    <cellStyle name="Saída 2 44 21 3" xfId="36472"/>
    <cellStyle name="Saída 2 44 21 4" xfId="36473"/>
    <cellStyle name="Saída 2 44 22" xfId="36474"/>
    <cellStyle name="Saída 2 44 22 2" xfId="36475"/>
    <cellStyle name="Saída 2 44 22 2 2" xfId="36476"/>
    <cellStyle name="Saída 2 44 22 2 3" xfId="36477"/>
    <cellStyle name="Saída 2 44 22 3" xfId="36478"/>
    <cellStyle name="Saída 2 44 22 4" xfId="36479"/>
    <cellStyle name="Saída 2 44 23" xfId="36480"/>
    <cellStyle name="Saída 2 44 23 2" xfId="36481"/>
    <cellStyle name="Saída 2 44 23 2 2" xfId="36482"/>
    <cellStyle name="Saída 2 44 23 2 3" xfId="36483"/>
    <cellStyle name="Saída 2 44 23 3" xfId="36484"/>
    <cellStyle name="Saída 2 44 23 4" xfId="36485"/>
    <cellStyle name="Saída 2 44 24" xfId="36486"/>
    <cellStyle name="Saída 2 44 24 2" xfId="36487"/>
    <cellStyle name="Saída 2 44 24 2 2" xfId="36488"/>
    <cellStyle name="Saída 2 44 24 2 3" xfId="36489"/>
    <cellStyle name="Saída 2 44 24 3" xfId="36490"/>
    <cellStyle name="Saída 2 44 24 4" xfId="36491"/>
    <cellStyle name="Saída 2 44 25" xfId="36492"/>
    <cellStyle name="Saída 2 44 25 2" xfId="36493"/>
    <cellStyle name="Saída 2 44 25 2 2" xfId="36494"/>
    <cellStyle name="Saída 2 44 25 2 3" xfId="36495"/>
    <cellStyle name="Saída 2 44 25 3" xfId="36496"/>
    <cellStyle name="Saída 2 44 25 4" xfId="36497"/>
    <cellStyle name="Saída 2 44 26" xfId="36498"/>
    <cellStyle name="Saída 2 44 26 2" xfId="36499"/>
    <cellStyle name="Saída 2 44 26 3" xfId="36500"/>
    <cellStyle name="Saída 2 44 27" xfId="36501"/>
    <cellStyle name="Saída 2 44 28" xfId="36502"/>
    <cellStyle name="Saída 2 44 3" xfId="36503"/>
    <cellStyle name="Saída 2 44 3 2" xfId="36504"/>
    <cellStyle name="Saída 2 44 3 2 2" xfId="36505"/>
    <cellStyle name="Saída 2 44 3 2 3" xfId="36506"/>
    <cellStyle name="Saída 2 44 3 3" xfId="36507"/>
    <cellStyle name="Saída 2 44 3 4" xfId="36508"/>
    <cellStyle name="Saída 2 44 4" xfId="36509"/>
    <cellStyle name="Saída 2 44 4 2" xfId="36510"/>
    <cellStyle name="Saída 2 44 4 2 2" xfId="36511"/>
    <cellStyle name="Saída 2 44 4 2 3" xfId="36512"/>
    <cellStyle name="Saída 2 44 4 3" xfId="36513"/>
    <cellStyle name="Saída 2 44 4 4" xfId="36514"/>
    <cellStyle name="Saída 2 44 5" xfId="36515"/>
    <cellStyle name="Saída 2 44 5 2" xfId="36516"/>
    <cellStyle name="Saída 2 44 5 2 2" xfId="36517"/>
    <cellStyle name="Saída 2 44 5 2 3" xfId="36518"/>
    <cellStyle name="Saída 2 44 5 3" xfId="36519"/>
    <cellStyle name="Saída 2 44 5 4" xfId="36520"/>
    <cellStyle name="Saída 2 44 6" xfId="36521"/>
    <cellStyle name="Saída 2 44 6 2" xfId="36522"/>
    <cellStyle name="Saída 2 44 6 2 2" xfId="36523"/>
    <cellStyle name="Saída 2 44 6 2 3" xfId="36524"/>
    <cellStyle name="Saída 2 44 6 3" xfId="36525"/>
    <cellStyle name="Saída 2 44 6 4" xfId="36526"/>
    <cellStyle name="Saída 2 44 7" xfId="36527"/>
    <cellStyle name="Saída 2 44 7 2" xfId="36528"/>
    <cellStyle name="Saída 2 44 7 2 2" xfId="36529"/>
    <cellStyle name="Saída 2 44 7 2 3" xfId="36530"/>
    <cellStyle name="Saída 2 44 7 3" xfId="36531"/>
    <cellStyle name="Saída 2 44 7 4" xfId="36532"/>
    <cellStyle name="Saída 2 44 8" xfId="36533"/>
    <cellStyle name="Saída 2 44 8 2" xfId="36534"/>
    <cellStyle name="Saída 2 44 8 2 2" xfId="36535"/>
    <cellStyle name="Saída 2 44 8 2 3" xfId="36536"/>
    <cellStyle name="Saída 2 44 8 3" xfId="36537"/>
    <cellStyle name="Saída 2 44 8 4" xfId="36538"/>
    <cellStyle name="Saída 2 44 9" xfId="36539"/>
    <cellStyle name="Saída 2 44 9 2" xfId="36540"/>
    <cellStyle name="Saída 2 44 9 2 2" xfId="36541"/>
    <cellStyle name="Saída 2 44 9 2 3" xfId="36542"/>
    <cellStyle name="Saída 2 44 9 3" xfId="36543"/>
    <cellStyle name="Saída 2 44 9 4" xfId="36544"/>
    <cellStyle name="Saída 2 45" xfId="36545"/>
    <cellStyle name="Saída 2 45 10" xfId="36546"/>
    <cellStyle name="Saída 2 45 10 2" xfId="36547"/>
    <cellStyle name="Saída 2 45 10 2 2" xfId="36548"/>
    <cellStyle name="Saída 2 45 10 2 3" xfId="36549"/>
    <cellStyle name="Saída 2 45 10 3" xfId="36550"/>
    <cellStyle name="Saída 2 45 10 4" xfId="36551"/>
    <cellStyle name="Saída 2 45 11" xfId="36552"/>
    <cellStyle name="Saída 2 45 11 2" xfId="36553"/>
    <cellStyle name="Saída 2 45 11 2 2" xfId="36554"/>
    <cellStyle name="Saída 2 45 11 2 3" xfId="36555"/>
    <cellStyle name="Saída 2 45 11 3" xfId="36556"/>
    <cellStyle name="Saída 2 45 11 4" xfId="36557"/>
    <cellStyle name="Saída 2 45 12" xfId="36558"/>
    <cellStyle name="Saída 2 45 12 2" xfId="36559"/>
    <cellStyle name="Saída 2 45 12 2 2" xfId="36560"/>
    <cellStyle name="Saída 2 45 12 2 3" xfId="36561"/>
    <cellStyle name="Saída 2 45 12 3" xfId="36562"/>
    <cellStyle name="Saída 2 45 12 4" xfId="36563"/>
    <cellStyle name="Saída 2 45 13" xfId="36564"/>
    <cellStyle name="Saída 2 45 13 2" xfId="36565"/>
    <cellStyle name="Saída 2 45 13 2 2" xfId="36566"/>
    <cellStyle name="Saída 2 45 13 2 3" xfId="36567"/>
    <cellStyle name="Saída 2 45 13 3" xfId="36568"/>
    <cellStyle name="Saída 2 45 13 4" xfId="36569"/>
    <cellStyle name="Saída 2 45 14" xfId="36570"/>
    <cellStyle name="Saída 2 45 14 2" xfId="36571"/>
    <cellStyle name="Saída 2 45 14 2 2" xfId="36572"/>
    <cellStyle name="Saída 2 45 14 2 3" xfId="36573"/>
    <cellStyle name="Saída 2 45 14 3" xfId="36574"/>
    <cellStyle name="Saída 2 45 14 4" xfId="36575"/>
    <cellStyle name="Saída 2 45 15" xfId="36576"/>
    <cellStyle name="Saída 2 45 15 2" xfId="36577"/>
    <cellStyle name="Saída 2 45 15 2 2" xfId="36578"/>
    <cellStyle name="Saída 2 45 15 2 3" xfId="36579"/>
    <cellStyle name="Saída 2 45 15 3" xfId="36580"/>
    <cellStyle name="Saída 2 45 15 4" xfId="36581"/>
    <cellStyle name="Saída 2 45 16" xfId="36582"/>
    <cellStyle name="Saída 2 45 16 2" xfId="36583"/>
    <cellStyle name="Saída 2 45 16 2 2" xfId="36584"/>
    <cellStyle name="Saída 2 45 16 2 3" xfId="36585"/>
    <cellStyle name="Saída 2 45 16 3" xfId="36586"/>
    <cellStyle name="Saída 2 45 16 4" xfId="36587"/>
    <cellStyle name="Saída 2 45 17" xfId="36588"/>
    <cellStyle name="Saída 2 45 17 2" xfId="36589"/>
    <cellStyle name="Saída 2 45 17 2 2" xfId="36590"/>
    <cellStyle name="Saída 2 45 17 2 3" xfId="36591"/>
    <cellStyle name="Saída 2 45 17 3" xfId="36592"/>
    <cellStyle name="Saída 2 45 17 4" xfId="36593"/>
    <cellStyle name="Saída 2 45 18" xfId="36594"/>
    <cellStyle name="Saída 2 45 18 2" xfId="36595"/>
    <cellStyle name="Saída 2 45 18 2 2" xfId="36596"/>
    <cellStyle name="Saída 2 45 18 2 3" xfId="36597"/>
    <cellStyle name="Saída 2 45 18 3" xfId="36598"/>
    <cellStyle name="Saída 2 45 18 4" xfId="36599"/>
    <cellStyle name="Saída 2 45 19" xfId="36600"/>
    <cellStyle name="Saída 2 45 19 2" xfId="36601"/>
    <cellStyle name="Saída 2 45 19 2 2" xfId="36602"/>
    <cellStyle name="Saída 2 45 19 2 3" xfId="36603"/>
    <cellStyle name="Saída 2 45 19 3" xfId="36604"/>
    <cellStyle name="Saída 2 45 19 4" xfId="36605"/>
    <cellStyle name="Saída 2 45 2" xfId="36606"/>
    <cellStyle name="Saída 2 45 2 2" xfId="36607"/>
    <cellStyle name="Saída 2 45 2 2 2" xfId="36608"/>
    <cellStyle name="Saída 2 45 2 2 3" xfId="36609"/>
    <cellStyle name="Saída 2 45 2 3" xfId="36610"/>
    <cellStyle name="Saída 2 45 2 4" xfId="36611"/>
    <cellStyle name="Saída 2 45 20" xfId="36612"/>
    <cellStyle name="Saída 2 45 20 2" xfId="36613"/>
    <cellStyle name="Saída 2 45 20 2 2" xfId="36614"/>
    <cellStyle name="Saída 2 45 20 2 3" xfId="36615"/>
    <cellStyle name="Saída 2 45 20 3" xfId="36616"/>
    <cellStyle name="Saída 2 45 20 4" xfId="36617"/>
    <cellStyle name="Saída 2 45 21" xfId="36618"/>
    <cellStyle name="Saída 2 45 21 2" xfId="36619"/>
    <cellStyle name="Saída 2 45 21 2 2" xfId="36620"/>
    <cellStyle name="Saída 2 45 21 2 3" xfId="36621"/>
    <cellStyle name="Saída 2 45 21 3" xfId="36622"/>
    <cellStyle name="Saída 2 45 21 4" xfId="36623"/>
    <cellStyle name="Saída 2 45 22" xfId="36624"/>
    <cellStyle name="Saída 2 45 22 2" xfId="36625"/>
    <cellStyle name="Saída 2 45 22 2 2" xfId="36626"/>
    <cellStyle name="Saída 2 45 22 2 3" xfId="36627"/>
    <cellStyle name="Saída 2 45 22 3" xfId="36628"/>
    <cellStyle name="Saída 2 45 22 4" xfId="36629"/>
    <cellStyle name="Saída 2 45 23" xfId="36630"/>
    <cellStyle name="Saída 2 45 23 2" xfId="36631"/>
    <cellStyle name="Saída 2 45 23 2 2" xfId="36632"/>
    <cellStyle name="Saída 2 45 23 2 3" xfId="36633"/>
    <cellStyle name="Saída 2 45 23 3" xfId="36634"/>
    <cellStyle name="Saída 2 45 23 4" xfId="36635"/>
    <cellStyle name="Saída 2 45 24" xfId="36636"/>
    <cellStyle name="Saída 2 45 24 2" xfId="36637"/>
    <cellStyle name="Saída 2 45 24 2 2" xfId="36638"/>
    <cellStyle name="Saída 2 45 24 2 3" xfId="36639"/>
    <cellStyle name="Saída 2 45 24 3" xfId="36640"/>
    <cellStyle name="Saída 2 45 24 4" xfId="36641"/>
    <cellStyle name="Saída 2 45 25" xfId="36642"/>
    <cellStyle name="Saída 2 45 25 2" xfId="36643"/>
    <cellStyle name="Saída 2 45 25 2 2" xfId="36644"/>
    <cellStyle name="Saída 2 45 25 2 3" xfId="36645"/>
    <cellStyle name="Saída 2 45 25 3" xfId="36646"/>
    <cellStyle name="Saída 2 45 25 4" xfId="36647"/>
    <cellStyle name="Saída 2 45 26" xfId="36648"/>
    <cellStyle name="Saída 2 45 26 2" xfId="36649"/>
    <cellStyle name="Saída 2 45 26 3" xfId="36650"/>
    <cellStyle name="Saída 2 45 27" xfId="36651"/>
    <cellStyle name="Saída 2 45 28" xfId="36652"/>
    <cellStyle name="Saída 2 45 3" xfId="36653"/>
    <cellStyle name="Saída 2 45 3 2" xfId="36654"/>
    <cellStyle name="Saída 2 45 3 2 2" xfId="36655"/>
    <cellStyle name="Saída 2 45 3 2 3" xfId="36656"/>
    <cellStyle name="Saída 2 45 3 3" xfId="36657"/>
    <cellStyle name="Saída 2 45 3 4" xfId="36658"/>
    <cellStyle name="Saída 2 45 4" xfId="36659"/>
    <cellStyle name="Saída 2 45 4 2" xfId="36660"/>
    <cellStyle name="Saída 2 45 4 2 2" xfId="36661"/>
    <cellStyle name="Saída 2 45 4 2 3" xfId="36662"/>
    <cellStyle name="Saída 2 45 4 3" xfId="36663"/>
    <cellStyle name="Saída 2 45 4 4" xfId="36664"/>
    <cellStyle name="Saída 2 45 5" xfId="36665"/>
    <cellStyle name="Saída 2 45 5 2" xfId="36666"/>
    <cellStyle name="Saída 2 45 5 2 2" xfId="36667"/>
    <cellStyle name="Saída 2 45 5 2 3" xfId="36668"/>
    <cellStyle name="Saída 2 45 5 3" xfId="36669"/>
    <cellStyle name="Saída 2 45 5 4" xfId="36670"/>
    <cellStyle name="Saída 2 45 6" xfId="36671"/>
    <cellStyle name="Saída 2 45 6 2" xfId="36672"/>
    <cellStyle name="Saída 2 45 6 2 2" xfId="36673"/>
    <cellStyle name="Saída 2 45 6 2 3" xfId="36674"/>
    <cellStyle name="Saída 2 45 6 3" xfId="36675"/>
    <cellStyle name="Saída 2 45 6 4" xfId="36676"/>
    <cellStyle name="Saída 2 45 7" xfId="36677"/>
    <cellStyle name="Saída 2 45 7 2" xfId="36678"/>
    <cellStyle name="Saída 2 45 7 2 2" xfId="36679"/>
    <cellStyle name="Saída 2 45 7 2 3" xfId="36680"/>
    <cellStyle name="Saída 2 45 7 3" xfId="36681"/>
    <cellStyle name="Saída 2 45 7 4" xfId="36682"/>
    <cellStyle name="Saída 2 45 8" xfId="36683"/>
    <cellStyle name="Saída 2 45 8 2" xfId="36684"/>
    <cellStyle name="Saída 2 45 8 2 2" xfId="36685"/>
    <cellStyle name="Saída 2 45 8 2 3" xfId="36686"/>
    <cellStyle name="Saída 2 45 8 3" xfId="36687"/>
    <cellStyle name="Saída 2 45 8 4" xfId="36688"/>
    <cellStyle name="Saída 2 45 9" xfId="36689"/>
    <cellStyle name="Saída 2 45 9 2" xfId="36690"/>
    <cellStyle name="Saída 2 45 9 2 2" xfId="36691"/>
    <cellStyle name="Saída 2 45 9 2 3" xfId="36692"/>
    <cellStyle name="Saída 2 45 9 3" xfId="36693"/>
    <cellStyle name="Saída 2 45 9 4" xfId="36694"/>
    <cellStyle name="Saída 2 46" xfId="36695"/>
    <cellStyle name="Saída 2 46 10" xfId="36696"/>
    <cellStyle name="Saída 2 46 10 2" xfId="36697"/>
    <cellStyle name="Saída 2 46 10 2 2" xfId="36698"/>
    <cellStyle name="Saída 2 46 10 2 3" xfId="36699"/>
    <cellStyle name="Saída 2 46 10 3" xfId="36700"/>
    <cellStyle name="Saída 2 46 10 4" xfId="36701"/>
    <cellStyle name="Saída 2 46 11" xfId="36702"/>
    <cellStyle name="Saída 2 46 11 2" xfId="36703"/>
    <cellStyle name="Saída 2 46 11 2 2" xfId="36704"/>
    <cellStyle name="Saída 2 46 11 2 3" xfId="36705"/>
    <cellStyle name="Saída 2 46 11 3" xfId="36706"/>
    <cellStyle name="Saída 2 46 11 4" xfId="36707"/>
    <cellStyle name="Saída 2 46 12" xfId="36708"/>
    <cellStyle name="Saída 2 46 12 2" xfId="36709"/>
    <cellStyle name="Saída 2 46 12 2 2" xfId="36710"/>
    <cellStyle name="Saída 2 46 12 2 3" xfId="36711"/>
    <cellStyle name="Saída 2 46 12 3" xfId="36712"/>
    <cellStyle name="Saída 2 46 12 4" xfId="36713"/>
    <cellStyle name="Saída 2 46 13" xfId="36714"/>
    <cellStyle name="Saída 2 46 13 2" xfId="36715"/>
    <cellStyle name="Saída 2 46 13 2 2" xfId="36716"/>
    <cellStyle name="Saída 2 46 13 2 3" xfId="36717"/>
    <cellStyle name="Saída 2 46 13 3" xfId="36718"/>
    <cellStyle name="Saída 2 46 13 4" xfId="36719"/>
    <cellStyle name="Saída 2 46 14" xfId="36720"/>
    <cellStyle name="Saída 2 46 14 2" xfId="36721"/>
    <cellStyle name="Saída 2 46 14 2 2" xfId="36722"/>
    <cellStyle name="Saída 2 46 14 2 3" xfId="36723"/>
    <cellStyle name="Saída 2 46 14 3" xfId="36724"/>
    <cellStyle name="Saída 2 46 14 4" xfId="36725"/>
    <cellStyle name="Saída 2 46 15" xfId="36726"/>
    <cellStyle name="Saída 2 46 15 2" xfId="36727"/>
    <cellStyle name="Saída 2 46 15 2 2" xfId="36728"/>
    <cellStyle name="Saída 2 46 15 2 3" xfId="36729"/>
    <cellStyle name="Saída 2 46 15 3" xfId="36730"/>
    <cellStyle name="Saída 2 46 15 4" xfId="36731"/>
    <cellStyle name="Saída 2 46 16" xfId="36732"/>
    <cellStyle name="Saída 2 46 16 2" xfId="36733"/>
    <cellStyle name="Saída 2 46 16 2 2" xfId="36734"/>
    <cellStyle name="Saída 2 46 16 2 3" xfId="36735"/>
    <cellStyle name="Saída 2 46 16 3" xfId="36736"/>
    <cellStyle name="Saída 2 46 16 4" xfId="36737"/>
    <cellStyle name="Saída 2 46 17" xfId="36738"/>
    <cellStyle name="Saída 2 46 17 2" xfId="36739"/>
    <cellStyle name="Saída 2 46 17 2 2" xfId="36740"/>
    <cellStyle name="Saída 2 46 17 2 3" xfId="36741"/>
    <cellStyle name="Saída 2 46 17 3" xfId="36742"/>
    <cellStyle name="Saída 2 46 17 4" xfId="36743"/>
    <cellStyle name="Saída 2 46 18" xfId="36744"/>
    <cellStyle name="Saída 2 46 18 2" xfId="36745"/>
    <cellStyle name="Saída 2 46 18 2 2" xfId="36746"/>
    <cellStyle name="Saída 2 46 18 2 3" xfId="36747"/>
    <cellStyle name="Saída 2 46 18 3" xfId="36748"/>
    <cellStyle name="Saída 2 46 18 4" xfId="36749"/>
    <cellStyle name="Saída 2 46 19" xfId="36750"/>
    <cellStyle name="Saída 2 46 19 2" xfId="36751"/>
    <cellStyle name="Saída 2 46 19 2 2" xfId="36752"/>
    <cellStyle name="Saída 2 46 19 2 3" xfId="36753"/>
    <cellStyle name="Saída 2 46 19 3" xfId="36754"/>
    <cellStyle name="Saída 2 46 19 4" xfId="36755"/>
    <cellStyle name="Saída 2 46 2" xfId="36756"/>
    <cellStyle name="Saída 2 46 2 2" xfId="36757"/>
    <cellStyle name="Saída 2 46 2 2 2" xfId="36758"/>
    <cellStyle name="Saída 2 46 2 2 3" xfId="36759"/>
    <cellStyle name="Saída 2 46 2 3" xfId="36760"/>
    <cellStyle name="Saída 2 46 2 4" xfId="36761"/>
    <cellStyle name="Saída 2 46 20" xfId="36762"/>
    <cellStyle name="Saída 2 46 20 2" xfId="36763"/>
    <cellStyle name="Saída 2 46 20 2 2" xfId="36764"/>
    <cellStyle name="Saída 2 46 20 2 3" xfId="36765"/>
    <cellStyle name="Saída 2 46 20 3" xfId="36766"/>
    <cellStyle name="Saída 2 46 20 4" xfId="36767"/>
    <cellStyle name="Saída 2 46 21" xfId="36768"/>
    <cellStyle name="Saída 2 46 21 2" xfId="36769"/>
    <cellStyle name="Saída 2 46 21 2 2" xfId="36770"/>
    <cellStyle name="Saída 2 46 21 2 3" xfId="36771"/>
    <cellStyle name="Saída 2 46 21 3" xfId="36772"/>
    <cellStyle name="Saída 2 46 21 4" xfId="36773"/>
    <cellStyle name="Saída 2 46 22" xfId="36774"/>
    <cellStyle name="Saída 2 46 22 2" xfId="36775"/>
    <cellStyle name="Saída 2 46 22 2 2" xfId="36776"/>
    <cellStyle name="Saída 2 46 22 2 3" xfId="36777"/>
    <cellStyle name="Saída 2 46 22 3" xfId="36778"/>
    <cellStyle name="Saída 2 46 22 4" xfId="36779"/>
    <cellStyle name="Saída 2 46 23" xfId="36780"/>
    <cellStyle name="Saída 2 46 23 2" xfId="36781"/>
    <cellStyle name="Saída 2 46 23 2 2" xfId="36782"/>
    <cellStyle name="Saída 2 46 23 2 3" xfId="36783"/>
    <cellStyle name="Saída 2 46 23 3" xfId="36784"/>
    <cellStyle name="Saída 2 46 23 4" xfId="36785"/>
    <cellStyle name="Saída 2 46 24" xfId="36786"/>
    <cellStyle name="Saída 2 46 24 2" xfId="36787"/>
    <cellStyle name="Saída 2 46 24 2 2" xfId="36788"/>
    <cellStyle name="Saída 2 46 24 2 3" xfId="36789"/>
    <cellStyle name="Saída 2 46 24 3" xfId="36790"/>
    <cellStyle name="Saída 2 46 24 4" xfId="36791"/>
    <cellStyle name="Saída 2 46 25" xfId="36792"/>
    <cellStyle name="Saída 2 46 25 2" xfId="36793"/>
    <cellStyle name="Saída 2 46 25 2 2" xfId="36794"/>
    <cellStyle name="Saída 2 46 25 2 3" xfId="36795"/>
    <cellStyle name="Saída 2 46 25 3" xfId="36796"/>
    <cellStyle name="Saída 2 46 25 4" xfId="36797"/>
    <cellStyle name="Saída 2 46 26" xfId="36798"/>
    <cellStyle name="Saída 2 46 26 2" xfId="36799"/>
    <cellStyle name="Saída 2 46 26 3" xfId="36800"/>
    <cellStyle name="Saída 2 46 27" xfId="36801"/>
    <cellStyle name="Saída 2 46 28" xfId="36802"/>
    <cellStyle name="Saída 2 46 3" xfId="36803"/>
    <cellStyle name="Saída 2 46 3 2" xfId="36804"/>
    <cellStyle name="Saída 2 46 3 2 2" xfId="36805"/>
    <cellStyle name="Saída 2 46 3 2 3" xfId="36806"/>
    <cellStyle name="Saída 2 46 3 3" xfId="36807"/>
    <cellStyle name="Saída 2 46 3 4" xfId="36808"/>
    <cellStyle name="Saída 2 46 4" xfId="36809"/>
    <cellStyle name="Saída 2 46 4 2" xfId="36810"/>
    <cellStyle name="Saída 2 46 4 2 2" xfId="36811"/>
    <cellStyle name="Saída 2 46 4 2 3" xfId="36812"/>
    <cellStyle name="Saída 2 46 4 3" xfId="36813"/>
    <cellStyle name="Saída 2 46 4 4" xfId="36814"/>
    <cellStyle name="Saída 2 46 5" xfId="36815"/>
    <cellStyle name="Saída 2 46 5 2" xfId="36816"/>
    <cellStyle name="Saída 2 46 5 2 2" xfId="36817"/>
    <cellStyle name="Saída 2 46 5 2 3" xfId="36818"/>
    <cellStyle name="Saída 2 46 5 3" xfId="36819"/>
    <cellStyle name="Saída 2 46 5 4" xfId="36820"/>
    <cellStyle name="Saída 2 46 6" xfId="36821"/>
    <cellStyle name="Saída 2 46 6 2" xfId="36822"/>
    <cellStyle name="Saída 2 46 6 2 2" xfId="36823"/>
    <cellStyle name="Saída 2 46 6 2 3" xfId="36824"/>
    <cellStyle name="Saída 2 46 6 3" xfId="36825"/>
    <cellStyle name="Saída 2 46 6 4" xfId="36826"/>
    <cellStyle name="Saída 2 46 7" xfId="36827"/>
    <cellStyle name="Saída 2 46 7 2" xfId="36828"/>
    <cellStyle name="Saída 2 46 7 2 2" xfId="36829"/>
    <cellStyle name="Saída 2 46 7 2 3" xfId="36830"/>
    <cellStyle name="Saída 2 46 7 3" xfId="36831"/>
    <cellStyle name="Saída 2 46 7 4" xfId="36832"/>
    <cellStyle name="Saída 2 46 8" xfId="36833"/>
    <cellStyle name="Saída 2 46 8 2" xfId="36834"/>
    <cellStyle name="Saída 2 46 8 2 2" xfId="36835"/>
    <cellStyle name="Saída 2 46 8 2 3" xfId="36836"/>
    <cellStyle name="Saída 2 46 8 3" xfId="36837"/>
    <cellStyle name="Saída 2 46 8 4" xfId="36838"/>
    <cellStyle name="Saída 2 46 9" xfId="36839"/>
    <cellStyle name="Saída 2 46 9 2" xfId="36840"/>
    <cellStyle name="Saída 2 46 9 2 2" xfId="36841"/>
    <cellStyle name="Saída 2 46 9 2 3" xfId="36842"/>
    <cellStyle name="Saída 2 46 9 3" xfId="36843"/>
    <cellStyle name="Saída 2 46 9 4" xfId="36844"/>
    <cellStyle name="Saída 2 47" xfId="36845"/>
    <cellStyle name="Saída 2 47 10" xfId="36846"/>
    <cellStyle name="Saída 2 47 10 2" xfId="36847"/>
    <cellStyle name="Saída 2 47 10 2 2" xfId="36848"/>
    <cellStyle name="Saída 2 47 10 2 3" xfId="36849"/>
    <cellStyle name="Saída 2 47 10 3" xfId="36850"/>
    <cellStyle name="Saída 2 47 10 4" xfId="36851"/>
    <cellStyle name="Saída 2 47 11" xfId="36852"/>
    <cellStyle name="Saída 2 47 11 2" xfId="36853"/>
    <cellStyle name="Saída 2 47 11 2 2" xfId="36854"/>
    <cellStyle name="Saída 2 47 11 2 3" xfId="36855"/>
    <cellStyle name="Saída 2 47 11 3" xfId="36856"/>
    <cellStyle name="Saída 2 47 11 4" xfId="36857"/>
    <cellStyle name="Saída 2 47 12" xfId="36858"/>
    <cellStyle name="Saída 2 47 12 2" xfId="36859"/>
    <cellStyle name="Saída 2 47 12 2 2" xfId="36860"/>
    <cellStyle name="Saída 2 47 12 2 3" xfId="36861"/>
    <cellStyle name="Saída 2 47 12 3" xfId="36862"/>
    <cellStyle name="Saída 2 47 12 4" xfId="36863"/>
    <cellStyle name="Saída 2 47 13" xfId="36864"/>
    <cellStyle name="Saída 2 47 13 2" xfId="36865"/>
    <cellStyle name="Saída 2 47 13 2 2" xfId="36866"/>
    <cellStyle name="Saída 2 47 13 2 3" xfId="36867"/>
    <cellStyle name="Saída 2 47 13 3" xfId="36868"/>
    <cellStyle name="Saída 2 47 13 4" xfId="36869"/>
    <cellStyle name="Saída 2 47 14" xfId="36870"/>
    <cellStyle name="Saída 2 47 14 2" xfId="36871"/>
    <cellStyle name="Saída 2 47 14 2 2" xfId="36872"/>
    <cellStyle name="Saída 2 47 14 2 3" xfId="36873"/>
    <cellStyle name="Saída 2 47 14 3" xfId="36874"/>
    <cellStyle name="Saída 2 47 14 4" xfId="36875"/>
    <cellStyle name="Saída 2 47 15" xfId="36876"/>
    <cellStyle name="Saída 2 47 15 2" xfId="36877"/>
    <cellStyle name="Saída 2 47 15 2 2" xfId="36878"/>
    <cellStyle name="Saída 2 47 15 2 3" xfId="36879"/>
    <cellStyle name="Saída 2 47 15 3" xfId="36880"/>
    <cellStyle name="Saída 2 47 15 4" xfId="36881"/>
    <cellStyle name="Saída 2 47 16" xfId="36882"/>
    <cellStyle name="Saída 2 47 16 2" xfId="36883"/>
    <cellStyle name="Saída 2 47 16 2 2" xfId="36884"/>
    <cellStyle name="Saída 2 47 16 2 3" xfId="36885"/>
    <cellStyle name="Saída 2 47 16 3" xfId="36886"/>
    <cellStyle name="Saída 2 47 16 4" xfId="36887"/>
    <cellStyle name="Saída 2 47 17" xfId="36888"/>
    <cellStyle name="Saída 2 47 17 2" xfId="36889"/>
    <cellStyle name="Saída 2 47 17 2 2" xfId="36890"/>
    <cellStyle name="Saída 2 47 17 2 3" xfId="36891"/>
    <cellStyle name="Saída 2 47 17 3" xfId="36892"/>
    <cellStyle name="Saída 2 47 17 4" xfId="36893"/>
    <cellStyle name="Saída 2 47 18" xfId="36894"/>
    <cellStyle name="Saída 2 47 18 2" xfId="36895"/>
    <cellStyle name="Saída 2 47 18 2 2" xfId="36896"/>
    <cellStyle name="Saída 2 47 18 2 3" xfId="36897"/>
    <cellStyle name="Saída 2 47 18 3" xfId="36898"/>
    <cellStyle name="Saída 2 47 18 4" xfId="36899"/>
    <cellStyle name="Saída 2 47 19" xfId="36900"/>
    <cellStyle name="Saída 2 47 19 2" xfId="36901"/>
    <cellStyle name="Saída 2 47 19 2 2" xfId="36902"/>
    <cellStyle name="Saída 2 47 19 2 3" xfId="36903"/>
    <cellStyle name="Saída 2 47 19 3" xfId="36904"/>
    <cellStyle name="Saída 2 47 19 4" xfId="36905"/>
    <cellStyle name="Saída 2 47 2" xfId="36906"/>
    <cellStyle name="Saída 2 47 2 2" xfId="36907"/>
    <cellStyle name="Saída 2 47 2 2 2" xfId="36908"/>
    <cellStyle name="Saída 2 47 2 2 3" xfId="36909"/>
    <cellStyle name="Saída 2 47 2 3" xfId="36910"/>
    <cellStyle name="Saída 2 47 2 4" xfId="36911"/>
    <cellStyle name="Saída 2 47 20" xfId="36912"/>
    <cellStyle name="Saída 2 47 20 2" xfId="36913"/>
    <cellStyle name="Saída 2 47 20 2 2" xfId="36914"/>
    <cellStyle name="Saída 2 47 20 2 3" xfId="36915"/>
    <cellStyle name="Saída 2 47 20 3" xfId="36916"/>
    <cellStyle name="Saída 2 47 20 4" xfId="36917"/>
    <cellStyle name="Saída 2 47 21" xfId="36918"/>
    <cellStyle name="Saída 2 47 21 2" xfId="36919"/>
    <cellStyle name="Saída 2 47 21 2 2" xfId="36920"/>
    <cellStyle name="Saída 2 47 21 2 3" xfId="36921"/>
    <cellStyle name="Saída 2 47 21 3" xfId="36922"/>
    <cellStyle name="Saída 2 47 21 4" xfId="36923"/>
    <cellStyle name="Saída 2 47 22" xfId="36924"/>
    <cellStyle name="Saída 2 47 22 2" xfId="36925"/>
    <cellStyle name="Saída 2 47 22 2 2" xfId="36926"/>
    <cellStyle name="Saída 2 47 22 2 3" xfId="36927"/>
    <cellStyle name="Saída 2 47 22 3" xfId="36928"/>
    <cellStyle name="Saída 2 47 22 4" xfId="36929"/>
    <cellStyle name="Saída 2 47 23" xfId="36930"/>
    <cellStyle name="Saída 2 47 23 2" xfId="36931"/>
    <cellStyle name="Saída 2 47 23 2 2" xfId="36932"/>
    <cellStyle name="Saída 2 47 23 2 3" xfId="36933"/>
    <cellStyle name="Saída 2 47 23 3" xfId="36934"/>
    <cellStyle name="Saída 2 47 23 4" xfId="36935"/>
    <cellStyle name="Saída 2 47 24" xfId="36936"/>
    <cellStyle name="Saída 2 47 24 2" xfId="36937"/>
    <cellStyle name="Saída 2 47 24 2 2" xfId="36938"/>
    <cellStyle name="Saída 2 47 24 2 3" xfId="36939"/>
    <cellStyle name="Saída 2 47 24 3" xfId="36940"/>
    <cellStyle name="Saída 2 47 24 4" xfId="36941"/>
    <cellStyle name="Saída 2 47 25" xfId="36942"/>
    <cellStyle name="Saída 2 47 25 2" xfId="36943"/>
    <cellStyle name="Saída 2 47 25 2 2" xfId="36944"/>
    <cellStyle name="Saída 2 47 25 2 3" xfId="36945"/>
    <cellStyle name="Saída 2 47 25 3" xfId="36946"/>
    <cellStyle name="Saída 2 47 25 4" xfId="36947"/>
    <cellStyle name="Saída 2 47 26" xfId="36948"/>
    <cellStyle name="Saída 2 47 26 2" xfId="36949"/>
    <cellStyle name="Saída 2 47 26 3" xfId="36950"/>
    <cellStyle name="Saída 2 47 27" xfId="36951"/>
    <cellStyle name="Saída 2 47 28" xfId="36952"/>
    <cellStyle name="Saída 2 47 3" xfId="36953"/>
    <cellStyle name="Saída 2 47 3 2" xfId="36954"/>
    <cellStyle name="Saída 2 47 3 2 2" xfId="36955"/>
    <cellStyle name="Saída 2 47 3 2 3" xfId="36956"/>
    <cellStyle name="Saída 2 47 3 3" xfId="36957"/>
    <cellStyle name="Saída 2 47 3 4" xfId="36958"/>
    <cellStyle name="Saída 2 47 4" xfId="36959"/>
    <cellStyle name="Saída 2 47 4 2" xfId="36960"/>
    <cellStyle name="Saída 2 47 4 2 2" xfId="36961"/>
    <cellStyle name="Saída 2 47 4 2 3" xfId="36962"/>
    <cellStyle name="Saída 2 47 4 3" xfId="36963"/>
    <cellStyle name="Saída 2 47 4 4" xfId="36964"/>
    <cellStyle name="Saída 2 47 5" xfId="36965"/>
    <cellStyle name="Saída 2 47 5 2" xfId="36966"/>
    <cellStyle name="Saída 2 47 5 2 2" xfId="36967"/>
    <cellStyle name="Saída 2 47 5 2 3" xfId="36968"/>
    <cellStyle name="Saída 2 47 5 3" xfId="36969"/>
    <cellStyle name="Saída 2 47 5 4" xfId="36970"/>
    <cellStyle name="Saída 2 47 6" xfId="36971"/>
    <cellStyle name="Saída 2 47 6 2" xfId="36972"/>
    <cellStyle name="Saída 2 47 6 2 2" xfId="36973"/>
    <cellStyle name="Saída 2 47 6 2 3" xfId="36974"/>
    <cellStyle name="Saída 2 47 6 3" xfId="36975"/>
    <cellStyle name="Saída 2 47 6 4" xfId="36976"/>
    <cellStyle name="Saída 2 47 7" xfId="36977"/>
    <cellStyle name="Saída 2 47 7 2" xfId="36978"/>
    <cellStyle name="Saída 2 47 7 2 2" xfId="36979"/>
    <cellStyle name="Saída 2 47 7 2 3" xfId="36980"/>
    <cellStyle name="Saída 2 47 7 3" xfId="36981"/>
    <cellStyle name="Saída 2 47 7 4" xfId="36982"/>
    <cellStyle name="Saída 2 47 8" xfId="36983"/>
    <cellStyle name="Saída 2 47 8 2" xfId="36984"/>
    <cellStyle name="Saída 2 47 8 2 2" xfId="36985"/>
    <cellStyle name="Saída 2 47 8 2 3" xfId="36986"/>
    <cellStyle name="Saída 2 47 8 3" xfId="36987"/>
    <cellStyle name="Saída 2 47 8 4" xfId="36988"/>
    <cellStyle name="Saída 2 47 9" xfId="36989"/>
    <cellStyle name="Saída 2 47 9 2" xfId="36990"/>
    <cellStyle name="Saída 2 47 9 2 2" xfId="36991"/>
    <cellStyle name="Saída 2 47 9 2 3" xfId="36992"/>
    <cellStyle name="Saída 2 47 9 3" xfId="36993"/>
    <cellStyle name="Saída 2 47 9 4" xfId="36994"/>
    <cellStyle name="Saída 2 48" xfId="36995"/>
    <cellStyle name="Saída 2 48 10" xfId="36996"/>
    <cellStyle name="Saída 2 48 10 2" xfId="36997"/>
    <cellStyle name="Saída 2 48 10 2 2" xfId="36998"/>
    <cellStyle name="Saída 2 48 10 2 3" xfId="36999"/>
    <cellStyle name="Saída 2 48 10 3" xfId="37000"/>
    <cellStyle name="Saída 2 48 10 4" xfId="37001"/>
    <cellStyle name="Saída 2 48 11" xfId="37002"/>
    <cellStyle name="Saída 2 48 11 2" xfId="37003"/>
    <cellStyle name="Saída 2 48 11 2 2" xfId="37004"/>
    <cellStyle name="Saída 2 48 11 2 3" xfId="37005"/>
    <cellStyle name="Saída 2 48 11 3" xfId="37006"/>
    <cellStyle name="Saída 2 48 11 4" xfId="37007"/>
    <cellStyle name="Saída 2 48 12" xfId="37008"/>
    <cellStyle name="Saída 2 48 12 2" xfId="37009"/>
    <cellStyle name="Saída 2 48 12 2 2" xfId="37010"/>
    <cellStyle name="Saída 2 48 12 2 3" xfId="37011"/>
    <cellStyle name="Saída 2 48 12 3" xfId="37012"/>
    <cellStyle name="Saída 2 48 12 4" xfId="37013"/>
    <cellStyle name="Saída 2 48 13" xfId="37014"/>
    <cellStyle name="Saída 2 48 13 2" xfId="37015"/>
    <cellStyle name="Saída 2 48 13 2 2" xfId="37016"/>
    <cellStyle name="Saída 2 48 13 2 3" xfId="37017"/>
    <cellStyle name="Saída 2 48 13 3" xfId="37018"/>
    <cellStyle name="Saída 2 48 13 4" xfId="37019"/>
    <cellStyle name="Saída 2 48 14" xfId="37020"/>
    <cellStyle name="Saída 2 48 14 2" xfId="37021"/>
    <cellStyle name="Saída 2 48 14 2 2" xfId="37022"/>
    <cellStyle name="Saída 2 48 14 2 3" xfId="37023"/>
    <cellStyle name="Saída 2 48 14 3" xfId="37024"/>
    <cellStyle name="Saída 2 48 14 4" xfId="37025"/>
    <cellStyle name="Saída 2 48 15" xfId="37026"/>
    <cellStyle name="Saída 2 48 15 2" xfId="37027"/>
    <cellStyle name="Saída 2 48 15 2 2" xfId="37028"/>
    <cellStyle name="Saída 2 48 15 2 3" xfId="37029"/>
    <cellStyle name="Saída 2 48 15 3" xfId="37030"/>
    <cellStyle name="Saída 2 48 15 4" xfId="37031"/>
    <cellStyle name="Saída 2 48 16" xfId="37032"/>
    <cellStyle name="Saída 2 48 16 2" xfId="37033"/>
    <cellStyle name="Saída 2 48 16 2 2" xfId="37034"/>
    <cellStyle name="Saída 2 48 16 2 3" xfId="37035"/>
    <cellStyle name="Saída 2 48 16 3" xfId="37036"/>
    <cellStyle name="Saída 2 48 16 4" xfId="37037"/>
    <cellStyle name="Saída 2 48 17" xfId="37038"/>
    <cellStyle name="Saída 2 48 17 2" xfId="37039"/>
    <cellStyle name="Saída 2 48 17 2 2" xfId="37040"/>
    <cellStyle name="Saída 2 48 17 2 3" xfId="37041"/>
    <cellStyle name="Saída 2 48 17 3" xfId="37042"/>
    <cellStyle name="Saída 2 48 17 4" xfId="37043"/>
    <cellStyle name="Saída 2 48 18" xfId="37044"/>
    <cellStyle name="Saída 2 48 18 2" xfId="37045"/>
    <cellStyle name="Saída 2 48 18 2 2" xfId="37046"/>
    <cellStyle name="Saída 2 48 18 2 3" xfId="37047"/>
    <cellStyle name="Saída 2 48 18 3" xfId="37048"/>
    <cellStyle name="Saída 2 48 18 4" xfId="37049"/>
    <cellStyle name="Saída 2 48 19" xfId="37050"/>
    <cellStyle name="Saída 2 48 19 2" xfId="37051"/>
    <cellStyle name="Saída 2 48 19 2 2" xfId="37052"/>
    <cellStyle name="Saída 2 48 19 2 3" xfId="37053"/>
    <cellStyle name="Saída 2 48 19 3" xfId="37054"/>
    <cellStyle name="Saída 2 48 19 4" xfId="37055"/>
    <cellStyle name="Saída 2 48 2" xfId="37056"/>
    <cellStyle name="Saída 2 48 2 2" xfId="37057"/>
    <cellStyle name="Saída 2 48 2 2 2" xfId="37058"/>
    <cellStyle name="Saída 2 48 2 2 3" xfId="37059"/>
    <cellStyle name="Saída 2 48 2 3" xfId="37060"/>
    <cellStyle name="Saída 2 48 2 4" xfId="37061"/>
    <cellStyle name="Saída 2 48 20" xfId="37062"/>
    <cellStyle name="Saída 2 48 20 2" xfId="37063"/>
    <cellStyle name="Saída 2 48 20 2 2" xfId="37064"/>
    <cellStyle name="Saída 2 48 20 2 3" xfId="37065"/>
    <cellStyle name="Saída 2 48 20 3" xfId="37066"/>
    <cellStyle name="Saída 2 48 20 4" xfId="37067"/>
    <cellStyle name="Saída 2 48 21" xfId="37068"/>
    <cellStyle name="Saída 2 48 21 2" xfId="37069"/>
    <cellStyle name="Saída 2 48 21 2 2" xfId="37070"/>
    <cellStyle name="Saída 2 48 21 2 3" xfId="37071"/>
    <cellStyle name="Saída 2 48 21 3" xfId="37072"/>
    <cellStyle name="Saída 2 48 21 4" xfId="37073"/>
    <cellStyle name="Saída 2 48 22" xfId="37074"/>
    <cellStyle name="Saída 2 48 22 2" xfId="37075"/>
    <cellStyle name="Saída 2 48 22 2 2" xfId="37076"/>
    <cellStyle name="Saída 2 48 22 2 3" xfId="37077"/>
    <cellStyle name="Saída 2 48 22 3" xfId="37078"/>
    <cellStyle name="Saída 2 48 22 4" xfId="37079"/>
    <cellStyle name="Saída 2 48 23" xfId="37080"/>
    <cellStyle name="Saída 2 48 23 2" xfId="37081"/>
    <cellStyle name="Saída 2 48 23 2 2" xfId="37082"/>
    <cellStyle name="Saída 2 48 23 2 3" xfId="37083"/>
    <cellStyle name="Saída 2 48 23 3" xfId="37084"/>
    <cellStyle name="Saída 2 48 23 4" xfId="37085"/>
    <cellStyle name="Saída 2 48 24" xfId="37086"/>
    <cellStyle name="Saída 2 48 24 2" xfId="37087"/>
    <cellStyle name="Saída 2 48 24 2 2" xfId="37088"/>
    <cellStyle name="Saída 2 48 24 2 3" xfId="37089"/>
    <cellStyle name="Saída 2 48 24 3" xfId="37090"/>
    <cellStyle name="Saída 2 48 24 4" xfId="37091"/>
    <cellStyle name="Saída 2 48 25" xfId="37092"/>
    <cellStyle name="Saída 2 48 25 2" xfId="37093"/>
    <cellStyle name="Saída 2 48 25 2 2" xfId="37094"/>
    <cellStyle name="Saída 2 48 25 2 3" xfId="37095"/>
    <cellStyle name="Saída 2 48 25 3" xfId="37096"/>
    <cellStyle name="Saída 2 48 25 4" xfId="37097"/>
    <cellStyle name="Saída 2 48 26" xfId="37098"/>
    <cellStyle name="Saída 2 48 26 2" xfId="37099"/>
    <cellStyle name="Saída 2 48 26 3" xfId="37100"/>
    <cellStyle name="Saída 2 48 27" xfId="37101"/>
    <cellStyle name="Saída 2 48 28" xfId="37102"/>
    <cellStyle name="Saída 2 48 3" xfId="37103"/>
    <cellStyle name="Saída 2 48 3 2" xfId="37104"/>
    <cellStyle name="Saída 2 48 3 2 2" xfId="37105"/>
    <cellStyle name="Saída 2 48 3 2 3" xfId="37106"/>
    <cellStyle name="Saída 2 48 3 3" xfId="37107"/>
    <cellStyle name="Saída 2 48 3 4" xfId="37108"/>
    <cellStyle name="Saída 2 48 4" xfId="37109"/>
    <cellStyle name="Saída 2 48 4 2" xfId="37110"/>
    <cellStyle name="Saída 2 48 4 2 2" xfId="37111"/>
    <cellStyle name="Saída 2 48 4 2 3" xfId="37112"/>
    <cellStyle name="Saída 2 48 4 3" xfId="37113"/>
    <cellStyle name="Saída 2 48 4 4" xfId="37114"/>
    <cellStyle name="Saída 2 48 5" xfId="37115"/>
    <cellStyle name="Saída 2 48 5 2" xfId="37116"/>
    <cellStyle name="Saída 2 48 5 2 2" xfId="37117"/>
    <cellStyle name="Saída 2 48 5 2 3" xfId="37118"/>
    <cellStyle name="Saída 2 48 5 3" xfId="37119"/>
    <cellStyle name="Saída 2 48 5 4" xfId="37120"/>
    <cellStyle name="Saída 2 48 6" xfId="37121"/>
    <cellStyle name="Saída 2 48 6 2" xfId="37122"/>
    <cellStyle name="Saída 2 48 6 2 2" xfId="37123"/>
    <cellStyle name="Saída 2 48 6 2 3" xfId="37124"/>
    <cellStyle name="Saída 2 48 6 3" xfId="37125"/>
    <cellStyle name="Saída 2 48 6 4" xfId="37126"/>
    <cellStyle name="Saída 2 48 7" xfId="37127"/>
    <cellStyle name="Saída 2 48 7 2" xfId="37128"/>
    <cellStyle name="Saída 2 48 7 2 2" xfId="37129"/>
    <cellStyle name="Saída 2 48 7 2 3" xfId="37130"/>
    <cellStyle name="Saída 2 48 7 3" xfId="37131"/>
    <cellStyle name="Saída 2 48 7 4" xfId="37132"/>
    <cellStyle name="Saída 2 48 8" xfId="37133"/>
    <cellStyle name="Saída 2 48 8 2" xfId="37134"/>
    <cellStyle name="Saída 2 48 8 2 2" xfId="37135"/>
    <cellStyle name="Saída 2 48 8 2 3" xfId="37136"/>
    <cellStyle name="Saída 2 48 8 3" xfId="37137"/>
    <cellStyle name="Saída 2 48 8 4" xfId="37138"/>
    <cellStyle name="Saída 2 48 9" xfId="37139"/>
    <cellStyle name="Saída 2 48 9 2" xfId="37140"/>
    <cellStyle name="Saída 2 48 9 2 2" xfId="37141"/>
    <cellStyle name="Saída 2 48 9 2 3" xfId="37142"/>
    <cellStyle name="Saída 2 48 9 3" xfId="37143"/>
    <cellStyle name="Saída 2 48 9 4" xfId="37144"/>
    <cellStyle name="Saída 2 49" xfId="37145"/>
    <cellStyle name="Saída 2 49 10" xfId="37146"/>
    <cellStyle name="Saída 2 49 10 2" xfId="37147"/>
    <cellStyle name="Saída 2 49 10 2 2" xfId="37148"/>
    <cellStyle name="Saída 2 49 10 2 3" xfId="37149"/>
    <cellStyle name="Saída 2 49 10 3" xfId="37150"/>
    <cellStyle name="Saída 2 49 10 4" xfId="37151"/>
    <cellStyle name="Saída 2 49 11" xfId="37152"/>
    <cellStyle name="Saída 2 49 11 2" xfId="37153"/>
    <cellStyle name="Saída 2 49 11 2 2" xfId="37154"/>
    <cellStyle name="Saída 2 49 11 2 3" xfId="37155"/>
    <cellStyle name="Saída 2 49 11 3" xfId="37156"/>
    <cellStyle name="Saída 2 49 11 4" xfId="37157"/>
    <cellStyle name="Saída 2 49 12" xfId="37158"/>
    <cellStyle name="Saída 2 49 12 2" xfId="37159"/>
    <cellStyle name="Saída 2 49 12 2 2" xfId="37160"/>
    <cellStyle name="Saída 2 49 12 2 3" xfId="37161"/>
    <cellStyle name="Saída 2 49 12 3" xfId="37162"/>
    <cellStyle name="Saída 2 49 12 4" xfId="37163"/>
    <cellStyle name="Saída 2 49 13" xfId="37164"/>
    <cellStyle name="Saída 2 49 13 2" xfId="37165"/>
    <cellStyle name="Saída 2 49 13 2 2" xfId="37166"/>
    <cellStyle name="Saída 2 49 13 2 3" xfId="37167"/>
    <cellStyle name="Saída 2 49 13 3" xfId="37168"/>
    <cellStyle name="Saída 2 49 13 4" xfId="37169"/>
    <cellStyle name="Saída 2 49 14" xfId="37170"/>
    <cellStyle name="Saída 2 49 14 2" xfId="37171"/>
    <cellStyle name="Saída 2 49 14 2 2" xfId="37172"/>
    <cellStyle name="Saída 2 49 14 2 3" xfId="37173"/>
    <cellStyle name="Saída 2 49 14 3" xfId="37174"/>
    <cellStyle name="Saída 2 49 14 4" xfId="37175"/>
    <cellStyle name="Saída 2 49 15" xfId="37176"/>
    <cellStyle name="Saída 2 49 15 2" xfId="37177"/>
    <cellStyle name="Saída 2 49 15 2 2" xfId="37178"/>
    <cellStyle name="Saída 2 49 15 2 3" xfId="37179"/>
    <cellStyle name="Saída 2 49 15 3" xfId="37180"/>
    <cellStyle name="Saída 2 49 15 4" xfId="37181"/>
    <cellStyle name="Saída 2 49 16" xfId="37182"/>
    <cellStyle name="Saída 2 49 16 2" xfId="37183"/>
    <cellStyle name="Saída 2 49 16 2 2" xfId="37184"/>
    <cellStyle name="Saída 2 49 16 2 3" xfId="37185"/>
    <cellStyle name="Saída 2 49 16 3" xfId="37186"/>
    <cellStyle name="Saída 2 49 16 4" xfId="37187"/>
    <cellStyle name="Saída 2 49 17" xfId="37188"/>
    <cellStyle name="Saída 2 49 17 2" xfId="37189"/>
    <cellStyle name="Saída 2 49 17 2 2" xfId="37190"/>
    <cellStyle name="Saída 2 49 17 2 3" xfId="37191"/>
    <cellStyle name="Saída 2 49 17 3" xfId="37192"/>
    <cellStyle name="Saída 2 49 17 4" xfId="37193"/>
    <cellStyle name="Saída 2 49 18" xfId="37194"/>
    <cellStyle name="Saída 2 49 18 2" xfId="37195"/>
    <cellStyle name="Saída 2 49 18 2 2" xfId="37196"/>
    <cellStyle name="Saída 2 49 18 2 3" xfId="37197"/>
    <cellStyle name="Saída 2 49 18 3" xfId="37198"/>
    <cellStyle name="Saída 2 49 18 4" xfId="37199"/>
    <cellStyle name="Saída 2 49 19" xfId="37200"/>
    <cellStyle name="Saída 2 49 19 2" xfId="37201"/>
    <cellStyle name="Saída 2 49 19 2 2" xfId="37202"/>
    <cellStyle name="Saída 2 49 19 2 3" xfId="37203"/>
    <cellStyle name="Saída 2 49 19 3" xfId="37204"/>
    <cellStyle name="Saída 2 49 19 4" xfId="37205"/>
    <cellStyle name="Saída 2 49 2" xfId="37206"/>
    <cellStyle name="Saída 2 49 2 2" xfId="37207"/>
    <cellStyle name="Saída 2 49 2 2 2" xfId="37208"/>
    <cellStyle name="Saída 2 49 2 2 3" xfId="37209"/>
    <cellStyle name="Saída 2 49 2 3" xfId="37210"/>
    <cellStyle name="Saída 2 49 2 4" xfId="37211"/>
    <cellStyle name="Saída 2 49 20" xfId="37212"/>
    <cellStyle name="Saída 2 49 20 2" xfId="37213"/>
    <cellStyle name="Saída 2 49 20 2 2" xfId="37214"/>
    <cellStyle name="Saída 2 49 20 2 3" xfId="37215"/>
    <cellStyle name="Saída 2 49 20 3" xfId="37216"/>
    <cellStyle name="Saída 2 49 20 4" xfId="37217"/>
    <cellStyle name="Saída 2 49 21" xfId="37218"/>
    <cellStyle name="Saída 2 49 21 2" xfId="37219"/>
    <cellStyle name="Saída 2 49 21 2 2" xfId="37220"/>
    <cellStyle name="Saída 2 49 21 2 3" xfId="37221"/>
    <cellStyle name="Saída 2 49 21 3" xfId="37222"/>
    <cellStyle name="Saída 2 49 21 4" xfId="37223"/>
    <cellStyle name="Saída 2 49 22" xfId="37224"/>
    <cellStyle name="Saída 2 49 22 2" xfId="37225"/>
    <cellStyle name="Saída 2 49 22 2 2" xfId="37226"/>
    <cellStyle name="Saída 2 49 22 2 3" xfId="37227"/>
    <cellStyle name="Saída 2 49 22 3" xfId="37228"/>
    <cellStyle name="Saída 2 49 22 4" xfId="37229"/>
    <cellStyle name="Saída 2 49 23" xfId="37230"/>
    <cellStyle name="Saída 2 49 23 2" xfId="37231"/>
    <cellStyle name="Saída 2 49 23 2 2" xfId="37232"/>
    <cellStyle name="Saída 2 49 23 2 3" xfId="37233"/>
    <cellStyle name="Saída 2 49 23 3" xfId="37234"/>
    <cellStyle name="Saída 2 49 23 4" xfId="37235"/>
    <cellStyle name="Saída 2 49 24" xfId="37236"/>
    <cellStyle name="Saída 2 49 24 2" xfId="37237"/>
    <cellStyle name="Saída 2 49 24 2 2" xfId="37238"/>
    <cellStyle name="Saída 2 49 24 2 3" xfId="37239"/>
    <cellStyle name="Saída 2 49 24 3" xfId="37240"/>
    <cellStyle name="Saída 2 49 24 4" xfId="37241"/>
    <cellStyle name="Saída 2 49 25" xfId="37242"/>
    <cellStyle name="Saída 2 49 25 2" xfId="37243"/>
    <cellStyle name="Saída 2 49 25 2 2" xfId="37244"/>
    <cellStyle name="Saída 2 49 25 2 3" xfId="37245"/>
    <cellStyle name="Saída 2 49 25 3" xfId="37246"/>
    <cellStyle name="Saída 2 49 25 4" xfId="37247"/>
    <cellStyle name="Saída 2 49 26" xfId="37248"/>
    <cellStyle name="Saída 2 49 26 2" xfId="37249"/>
    <cellStyle name="Saída 2 49 26 3" xfId="37250"/>
    <cellStyle name="Saída 2 49 27" xfId="37251"/>
    <cellStyle name="Saída 2 49 28" xfId="37252"/>
    <cellStyle name="Saída 2 49 3" xfId="37253"/>
    <cellStyle name="Saída 2 49 3 2" xfId="37254"/>
    <cellStyle name="Saída 2 49 3 2 2" xfId="37255"/>
    <cellStyle name="Saída 2 49 3 2 3" xfId="37256"/>
    <cellStyle name="Saída 2 49 3 3" xfId="37257"/>
    <cellStyle name="Saída 2 49 3 4" xfId="37258"/>
    <cellStyle name="Saída 2 49 4" xfId="37259"/>
    <cellStyle name="Saída 2 49 4 2" xfId="37260"/>
    <cellStyle name="Saída 2 49 4 2 2" xfId="37261"/>
    <cellStyle name="Saída 2 49 4 2 3" xfId="37262"/>
    <cellStyle name="Saída 2 49 4 3" xfId="37263"/>
    <cellStyle name="Saída 2 49 4 4" xfId="37264"/>
    <cellStyle name="Saída 2 49 5" xfId="37265"/>
    <cellStyle name="Saída 2 49 5 2" xfId="37266"/>
    <cellStyle name="Saída 2 49 5 2 2" xfId="37267"/>
    <cellStyle name="Saída 2 49 5 2 3" xfId="37268"/>
    <cellStyle name="Saída 2 49 5 3" xfId="37269"/>
    <cellStyle name="Saída 2 49 5 4" xfId="37270"/>
    <cellStyle name="Saída 2 49 6" xfId="37271"/>
    <cellStyle name="Saída 2 49 6 2" xfId="37272"/>
    <cellStyle name="Saída 2 49 6 2 2" xfId="37273"/>
    <cellStyle name="Saída 2 49 6 2 3" xfId="37274"/>
    <cellStyle name="Saída 2 49 6 3" xfId="37275"/>
    <cellStyle name="Saída 2 49 6 4" xfId="37276"/>
    <cellStyle name="Saída 2 49 7" xfId="37277"/>
    <cellStyle name="Saída 2 49 7 2" xfId="37278"/>
    <cellStyle name="Saída 2 49 7 2 2" xfId="37279"/>
    <cellStyle name="Saída 2 49 7 2 3" xfId="37280"/>
    <cellStyle name="Saída 2 49 7 3" xfId="37281"/>
    <cellStyle name="Saída 2 49 7 4" xfId="37282"/>
    <cellStyle name="Saída 2 49 8" xfId="37283"/>
    <cellStyle name="Saída 2 49 8 2" xfId="37284"/>
    <cellStyle name="Saída 2 49 8 2 2" xfId="37285"/>
    <cellStyle name="Saída 2 49 8 2 3" xfId="37286"/>
    <cellStyle name="Saída 2 49 8 3" xfId="37287"/>
    <cellStyle name="Saída 2 49 8 4" xfId="37288"/>
    <cellStyle name="Saída 2 49 9" xfId="37289"/>
    <cellStyle name="Saída 2 49 9 2" xfId="37290"/>
    <cellStyle name="Saída 2 49 9 2 2" xfId="37291"/>
    <cellStyle name="Saída 2 49 9 2 3" xfId="37292"/>
    <cellStyle name="Saída 2 49 9 3" xfId="37293"/>
    <cellStyle name="Saída 2 49 9 4" xfId="37294"/>
    <cellStyle name="Saída 2 5" xfId="37295"/>
    <cellStyle name="Saída 2 5 10" xfId="37296"/>
    <cellStyle name="Saída 2 5 10 2" xfId="37297"/>
    <cellStyle name="Saída 2 5 10 2 2" xfId="37298"/>
    <cellStyle name="Saída 2 5 10 2 3" xfId="37299"/>
    <cellStyle name="Saída 2 5 10 3" xfId="37300"/>
    <cellStyle name="Saída 2 5 10 4" xfId="37301"/>
    <cellStyle name="Saída 2 5 11" xfId="37302"/>
    <cellStyle name="Saída 2 5 11 2" xfId="37303"/>
    <cellStyle name="Saída 2 5 11 2 2" xfId="37304"/>
    <cellStyle name="Saída 2 5 11 2 3" xfId="37305"/>
    <cellStyle name="Saída 2 5 11 3" xfId="37306"/>
    <cellStyle name="Saída 2 5 11 4" xfId="37307"/>
    <cellStyle name="Saída 2 5 12" xfId="37308"/>
    <cellStyle name="Saída 2 5 12 2" xfId="37309"/>
    <cellStyle name="Saída 2 5 12 2 2" xfId="37310"/>
    <cellStyle name="Saída 2 5 12 2 3" xfId="37311"/>
    <cellStyle name="Saída 2 5 12 3" xfId="37312"/>
    <cellStyle name="Saída 2 5 12 4" xfId="37313"/>
    <cellStyle name="Saída 2 5 13" xfId="37314"/>
    <cellStyle name="Saída 2 5 13 2" xfId="37315"/>
    <cellStyle name="Saída 2 5 13 2 2" xfId="37316"/>
    <cellStyle name="Saída 2 5 13 2 3" xfId="37317"/>
    <cellStyle name="Saída 2 5 13 3" xfId="37318"/>
    <cellStyle name="Saída 2 5 13 4" xfId="37319"/>
    <cellStyle name="Saída 2 5 14" xfId="37320"/>
    <cellStyle name="Saída 2 5 14 2" xfId="37321"/>
    <cellStyle name="Saída 2 5 14 2 2" xfId="37322"/>
    <cellStyle name="Saída 2 5 14 2 3" xfId="37323"/>
    <cellStyle name="Saída 2 5 14 3" xfId="37324"/>
    <cellStyle name="Saída 2 5 14 4" xfId="37325"/>
    <cellStyle name="Saída 2 5 15" xfId="37326"/>
    <cellStyle name="Saída 2 5 15 2" xfId="37327"/>
    <cellStyle name="Saída 2 5 15 2 2" xfId="37328"/>
    <cellStyle name="Saída 2 5 15 2 3" xfId="37329"/>
    <cellStyle name="Saída 2 5 15 3" xfId="37330"/>
    <cellStyle name="Saída 2 5 15 4" xfId="37331"/>
    <cellStyle name="Saída 2 5 16" xfId="37332"/>
    <cellStyle name="Saída 2 5 16 2" xfId="37333"/>
    <cellStyle name="Saída 2 5 16 2 2" xfId="37334"/>
    <cellStyle name="Saída 2 5 16 2 3" xfId="37335"/>
    <cellStyle name="Saída 2 5 16 3" xfId="37336"/>
    <cellStyle name="Saída 2 5 16 4" xfId="37337"/>
    <cellStyle name="Saída 2 5 17" xfId="37338"/>
    <cellStyle name="Saída 2 5 17 2" xfId="37339"/>
    <cellStyle name="Saída 2 5 17 2 2" xfId="37340"/>
    <cellStyle name="Saída 2 5 17 2 3" xfId="37341"/>
    <cellStyle name="Saída 2 5 17 3" xfId="37342"/>
    <cellStyle name="Saída 2 5 17 4" xfId="37343"/>
    <cellStyle name="Saída 2 5 18" xfId="37344"/>
    <cellStyle name="Saída 2 5 18 2" xfId="37345"/>
    <cellStyle name="Saída 2 5 18 2 2" xfId="37346"/>
    <cellStyle name="Saída 2 5 18 2 3" xfId="37347"/>
    <cellStyle name="Saída 2 5 18 3" xfId="37348"/>
    <cellStyle name="Saída 2 5 18 4" xfId="37349"/>
    <cellStyle name="Saída 2 5 19" xfId="37350"/>
    <cellStyle name="Saída 2 5 19 2" xfId="37351"/>
    <cellStyle name="Saída 2 5 19 2 2" xfId="37352"/>
    <cellStyle name="Saída 2 5 19 2 3" xfId="37353"/>
    <cellStyle name="Saída 2 5 19 3" xfId="37354"/>
    <cellStyle name="Saída 2 5 19 4" xfId="37355"/>
    <cellStyle name="Saída 2 5 2" xfId="37356"/>
    <cellStyle name="Saída 2 5 2 2" xfId="37357"/>
    <cellStyle name="Saída 2 5 2 2 2" xfId="37358"/>
    <cellStyle name="Saída 2 5 2 2 3" xfId="37359"/>
    <cellStyle name="Saída 2 5 2 3" xfId="37360"/>
    <cellStyle name="Saída 2 5 2 4" xfId="37361"/>
    <cellStyle name="Saída 2 5 20" xfId="37362"/>
    <cellStyle name="Saída 2 5 20 2" xfId="37363"/>
    <cellStyle name="Saída 2 5 20 2 2" xfId="37364"/>
    <cellStyle name="Saída 2 5 20 2 3" xfId="37365"/>
    <cellStyle name="Saída 2 5 20 3" xfId="37366"/>
    <cellStyle name="Saída 2 5 20 4" xfId="37367"/>
    <cellStyle name="Saída 2 5 21" xfId="37368"/>
    <cellStyle name="Saída 2 5 21 2" xfId="37369"/>
    <cellStyle name="Saída 2 5 21 2 2" xfId="37370"/>
    <cellStyle name="Saída 2 5 21 2 3" xfId="37371"/>
    <cellStyle name="Saída 2 5 21 3" xfId="37372"/>
    <cellStyle name="Saída 2 5 21 4" xfId="37373"/>
    <cellStyle name="Saída 2 5 22" xfId="37374"/>
    <cellStyle name="Saída 2 5 22 2" xfId="37375"/>
    <cellStyle name="Saída 2 5 22 2 2" xfId="37376"/>
    <cellStyle name="Saída 2 5 22 2 3" xfId="37377"/>
    <cellStyle name="Saída 2 5 22 3" xfId="37378"/>
    <cellStyle name="Saída 2 5 22 4" xfId="37379"/>
    <cellStyle name="Saída 2 5 23" xfId="37380"/>
    <cellStyle name="Saída 2 5 23 2" xfId="37381"/>
    <cellStyle name="Saída 2 5 23 2 2" xfId="37382"/>
    <cellStyle name="Saída 2 5 23 2 3" xfId="37383"/>
    <cellStyle name="Saída 2 5 23 3" xfId="37384"/>
    <cellStyle name="Saída 2 5 23 4" xfId="37385"/>
    <cellStyle name="Saída 2 5 24" xfId="37386"/>
    <cellStyle name="Saída 2 5 24 2" xfId="37387"/>
    <cellStyle name="Saída 2 5 24 2 2" xfId="37388"/>
    <cellStyle name="Saída 2 5 24 2 3" xfId="37389"/>
    <cellStyle name="Saída 2 5 24 3" xfId="37390"/>
    <cellStyle name="Saída 2 5 24 4" xfId="37391"/>
    <cellStyle name="Saída 2 5 25" xfId="37392"/>
    <cellStyle name="Saída 2 5 25 2" xfId="37393"/>
    <cellStyle name="Saída 2 5 25 2 2" xfId="37394"/>
    <cellStyle name="Saída 2 5 25 2 3" xfId="37395"/>
    <cellStyle name="Saída 2 5 25 3" xfId="37396"/>
    <cellStyle name="Saída 2 5 25 4" xfId="37397"/>
    <cellStyle name="Saída 2 5 26" xfId="37398"/>
    <cellStyle name="Saída 2 5 26 2" xfId="37399"/>
    <cellStyle name="Saída 2 5 26 3" xfId="37400"/>
    <cellStyle name="Saída 2 5 27" xfId="37401"/>
    <cellStyle name="Saída 2 5 28" xfId="37402"/>
    <cellStyle name="Saída 2 5 3" xfId="37403"/>
    <cellStyle name="Saída 2 5 3 2" xfId="37404"/>
    <cellStyle name="Saída 2 5 3 2 2" xfId="37405"/>
    <cellStyle name="Saída 2 5 3 2 3" xfId="37406"/>
    <cellStyle name="Saída 2 5 3 3" xfId="37407"/>
    <cellStyle name="Saída 2 5 3 4" xfId="37408"/>
    <cellStyle name="Saída 2 5 4" xfId="37409"/>
    <cellStyle name="Saída 2 5 4 2" xfId="37410"/>
    <cellStyle name="Saída 2 5 4 2 2" xfId="37411"/>
    <cellStyle name="Saída 2 5 4 2 3" xfId="37412"/>
    <cellStyle name="Saída 2 5 4 3" xfId="37413"/>
    <cellStyle name="Saída 2 5 4 4" xfId="37414"/>
    <cellStyle name="Saída 2 5 5" xfId="37415"/>
    <cellStyle name="Saída 2 5 5 2" xfId="37416"/>
    <cellStyle name="Saída 2 5 5 2 2" xfId="37417"/>
    <cellStyle name="Saída 2 5 5 2 3" xfId="37418"/>
    <cellStyle name="Saída 2 5 5 3" xfId="37419"/>
    <cellStyle name="Saída 2 5 5 4" xfId="37420"/>
    <cellStyle name="Saída 2 5 6" xfId="37421"/>
    <cellStyle name="Saída 2 5 6 2" xfId="37422"/>
    <cellStyle name="Saída 2 5 6 2 2" xfId="37423"/>
    <cellStyle name="Saída 2 5 6 2 3" xfId="37424"/>
    <cellStyle name="Saída 2 5 6 3" xfId="37425"/>
    <cellStyle name="Saída 2 5 6 4" xfId="37426"/>
    <cellStyle name="Saída 2 5 7" xfId="37427"/>
    <cellStyle name="Saída 2 5 7 2" xfId="37428"/>
    <cellStyle name="Saída 2 5 7 2 2" xfId="37429"/>
    <cellStyle name="Saída 2 5 7 2 3" xfId="37430"/>
    <cellStyle name="Saída 2 5 7 3" xfId="37431"/>
    <cellStyle name="Saída 2 5 7 4" xfId="37432"/>
    <cellStyle name="Saída 2 5 8" xfId="37433"/>
    <cellStyle name="Saída 2 5 8 2" xfId="37434"/>
    <cellStyle name="Saída 2 5 8 2 2" xfId="37435"/>
    <cellStyle name="Saída 2 5 8 2 3" xfId="37436"/>
    <cellStyle name="Saída 2 5 8 3" xfId="37437"/>
    <cellStyle name="Saída 2 5 8 4" xfId="37438"/>
    <cellStyle name="Saída 2 5 9" xfId="37439"/>
    <cellStyle name="Saída 2 5 9 2" xfId="37440"/>
    <cellStyle name="Saída 2 5 9 2 2" xfId="37441"/>
    <cellStyle name="Saída 2 5 9 2 3" xfId="37442"/>
    <cellStyle name="Saída 2 5 9 3" xfId="37443"/>
    <cellStyle name="Saída 2 5 9 4" xfId="37444"/>
    <cellStyle name="Saída 2 50" xfId="37445"/>
    <cellStyle name="Saída 2 50 10" xfId="37446"/>
    <cellStyle name="Saída 2 50 10 2" xfId="37447"/>
    <cellStyle name="Saída 2 50 10 2 2" xfId="37448"/>
    <cellStyle name="Saída 2 50 10 2 3" xfId="37449"/>
    <cellStyle name="Saída 2 50 10 3" xfId="37450"/>
    <cellStyle name="Saída 2 50 10 4" xfId="37451"/>
    <cellStyle name="Saída 2 50 11" xfId="37452"/>
    <cellStyle name="Saída 2 50 11 2" xfId="37453"/>
    <cellStyle name="Saída 2 50 11 2 2" xfId="37454"/>
    <cellStyle name="Saída 2 50 11 2 3" xfId="37455"/>
    <cellStyle name="Saída 2 50 11 3" xfId="37456"/>
    <cellStyle name="Saída 2 50 11 4" xfId="37457"/>
    <cellStyle name="Saída 2 50 12" xfId="37458"/>
    <cellStyle name="Saída 2 50 12 2" xfId="37459"/>
    <cellStyle name="Saída 2 50 12 2 2" xfId="37460"/>
    <cellStyle name="Saída 2 50 12 2 3" xfId="37461"/>
    <cellStyle name="Saída 2 50 12 3" xfId="37462"/>
    <cellStyle name="Saída 2 50 12 4" xfId="37463"/>
    <cellStyle name="Saída 2 50 13" xfId="37464"/>
    <cellStyle name="Saída 2 50 13 2" xfId="37465"/>
    <cellStyle name="Saída 2 50 13 2 2" xfId="37466"/>
    <cellStyle name="Saída 2 50 13 2 3" xfId="37467"/>
    <cellStyle name="Saída 2 50 13 3" xfId="37468"/>
    <cellStyle name="Saída 2 50 13 4" xfId="37469"/>
    <cellStyle name="Saída 2 50 14" xfId="37470"/>
    <cellStyle name="Saída 2 50 14 2" xfId="37471"/>
    <cellStyle name="Saída 2 50 14 2 2" xfId="37472"/>
    <cellStyle name="Saída 2 50 14 2 3" xfId="37473"/>
    <cellStyle name="Saída 2 50 14 3" xfId="37474"/>
    <cellStyle name="Saída 2 50 14 4" xfId="37475"/>
    <cellStyle name="Saída 2 50 15" xfId="37476"/>
    <cellStyle name="Saída 2 50 15 2" xfId="37477"/>
    <cellStyle name="Saída 2 50 15 2 2" xfId="37478"/>
    <cellStyle name="Saída 2 50 15 2 3" xfId="37479"/>
    <cellStyle name="Saída 2 50 15 3" xfId="37480"/>
    <cellStyle name="Saída 2 50 15 4" xfId="37481"/>
    <cellStyle name="Saída 2 50 16" xfId="37482"/>
    <cellStyle name="Saída 2 50 16 2" xfId="37483"/>
    <cellStyle name="Saída 2 50 16 2 2" xfId="37484"/>
    <cellStyle name="Saída 2 50 16 2 3" xfId="37485"/>
    <cellStyle name="Saída 2 50 16 3" xfId="37486"/>
    <cellStyle name="Saída 2 50 16 4" xfId="37487"/>
    <cellStyle name="Saída 2 50 17" xfId="37488"/>
    <cellStyle name="Saída 2 50 17 2" xfId="37489"/>
    <cellStyle name="Saída 2 50 17 2 2" xfId="37490"/>
    <cellStyle name="Saída 2 50 17 2 3" xfId="37491"/>
    <cellStyle name="Saída 2 50 17 3" xfId="37492"/>
    <cellStyle name="Saída 2 50 17 4" xfId="37493"/>
    <cellStyle name="Saída 2 50 18" xfId="37494"/>
    <cellStyle name="Saída 2 50 18 2" xfId="37495"/>
    <cellStyle name="Saída 2 50 18 2 2" xfId="37496"/>
    <cellStyle name="Saída 2 50 18 2 3" xfId="37497"/>
    <cellStyle name="Saída 2 50 18 3" xfId="37498"/>
    <cellStyle name="Saída 2 50 18 4" xfId="37499"/>
    <cellStyle name="Saída 2 50 19" xfId="37500"/>
    <cellStyle name="Saída 2 50 19 2" xfId="37501"/>
    <cellStyle name="Saída 2 50 19 2 2" xfId="37502"/>
    <cellStyle name="Saída 2 50 19 2 3" xfId="37503"/>
    <cellStyle name="Saída 2 50 19 3" xfId="37504"/>
    <cellStyle name="Saída 2 50 19 4" xfId="37505"/>
    <cellStyle name="Saída 2 50 2" xfId="37506"/>
    <cellStyle name="Saída 2 50 2 2" xfId="37507"/>
    <cellStyle name="Saída 2 50 2 2 2" xfId="37508"/>
    <cellStyle name="Saída 2 50 2 2 3" xfId="37509"/>
    <cellStyle name="Saída 2 50 2 3" xfId="37510"/>
    <cellStyle name="Saída 2 50 2 4" xfId="37511"/>
    <cellStyle name="Saída 2 50 20" xfId="37512"/>
    <cellStyle name="Saída 2 50 20 2" xfId="37513"/>
    <cellStyle name="Saída 2 50 20 2 2" xfId="37514"/>
    <cellStyle name="Saída 2 50 20 2 3" xfId="37515"/>
    <cellStyle name="Saída 2 50 20 3" xfId="37516"/>
    <cellStyle name="Saída 2 50 20 4" xfId="37517"/>
    <cellStyle name="Saída 2 50 21" xfId="37518"/>
    <cellStyle name="Saída 2 50 21 2" xfId="37519"/>
    <cellStyle name="Saída 2 50 21 2 2" xfId="37520"/>
    <cellStyle name="Saída 2 50 21 2 3" xfId="37521"/>
    <cellStyle name="Saída 2 50 21 3" xfId="37522"/>
    <cellStyle name="Saída 2 50 21 4" xfId="37523"/>
    <cellStyle name="Saída 2 50 22" xfId="37524"/>
    <cellStyle name="Saída 2 50 22 2" xfId="37525"/>
    <cellStyle name="Saída 2 50 22 2 2" xfId="37526"/>
    <cellStyle name="Saída 2 50 22 2 3" xfId="37527"/>
    <cellStyle name="Saída 2 50 22 3" xfId="37528"/>
    <cellStyle name="Saída 2 50 22 4" xfId="37529"/>
    <cellStyle name="Saída 2 50 23" xfId="37530"/>
    <cellStyle name="Saída 2 50 23 2" xfId="37531"/>
    <cellStyle name="Saída 2 50 23 2 2" xfId="37532"/>
    <cellStyle name="Saída 2 50 23 2 3" xfId="37533"/>
    <cellStyle name="Saída 2 50 23 3" xfId="37534"/>
    <cellStyle name="Saída 2 50 23 4" xfId="37535"/>
    <cellStyle name="Saída 2 50 24" xfId="37536"/>
    <cellStyle name="Saída 2 50 24 2" xfId="37537"/>
    <cellStyle name="Saída 2 50 24 2 2" xfId="37538"/>
    <cellStyle name="Saída 2 50 24 2 3" xfId="37539"/>
    <cellStyle name="Saída 2 50 24 3" xfId="37540"/>
    <cellStyle name="Saída 2 50 24 4" xfId="37541"/>
    <cellStyle name="Saída 2 50 25" xfId="37542"/>
    <cellStyle name="Saída 2 50 25 2" xfId="37543"/>
    <cellStyle name="Saída 2 50 25 2 2" xfId="37544"/>
    <cellStyle name="Saída 2 50 25 2 3" xfId="37545"/>
    <cellStyle name="Saída 2 50 25 3" xfId="37546"/>
    <cellStyle name="Saída 2 50 25 4" xfId="37547"/>
    <cellStyle name="Saída 2 50 26" xfId="37548"/>
    <cellStyle name="Saída 2 50 26 2" xfId="37549"/>
    <cellStyle name="Saída 2 50 26 3" xfId="37550"/>
    <cellStyle name="Saída 2 50 27" xfId="37551"/>
    <cellStyle name="Saída 2 50 28" xfId="37552"/>
    <cellStyle name="Saída 2 50 3" xfId="37553"/>
    <cellStyle name="Saída 2 50 3 2" xfId="37554"/>
    <cellStyle name="Saída 2 50 3 2 2" xfId="37555"/>
    <cellStyle name="Saída 2 50 3 2 3" xfId="37556"/>
    <cellStyle name="Saída 2 50 3 3" xfId="37557"/>
    <cellStyle name="Saída 2 50 3 4" xfId="37558"/>
    <cellStyle name="Saída 2 50 4" xfId="37559"/>
    <cellStyle name="Saída 2 50 4 2" xfId="37560"/>
    <cellStyle name="Saída 2 50 4 2 2" xfId="37561"/>
    <cellStyle name="Saída 2 50 4 2 3" xfId="37562"/>
    <cellStyle name="Saída 2 50 4 3" xfId="37563"/>
    <cellStyle name="Saída 2 50 4 4" xfId="37564"/>
    <cellStyle name="Saída 2 50 5" xfId="37565"/>
    <cellStyle name="Saída 2 50 5 2" xfId="37566"/>
    <cellStyle name="Saída 2 50 5 2 2" xfId="37567"/>
    <cellStyle name="Saída 2 50 5 2 3" xfId="37568"/>
    <cellStyle name="Saída 2 50 5 3" xfId="37569"/>
    <cellStyle name="Saída 2 50 5 4" xfId="37570"/>
    <cellStyle name="Saída 2 50 6" xfId="37571"/>
    <cellStyle name="Saída 2 50 6 2" xfId="37572"/>
    <cellStyle name="Saída 2 50 6 2 2" xfId="37573"/>
    <cellStyle name="Saída 2 50 6 2 3" xfId="37574"/>
    <cellStyle name="Saída 2 50 6 3" xfId="37575"/>
    <cellStyle name="Saída 2 50 6 4" xfId="37576"/>
    <cellStyle name="Saída 2 50 7" xfId="37577"/>
    <cellStyle name="Saída 2 50 7 2" xfId="37578"/>
    <cellStyle name="Saída 2 50 7 2 2" xfId="37579"/>
    <cellStyle name="Saída 2 50 7 2 3" xfId="37580"/>
    <cellStyle name="Saída 2 50 7 3" xfId="37581"/>
    <cellStyle name="Saída 2 50 7 4" xfId="37582"/>
    <cellStyle name="Saída 2 50 8" xfId="37583"/>
    <cellStyle name="Saída 2 50 8 2" xfId="37584"/>
    <cellStyle name="Saída 2 50 8 2 2" xfId="37585"/>
    <cellStyle name="Saída 2 50 8 2 3" xfId="37586"/>
    <cellStyle name="Saída 2 50 8 3" xfId="37587"/>
    <cellStyle name="Saída 2 50 8 4" xfId="37588"/>
    <cellStyle name="Saída 2 50 9" xfId="37589"/>
    <cellStyle name="Saída 2 50 9 2" xfId="37590"/>
    <cellStyle name="Saída 2 50 9 2 2" xfId="37591"/>
    <cellStyle name="Saída 2 50 9 2 3" xfId="37592"/>
    <cellStyle name="Saída 2 50 9 3" xfId="37593"/>
    <cellStyle name="Saída 2 50 9 4" xfId="37594"/>
    <cellStyle name="Saída 2 51" xfId="37595"/>
    <cellStyle name="Saída 2 51 10" xfId="37596"/>
    <cellStyle name="Saída 2 51 10 2" xfId="37597"/>
    <cellStyle name="Saída 2 51 10 2 2" xfId="37598"/>
    <cellStyle name="Saída 2 51 10 2 3" xfId="37599"/>
    <cellStyle name="Saída 2 51 10 3" xfId="37600"/>
    <cellStyle name="Saída 2 51 10 4" xfId="37601"/>
    <cellStyle name="Saída 2 51 11" xfId="37602"/>
    <cellStyle name="Saída 2 51 11 2" xfId="37603"/>
    <cellStyle name="Saída 2 51 11 2 2" xfId="37604"/>
    <cellStyle name="Saída 2 51 11 2 3" xfId="37605"/>
    <cellStyle name="Saída 2 51 11 3" xfId="37606"/>
    <cellStyle name="Saída 2 51 11 4" xfId="37607"/>
    <cellStyle name="Saída 2 51 12" xfId="37608"/>
    <cellStyle name="Saída 2 51 12 2" xfId="37609"/>
    <cellStyle name="Saída 2 51 12 2 2" xfId="37610"/>
    <cellStyle name="Saída 2 51 12 2 3" xfId="37611"/>
    <cellStyle name="Saída 2 51 12 3" xfId="37612"/>
    <cellStyle name="Saída 2 51 12 4" xfId="37613"/>
    <cellStyle name="Saída 2 51 13" xfId="37614"/>
    <cellStyle name="Saída 2 51 13 2" xfId="37615"/>
    <cellStyle name="Saída 2 51 13 2 2" xfId="37616"/>
    <cellStyle name="Saída 2 51 13 2 3" xfId="37617"/>
    <cellStyle name="Saída 2 51 13 3" xfId="37618"/>
    <cellStyle name="Saída 2 51 13 4" xfId="37619"/>
    <cellStyle name="Saída 2 51 14" xfId="37620"/>
    <cellStyle name="Saída 2 51 14 2" xfId="37621"/>
    <cellStyle name="Saída 2 51 14 2 2" xfId="37622"/>
    <cellStyle name="Saída 2 51 14 2 3" xfId="37623"/>
    <cellStyle name="Saída 2 51 14 3" xfId="37624"/>
    <cellStyle name="Saída 2 51 14 4" xfId="37625"/>
    <cellStyle name="Saída 2 51 15" xfId="37626"/>
    <cellStyle name="Saída 2 51 15 2" xfId="37627"/>
    <cellStyle name="Saída 2 51 15 2 2" xfId="37628"/>
    <cellStyle name="Saída 2 51 15 2 3" xfId="37629"/>
    <cellStyle name="Saída 2 51 15 3" xfId="37630"/>
    <cellStyle name="Saída 2 51 15 4" xfId="37631"/>
    <cellStyle name="Saída 2 51 16" xfId="37632"/>
    <cellStyle name="Saída 2 51 16 2" xfId="37633"/>
    <cellStyle name="Saída 2 51 16 2 2" xfId="37634"/>
    <cellStyle name="Saída 2 51 16 2 3" xfId="37635"/>
    <cellStyle name="Saída 2 51 16 3" xfId="37636"/>
    <cellStyle name="Saída 2 51 16 4" xfId="37637"/>
    <cellStyle name="Saída 2 51 17" xfId="37638"/>
    <cellStyle name="Saída 2 51 17 2" xfId="37639"/>
    <cellStyle name="Saída 2 51 17 2 2" xfId="37640"/>
    <cellStyle name="Saída 2 51 17 2 3" xfId="37641"/>
    <cellStyle name="Saída 2 51 17 3" xfId="37642"/>
    <cellStyle name="Saída 2 51 17 4" xfId="37643"/>
    <cellStyle name="Saída 2 51 18" xfId="37644"/>
    <cellStyle name="Saída 2 51 18 2" xfId="37645"/>
    <cellStyle name="Saída 2 51 18 2 2" xfId="37646"/>
    <cellStyle name="Saída 2 51 18 2 3" xfId="37647"/>
    <cellStyle name="Saída 2 51 18 3" xfId="37648"/>
    <cellStyle name="Saída 2 51 18 4" xfId="37649"/>
    <cellStyle name="Saída 2 51 19" xfId="37650"/>
    <cellStyle name="Saída 2 51 19 2" xfId="37651"/>
    <cellStyle name="Saída 2 51 19 2 2" xfId="37652"/>
    <cellStyle name="Saída 2 51 19 2 3" xfId="37653"/>
    <cellStyle name="Saída 2 51 19 3" xfId="37654"/>
    <cellStyle name="Saída 2 51 19 4" xfId="37655"/>
    <cellStyle name="Saída 2 51 2" xfId="37656"/>
    <cellStyle name="Saída 2 51 2 2" xfId="37657"/>
    <cellStyle name="Saída 2 51 2 2 2" xfId="37658"/>
    <cellStyle name="Saída 2 51 2 2 3" xfId="37659"/>
    <cellStyle name="Saída 2 51 2 3" xfId="37660"/>
    <cellStyle name="Saída 2 51 2 4" xfId="37661"/>
    <cellStyle name="Saída 2 51 20" xfId="37662"/>
    <cellStyle name="Saída 2 51 20 2" xfId="37663"/>
    <cellStyle name="Saída 2 51 20 2 2" xfId="37664"/>
    <cellStyle name="Saída 2 51 20 2 3" xfId="37665"/>
    <cellStyle name="Saída 2 51 20 3" xfId="37666"/>
    <cellStyle name="Saída 2 51 20 4" xfId="37667"/>
    <cellStyle name="Saída 2 51 21" xfId="37668"/>
    <cellStyle name="Saída 2 51 21 2" xfId="37669"/>
    <cellStyle name="Saída 2 51 21 2 2" xfId="37670"/>
    <cellStyle name="Saída 2 51 21 2 3" xfId="37671"/>
    <cellStyle name="Saída 2 51 21 3" xfId="37672"/>
    <cellStyle name="Saída 2 51 21 4" xfId="37673"/>
    <cellStyle name="Saída 2 51 22" xfId="37674"/>
    <cellStyle name="Saída 2 51 22 2" xfId="37675"/>
    <cellStyle name="Saída 2 51 22 2 2" xfId="37676"/>
    <cellStyle name="Saída 2 51 22 2 3" xfId="37677"/>
    <cellStyle name="Saída 2 51 22 3" xfId="37678"/>
    <cellStyle name="Saída 2 51 22 4" xfId="37679"/>
    <cellStyle name="Saída 2 51 23" xfId="37680"/>
    <cellStyle name="Saída 2 51 23 2" xfId="37681"/>
    <cellStyle name="Saída 2 51 23 2 2" xfId="37682"/>
    <cellStyle name="Saída 2 51 23 2 3" xfId="37683"/>
    <cellStyle name="Saída 2 51 23 3" xfId="37684"/>
    <cellStyle name="Saída 2 51 23 4" xfId="37685"/>
    <cellStyle name="Saída 2 51 24" xfId="37686"/>
    <cellStyle name="Saída 2 51 24 2" xfId="37687"/>
    <cellStyle name="Saída 2 51 24 2 2" xfId="37688"/>
    <cellStyle name="Saída 2 51 24 2 3" xfId="37689"/>
    <cellStyle name="Saída 2 51 24 3" xfId="37690"/>
    <cellStyle name="Saída 2 51 24 4" xfId="37691"/>
    <cellStyle name="Saída 2 51 25" xfId="37692"/>
    <cellStyle name="Saída 2 51 25 2" xfId="37693"/>
    <cellStyle name="Saída 2 51 25 2 2" xfId="37694"/>
    <cellStyle name="Saída 2 51 25 2 3" xfId="37695"/>
    <cellStyle name="Saída 2 51 25 3" xfId="37696"/>
    <cellStyle name="Saída 2 51 25 4" xfId="37697"/>
    <cellStyle name="Saída 2 51 26" xfId="37698"/>
    <cellStyle name="Saída 2 51 26 2" xfId="37699"/>
    <cellStyle name="Saída 2 51 26 3" xfId="37700"/>
    <cellStyle name="Saída 2 51 27" xfId="37701"/>
    <cellStyle name="Saída 2 51 28" xfId="37702"/>
    <cellStyle name="Saída 2 51 3" xfId="37703"/>
    <cellStyle name="Saída 2 51 3 2" xfId="37704"/>
    <cellStyle name="Saída 2 51 3 2 2" xfId="37705"/>
    <cellStyle name="Saída 2 51 3 2 3" xfId="37706"/>
    <cellStyle name="Saída 2 51 3 3" xfId="37707"/>
    <cellStyle name="Saída 2 51 3 4" xfId="37708"/>
    <cellStyle name="Saída 2 51 4" xfId="37709"/>
    <cellStyle name="Saída 2 51 4 2" xfId="37710"/>
    <cellStyle name="Saída 2 51 4 2 2" xfId="37711"/>
    <cellStyle name="Saída 2 51 4 2 3" xfId="37712"/>
    <cellStyle name="Saída 2 51 4 3" xfId="37713"/>
    <cellStyle name="Saída 2 51 4 4" xfId="37714"/>
    <cellStyle name="Saída 2 51 5" xfId="37715"/>
    <cellStyle name="Saída 2 51 5 2" xfId="37716"/>
    <cellStyle name="Saída 2 51 5 2 2" xfId="37717"/>
    <cellStyle name="Saída 2 51 5 2 3" xfId="37718"/>
    <cellStyle name="Saída 2 51 5 3" xfId="37719"/>
    <cellStyle name="Saída 2 51 5 4" xfId="37720"/>
    <cellStyle name="Saída 2 51 6" xfId="37721"/>
    <cellStyle name="Saída 2 51 6 2" xfId="37722"/>
    <cellStyle name="Saída 2 51 6 2 2" xfId="37723"/>
    <cellStyle name="Saída 2 51 6 2 3" xfId="37724"/>
    <cellStyle name="Saída 2 51 6 3" xfId="37725"/>
    <cellStyle name="Saída 2 51 6 4" xfId="37726"/>
    <cellStyle name="Saída 2 51 7" xfId="37727"/>
    <cellStyle name="Saída 2 51 7 2" xfId="37728"/>
    <cellStyle name="Saída 2 51 7 2 2" xfId="37729"/>
    <cellStyle name="Saída 2 51 7 2 3" xfId="37730"/>
    <cellStyle name="Saída 2 51 7 3" xfId="37731"/>
    <cellStyle name="Saída 2 51 7 4" xfId="37732"/>
    <cellStyle name="Saída 2 51 8" xfId="37733"/>
    <cellStyle name="Saída 2 51 8 2" xfId="37734"/>
    <cellStyle name="Saída 2 51 8 2 2" xfId="37735"/>
    <cellStyle name="Saída 2 51 8 2 3" xfId="37736"/>
    <cellStyle name="Saída 2 51 8 3" xfId="37737"/>
    <cellStyle name="Saída 2 51 8 4" xfId="37738"/>
    <cellStyle name="Saída 2 51 9" xfId="37739"/>
    <cellStyle name="Saída 2 51 9 2" xfId="37740"/>
    <cellStyle name="Saída 2 51 9 2 2" xfId="37741"/>
    <cellStyle name="Saída 2 51 9 2 3" xfId="37742"/>
    <cellStyle name="Saída 2 51 9 3" xfId="37743"/>
    <cellStyle name="Saída 2 51 9 4" xfId="37744"/>
    <cellStyle name="Saída 2 52" xfId="37745"/>
    <cellStyle name="Saída 2 52 10" xfId="37746"/>
    <cellStyle name="Saída 2 52 10 2" xfId="37747"/>
    <cellStyle name="Saída 2 52 10 2 2" xfId="37748"/>
    <cellStyle name="Saída 2 52 10 2 3" xfId="37749"/>
    <cellStyle name="Saída 2 52 10 3" xfId="37750"/>
    <cellStyle name="Saída 2 52 10 4" xfId="37751"/>
    <cellStyle name="Saída 2 52 11" xfId="37752"/>
    <cellStyle name="Saída 2 52 11 2" xfId="37753"/>
    <cellStyle name="Saída 2 52 11 2 2" xfId="37754"/>
    <cellStyle name="Saída 2 52 11 2 3" xfId="37755"/>
    <cellStyle name="Saída 2 52 11 3" xfId="37756"/>
    <cellStyle name="Saída 2 52 11 4" xfId="37757"/>
    <cellStyle name="Saída 2 52 12" xfId="37758"/>
    <cellStyle name="Saída 2 52 12 2" xfId="37759"/>
    <cellStyle name="Saída 2 52 12 2 2" xfId="37760"/>
    <cellStyle name="Saída 2 52 12 2 3" xfId="37761"/>
    <cellStyle name="Saída 2 52 12 3" xfId="37762"/>
    <cellStyle name="Saída 2 52 12 4" xfId="37763"/>
    <cellStyle name="Saída 2 52 13" xfId="37764"/>
    <cellStyle name="Saída 2 52 13 2" xfId="37765"/>
    <cellStyle name="Saída 2 52 13 2 2" xfId="37766"/>
    <cellStyle name="Saída 2 52 13 2 3" xfId="37767"/>
    <cellStyle name="Saída 2 52 13 3" xfId="37768"/>
    <cellStyle name="Saída 2 52 13 4" xfId="37769"/>
    <cellStyle name="Saída 2 52 14" xfId="37770"/>
    <cellStyle name="Saída 2 52 14 2" xfId="37771"/>
    <cellStyle name="Saída 2 52 14 2 2" xfId="37772"/>
    <cellStyle name="Saída 2 52 14 2 3" xfId="37773"/>
    <cellStyle name="Saída 2 52 14 3" xfId="37774"/>
    <cellStyle name="Saída 2 52 14 4" xfId="37775"/>
    <cellStyle name="Saída 2 52 15" xfId="37776"/>
    <cellStyle name="Saída 2 52 15 2" xfId="37777"/>
    <cellStyle name="Saída 2 52 15 2 2" xfId="37778"/>
    <cellStyle name="Saída 2 52 15 2 3" xfId="37779"/>
    <cellStyle name="Saída 2 52 15 3" xfId="37780"/>
    <cellStyle name="Saída 2 52 15 4" xfId="37781"/>
    <cellStyle name="Saída 2 52 16" xfId="37782"/>
    <cellStyle name="Saída 2 52 16 2" xfId="37783"/>
    <cellStyle name="Saída 2 52 16 2 2" xfId="37784"/>
    <cellStyle name="Saída 2 52 16 2 3" xfId="37785"/>
    <cellStyle name="Saída 2 52 16 3" xfId="37786"/>
    <cellStyle name="Saída 2 52 16 4" xfId="37787"/>
    <cellStyle name="Saída 2 52 17" xfId="37788"/>
    <cellStyle name="Saída 2 52 17 2" xfId="37789"/>
    <cellStyle name="Saída 2 52 17 2 2" xfId="37790"/>
    <cellStyle name="Saída 2 52 17 2 3" xfId="37791"/>
    <cellStyle name="Saída 2 52 17 3" xfId="37792"/>
    <cellStyle name="Saída 2 52 17 4" xfId="37793"/>
    <cellStyle name="Saída 2 52 18" xfId="37794"/>
    <cellStyle name="Saída 2 52 18 2" xfId="37795"/>
    <cellStyle name="Saída 2 52 18 2 2" xfId="37796"/>
    <cellStyle name="Saída 2 52 18 2 3" xfId="37797"/>
    <cellStyle name="Saída 2 52 18 3" xfId="37798"/>
    <cellStyle name="Saída 2 52 18 4" xfId="37799"/>
    <cellStyle name="Saída 2 52 19" xfId="37800"/>
    <cellStyle name="Saída 2 52 19 2" xfId="37801"/>
    <cellStyle name="Saída 2 52 19 2 2" xfId="37802"/>
    <cellStyle name="Saída 2 52 19 2 3" xfId="37803"/>
    <cellStyle name="Saída 2 52 19 3" xfId="37804"/>
    <cellStyle name="Saída 2 52 19 4" xfId="37805"/>
    <cellStyle name="Saída 2 52 2" xfId="37806"/>
    <cellStyle name="Saída 2 52 2 2" xfId="37807"/>
    <cellStyle name="Saída 2 52 2 2 2" xfId="37808"/>
    <cellStyle name="Saída 2 52 2 2 3" xfId="37809"/>
    <cellStyle name="Saída 2 52 2 3" xfId="37810"/>
    <cellStyle name="Saída 2 52 2 4" xfId="37811"/>
    <cellStyle name="Saída 2 52 20" xfId="37812"/>
    <cellStyle name="Saída 2 52 20 2" xfId="37813"/>
    <cellStyle name="Saída 2 52 20 2 2" xfId="37814"/>
    <cellStyle name="Saída 2 52 20 2 3" xfId="37815"/>
    <cellStyle name="Saída 2 52 20 3" xfId="37816"/>
    <cellStyle name="Saída 2 52 20 4" xfId="37817"/>
    <cellStyle name="Saída 2 52 21" xfId="37818"/>
    <cellStyle name="Saída 2 52 21 2" xfId="37819"/>
    <cellStyle name="Saída 2 52 21 2 2" xfId="37820"/>
    <cellStyle name="Saída 2 52 21 2 3" xfId="37821"/>
    <cellStyle name="Saída 2 52 21 3" xfId="37822"/>
    <cellStyle name="Saída 2 52 21 4" xfId="37823"/>
    <cellStyle name="Saída 2 52 22" xfId="37824"/>
    <cellStyle name="Saída 2 52 22 2" xfId="37825"/>
    <cellStyle name="Saída 2 52 22 2 2" xfId="37826"/>
    <cellStyle name="Saída 2 52 22 2 3" xfId="37827"/>
    <cellStyle name="Saída 2 52 22 3" xfId="37828"/>
    <cellStyle name="Saída 2 52 22 4" xfId="37829"/>
    <cellStyle name="Saída 2 52 23" xfId="37830"/>
    <cellStyle name="Saída 2 52 23 2" xfId="37831"/>
    <cellStyle name="Saída 2 52 23 2 2" xfId="37832"/>
    <cellStyle name="Saída 2 52 23 2 3" xfId="37833"/>
    <cellStyle name="Saída 2 52 23 3" xfId="37834"/>
    <cellStyle name="Saída 2 52 23 4" xfId="37835"/>
    <cellStyle name="Saída 2 52 24" xfId="37836"/>
    <cellStyle name="Saída 2 52 24 2" xfId="37837"/>
    <cellStyle name="Saída 2 52 24 2 2" xfId="37838"/>
    <cellStyle name="Saída 2 52 24 2 3" xfId="37839"/>
    <cellStyle name="Saída 2 52 24 3" xfId="37840"/>
    <cellStyle name="Saída 2 52 24 4" xfId="37841"/>
    <cellStyle name="Saída 2 52 25" xfId="37842"/>
    <cellStyle name="Saída 2 52 25 2" xfId="37843"/>
    <cellStyle name="Saída 2 52 25 2 2" xfId="37844"/>
    <cellStyle name="Saída 2 52 25 2 3" xfId="37845"/>
    <cellStyle name="Saída 2 52 25 3" xfId="37846"/>
    <cellStyle name="Saída 2 52 25 4" xfId="37847"/>
    <cellStyle name="Saída 2 52 26" xfId="37848"/>
    <cellStyle name="Saída 2 52 26 2" xfId="37849"/>
    <cellStyle name="Saída 2 52 26 3" xfId="37850"/>
    <cellStyle name="Saída 2 52 27" xfId="37851"/>
    <cellStyle name="Saída 2 52 28" xfId="37852"/>
    <cellStyle name="Saída 2 52 3" xfId="37853"/>
    <cellStyle name="Saída 2 52 3 2" xfId="37854"/>
    <cellStyle name="Saída 2 52 3 2 2" xfId="37855"/>
    <cellStyle name="Saída 2 52 3 2 3" xfId="37856"/>
    <cellStyle name="Saída 2 52 3 3" xfId="37857"/>
    <cellStyle name="Saída 2 52 3 4" xfId="37858"/>
    <cellStyle name="Saída 2 52 4" xfId="37859"/>
    <cellStyle name="Saída 2 52 4 2" xfId="37860"/>
    <cellStyle name="Saída 2 52 4 2 2" xfId="37861"/>
    <cellStyle name="Saída 2 52 4 2 3" xfId="37862"/>
    <cellStyle name="Saída 2 52 4 3" xfId="37863"/>
    <cellStyle name="Saída 2 52 4 4" xfId="37864"/>
    <cellStyle name="Saída 2 52 5" xfId="37865"/>
    <cellStyle name="Saída 2 52 5 2" xfId="37866"/>
    <cellStyle name="Saída 2 52 5 2 2" xfId="37867"/>
    <cellStyle name="Saída 2 52 5 2 3" xfId="37868"/>
    <cellStyle name="Saída 2 52 5 3" xfId="37869"/>
    <cellStyle name="Saída 2 52 5 4" xfId="37870"/>
    <cellStyle name="Saída 2 52 6" xfId="37871"/>
    <cellStyle name="Saída 2 52 6 2" xfId="37872"/>
    <cellStyle name="Saída 2 52 6 2 2" xfId="37873"/>
    <cellStyle name="Saída 2 52 6 2 3" xfId="37874"/>
    <cellStyle name="Saída 2 52 6 3" xfId="37875"/>
    <cellStyle name="Saída 2 52 6 4" xfId="37876"/>
    <cellStyle name="Saída 2 52 7" xfId="37877"/>
    <cellStyle name="Saída 2 52 7 2" xfId="37878"/>
    <cellStyle name="Saída 2 52 7 2 2" xfId="37879"/>
    <cellStyle name="Saída 2 52 7 2 3" xfId="37880"/>
    <cellStyle name="Saída 2 52 7 3" xfId="37881"/>
    <cellStyle name="Saída 2 52 7 4" xfId="37882"/>
    <cellStyle name="Saída 2 52 8" xfId="37883"/>
    <cellStyle name="Saída 2 52 8 2" xfId="37884"/>
    <cellStyle name="Saída 2 52 8 2 2" xfId="37885"/>
    <cellStyle name="Saída 2 52 8 2 3" xfId="37886"/>
    <cellStyle name="Saída 2 52 8 3" xfId="37887"/>
    <cellStyle name="Saída 2 52 8 4" xfId="37888"/>
    <cellStyle name="Saída 2 52 9" xfId="37889"/>
    <cellStyle name="Saída 2 52 9 2" xfId="37890"/>
    <cellStyle name="Saída 2 52 9 2 2" xfId="37891"/>
    <cellStyle name="Saída 2 52 9 2 3" xfId="37892"/>
    <cellStyle name="Saída 2 52 9 3" xfId="37893"/>
    <cellStyle name="Saída 2 52 9 4" xfId="37894"/>
    <cellStyle name="Saída 2 53" xfId="37895"/>
    <cellStyle name="Saída 2 53 10" xfId="37896"/>
    <cellStyle name="Saída 2 53 10 2" xfId="37897"/>
    <cellStyle name="Saída 2 53 10 2 2" xfId="37898"/>
    <cellStyle name="Saída 2 53 10 2 3" xfId="37899"/>
    <cellStyle name="Saída 2 53 10 3" xfId="37900"/>
    <cellStyle name="Saída 2 53 10 4" xfId="37901"/>
    <cellStyle name="Saída 2 53 11" xfId="37902"/>
    <cellStyle name="Saída 2 53 11 2" xfId="37903"/>
    <cellStyle name="Saída 2 53 11 2 2" xfId="37904"/>
    <cellStyle name="Saída 2 53 11 2 3" xfId="37905"/>
    <cellStyle name="Saída 2 53 11 3" xfId="37906"/>
    <cellStyle name="Saída 2 53 11 4" xfId="37907"/>
    <cellStyle name="Saída 2 53 12" xfId="37908"/>
    <cellStyle name="Saída 2 53 12 2" xfId="37909"/>
    <cellStyle name="Saída 2 53 12 2 2" xfId="37910"/>
    <cellStyle name="Saída 2 53 12 2 3" xfId="37911"/>
    <cellStyle name="Saída 2 53 12 3" xfId="37912"/>
    <cellStyle name="Saída 2 53 12 4" xfId="37913"/>
    <cellStyle name="Saída 2 53 13" xfId="37914"/>
    <cellStyle name="Saída 2 53 13 2" xfId="37915"/>
    <cellStyle name="Saída 2 53 13 2 2" xfId="37916"/>
    <cellStyle name="Saída 2 53 13 2 3" xfId="37917"/>
    <cellStyle name="Saída 2 53 13 3" xfId="37918"/>
    <cellStyle name="Saída 2 53 13 4" xfId="37919"/>
    <cellStyle name="Saída 2 53 14" xfId="37920"/>
    <cellStyle name="Saída 2 53 14 2" xfId="37921"/>
    <cellStyle name="Saída 2 53 14 2 2" xfId="37922"/>
    <cellStyle name="Saída 2 53 14 2 3" xfId="37923"/>
    <cellStyle name="Saída 2 53 14 3" xfId="37924"/>
    <cellStyle name="Saída 2 53 14 4" xfId="37925"/>
    <cellStyle name="Saída 2 53 15" xfId="37926"/>
    <cellStyle name="Saída 2 53 15 2" xfId="37927"/>
    <cellStyle name="Saída 2 53 15 2 2" xfId="37928"/>
    <cellStyle name="Saída 2 53 15 2 3" xfId="37929"/>
    <cellStyle name="Saída 2 53 15 3" xfId="37930"/>
    <cellStyle name="Saída 2 53 15 4" xfId="37931"/>
    <cellStyle name="Saída 2 53 16" xfId="37932"/>
    <cellStyle name="Saída 2 53 16 2" xfId="37933"/>
    <cellStyle name="Saída 2 53 16 2 2" xfId="37934"/>
    <cellStyle name="Saída 2 53 16 2 3" xfId="37935"/>
    <cellStyle name="Saída 2 53 16 3" xfId="37936"/>
    <cellStyle name="Saída 2 53 16 4" xfId="37937"/>
    <cellStyle name="Saída 2 53 17" xfId="37938"/>
    <cellStyle name="Saída 2 53 17 2" xfId="37939"/>
    <cellStyle name="Saída 2 53 17 2 2" xfId="37940"/>
    <cellStyle name="Saída 2 53 17 2 3" xfId="37941"/>
    <cellStyle name="Saída 2 53 17 3" xfId="37942"/>
    <cellStyle name="Saída 2 53 17 4" xfId="37943"/>
    <cellStyle name="Saída 2 53 18" xfId="37944"/>
    <cellStyle name="Saída 2 53 18 2" xfId="37945"/>
    <cellStyle name="Saída 2 53 18 2 2" xfId="37946"/>
    <cellStyle name="Saída 2 53 18 2 3" xfId="37947"/>
    <cellStyle name="Saída 2 53 18 3" xfId="37948"/>
    <cellStyle name="Saída 2 53 18 4" xfId="37949"/>
    <cellStyle name="Saída 2 53 19" xfId="37950"/>
    <cellStyle name="Saída 2 53 19 2" xfId="37951"/>
    <cellStyle name="Saída 2 53 19 2 2" xfId="37952"/>
    <cellStyle name="Saída 2 53 19 2 3" xfId="37953"/>
    <cellStyle name="Saída 2 53 19 3" xfId="37954"/>
    <cellStyle name="Saída 2 53 19 4" xfId="37955"/>
    <cellStyle name="Saída 2 53 2" xfId="37956"/>
    <cellStyle name="Saída 2 53 2 2" xfId="37957"/>
    <cellStyle name="Saída 2 53 2 2 2" xfId="37958"/>
    <cellStyle name="Saída 2 53 2 2 3" xfId="37959"/>
    <cellStyle name="Saída 2 53 2 3" xfId="37960"/>
    <cellStyle name="Saída 2 53 2 4" xfId="37961"/>
    <cellStyle name="Saída 2 53 20" xfId="37962"/>
    <cellStyle name="Saída 2 53 20 2" xfId="37963"/>
    <cellStyle name="Saída 2 53 20 2 2" xfId="37964"/>
    <cellStyle name="Saída 2 53 20 2 3" xfId="37965"/>
    <cellStyle name="Saída 2 53 20 3" xfId="37966"/>
    <cellStyle name="Saída 2 53 20 4" xfId="37967"/>
    <cellStyle name="Saída 2 53 21" xfId="37968"/>
    <cellStyle name="Saída 2 53 21 2" xfId="37969"/>
    <cellStyle name="Saída 2 53 21 2 2" xfId="37970"/>
    <cellStyle name="Saída 2 53 21 2 3" xfId="37971"/>
    <cellStyle name="Saída 2 53 21 3" xfId="37972"/>
    <cellStyle name="Saída 2 53 21 4" xfId="37973"/>
    <cellStyle name="Saída 2 53 22" xfId="37974"/>
    <cellStyle name="Saída 2 53 22 2" xfId="37975"/>
    <cellStyle name="Saída 2 53 22 2 2" xfId="37976"/>
    <cellStyle name="Saída 2 53 22 2 3" xfId="37977"/>
    <cellStyle name="Saída 2 53 22 3" xfId="37978"/>
    <cellStyle name="Saída 2 53 22 4" xfId="37979"/>
    <cellStyle name="Saída 2 53 23" xfId="37980"/>
    <cellStyle name="Saída 2 53 23 2" xfId="37981"/>
    <cellStyle name="Saída 2 53 23 2 2" xfId="37982"/>
    <cellStyle name="Saída 2 53 23 2 3" xfId="37983"/>
    <cellStyle name="Saída 2 53 23 3" xfId="37984"/>
    <cellStyle name="Saída 2 53 23 4" xfId="37985"/>
    <cellStyle name="Saída 2 53 24" xfId="37986"/>
    <cellStyle name="Saída 2 53 24 2" xfId="37987"/>
    <cellStyle name="Saída 2 53 24 2 2" xfId="37988"/>
    <cellStyle name="Saída 2 53 24 2 3" xfId="37989"/>
    <cellStyle name="Saída 2 53 24 3" xfId="37990"/>
    <cellStyle name="Saída 2 53 24 4" xfId="37991"/>
    <cellStyle name="Saída 2 53 25" xfId="37992"/>
    <cellStyle name="Saída 2 53 25 2" xfId="37993"/>
    <cellStyle name="Saída 2 53 25 2 2" xfId="37994"/>
    <cellStyle name="Saída 2 53 25 2 3" xfId="37995"/>
    <cellStyle name="Saída 2 53 25 3" xfId="37996"/>
    <cellStyle name="Saída 2 53 25 4" xfId="37997"/>
    <cellStyle name="Saída 2 53 26" xfId="37998"/>
    <cellStyle name="Saída 2 53 26 2" xfId="37999"/>
    <cellStyle name="Saída 2 53 26 3" xfId="38000"/>
    <cellStyle name="Saída 2 53 27" xfId="38001"/>
    <cellStyle name="Saída 2 53 28" xfId="38002"/>
    <cellStyle name="Saída 2 53 3" xfId="38003"/>
    <cellStyle name="Saída 2 53 3 2" xfId="38004"/>
    <cellStyle name="Saída 2 53 3 2 2" xfId="38005"/>
    <cellStyle name="Saída 2 53 3 2 3" xfId="38006"/>
    <cellStyle name="Saída 2 53 3 3" xfId="38007"/>
    <cellStyle name="Saída 2 53 3 4" xfId="38008"/>
    <cellStyle name="Saída 2 53 4" xfId="38009"/>
    <cellStyle name="Saída 2 53 4 2" xfId="38010"/>
    <cellStyle name="Saída 2 53 4 2 2" xfId="38011"/>
    <cellStyle name="Saída 2 53 4 2 3" xfId="38012"/>
    <cellStyle name="Saída 2 53 4 3" xfId="38013"/>
    <cellStyle name="Saída 2 53 4 4" xfId="38014"/>
    <cellStyle name="Saída 2 53 5" xfId="38015"/>
    <cellStyle name="Saída 2 53 5 2" xfId="38016"/>
    <cellStyle name="Saída 2 53 5 2 2" xfId="38017"/>
    <cellStyle name="Saída 2 53 5 2 3" xfId="38018"/>
    <cellStyle name="Saída 2 53 5 3" xfId="38019"/>
    <cellStyle name="Saída 2 53 5 4" xfId="38020"/>
    <cellStyle name="Saída 2 53 6" xfId="38021"/>
    <cellStyle name="Saída 2 53 6 2" xfId="38022"/>
    <cellStyle name="Saída 2 53 6 2 2" xfId="38023"/>
    <cellStyle name="Saída 2 53 6 2 3" xfId="38024"/>
    <cellStyle name="Saída 2 53 6 3" xfId="38025"/>
    <cellStyle name="Saída 2 53 6 4" xfId="38026"/>
    <cellStyle name="Saída 2 53 7" xfId="38027"/>
    <cellStyle name="Saída 2 53 7 2" xfId="38028"/>
    <cellStyle name="Saída 2 53 7 2 2" xfId="38029"/>
    <cellStyle name="Saída 2 53 7 2 3" xfId="38030"/>
    <cellStyle name="Saída 2 53 7 3" xfId="38031"/>
    <cellStyle name="Saída 2 53 7 4" xfId="38032"/>
    <cellStyle name="Saída 2 53 8" xfId="38033"/>
    <cellStyle name="Saída 2 53 8 2" xfId="38034"/>
    <cellStyle name="Saída 2 53 8 2 2" xfId="38035"/>
    <cellStyle name="Saída 2 53 8 2 3" xfId="38036"/>
    <cellStyle name="Saída 2 53 8 3" xfId="38037"/>
    <cellStyle name="Saída 2 53 8 4" xfId="38038"/>
    <cellStyle name="Saída 2 53 9" xfId="38039"/>
    <cellStyle name="Saída 2 53 9 2" xfId="38040"/>
    <cellStyle name="Saída 2 53 9 2 2" xfId="38041"/>
    <cellStyle name="Saída 2 53 9 2 3" xfId="38042"/>
    <cellStyle name="Saída 2 53 9 3" xfId="38043"/>
    <cellStyle name="Saída 2 53 9 4" xfId="38044"/>
    <cellStyle name="Saída 2 54" xfId="38045"/>
    <cellStyle name="Saída 2 54 10" xfId="38046"/>
    <cellStyle name="Saída 2 54 10 2" xfId="38047"/>
    <cellStyle name="Saída 2 54 10 2 2" xfId="38048"/>
    <cellStyle name="Saída 2 54 10 2 3" xfId="38049"/>
    <cellStyle name="Saída 2 54 10 3" xfId="38050"/>
    <cellStyle name="Saída 2 54 10 4" xfId="38051"/>
    <cellStyle name="Saída 2 54 11" xfId="38052"/>
    <cellStyle name="Saída 2 54 11 2" xfId="38053"/>
    <cellStyle name="Saída 2 54 11 2 2" xfId="38054"/>
    <cellStyle name="Saída 2 54 11 2 3" xfId="38055"/>
    <cellStyle name="Saída 2 54 11 3" xfId="38056"/>
    <cellStyle name="Saída 2 54 11 4" xfId="38057"/>
    <cellStyle name="Saída 2 54 12" xfId="38058"/>
    <cellStyle name="Saída 2 54 12 2" xfId="38059"/>
    <cellStyle name="Saída 2 54 12 2 2" xfId="38060"/>
    <cellStyle name="Saída 2 54 12 2 3" xfId="38061"/>
    <cellStyle name="Saída 2 54 12 3" xfId="38062"/>
    <cellStyle name="Saída 2 54 12 4" xfId="38063"/>
    <cellStyle name="Saída 2 54 13" xfId="38064"/>
    <cellStyle name="Saída 2 54 13 2" xfId="38065"/>
    <cellStyle name="Saída 2 54 13 2 2" xfId="38066"/>
    <cellStyle name="Saída 2 54 13 2 3" xfId="38067"/>
    <cellStyle name="Saída 2 54 13 3" xfId="38068"/>
    <cellStyle name="Saída 2 54 13 4" xfId="38069"/>
    <cellStyle name="Saída 2 54 14" xfId="38070"/>
    <cellStyle name="Saída 2 54 14 2" xfId="38071"/>
    <cellStyle name="Saída 2 54 14 2 2" xfId="38072"/>
    <cellStyle name="Saída 2 54 14 2 3" xfId="38073"/>
    <cellStyle name="Saída 2 54 14 3" xfId="38074"/>
    <cellStyle name="Saída 2 54 14 4" xfId="38075"/>
    <cellStyle name="Saída 2 54 15" xfId="38076"/>
    <cellStyle name="Saída 2 54 15 2" xfId="38077"/>
    <cellStyle name="Saída 2 54 15 2 2" xfId="38078"/>
    <cellStyle name="Saída 2 54 15 2 3" xfId="38079"/>
    <cellStyle name="Saída 2 54 15 3" xfId="38080"/>
    <cellStyle name="Saída 2 54 15 4" xfId="38081"/>
    <cellStyle name="Saída 2 54 16" xfId="38082"/>
    <cellStyle name="Saída 2 54 16 2" xfId="38083"/>
    <cellStyle name="Saída 2 54 16 2 2" xfId="38084"/>
    <cellStyle name="Saída 2 54 16 2 3" xfId="38085"/>
    <cellStyle name="Saída 2 54 16 3" xfId="38086"/>
    <cellStyle name="Saída 2 54 16 4" xfId="38087"/>
    <cellStyle name="Saída 2 54 17" xfId="38088"/>
    <cellStyle name="Saída 2 54 17 2" xfId="38089"/>
    <cellStyle name="Saída 2 54 17 2 2" xfId="38090"/>
    <cellStyle name="Saída 2 54 17 2 3" xfId="38091"/>
    <cellStyle name="Saída 2 54 17 3" xfId="38092"/>
    <cellStyle name="Saída 2 54 17 4" xfId="38093"/>
    <cellStyle name="Saída 2 54 18" xfId="38094"/>
    <cellStyle name="Saída 2 54 18 2" xfId="38095"/>
    <cellStyle name="Saída 2 54 18 2 2" xfId="38096"/>
    <cellStyle name="Saída 2 54 18 2 3" xfId="38097"/>
    <cellStyle name="Saída 2 54 18 3" xfId="38098"/>
    <cellStyle name="Saída 2 54 18 4" xfId="38099"/>
    <cellStyle name="Saída 2 54 19" xfId="38100"/>
    <cellStyle name="Saída 2 54 19 2" xfId="38101"/>
    <cellStyle name="Saída 2 54 19 2 2" xfId="38102"/>
    <cellStyle name="Saída 2 54 19 2 3" xfId="38103"/>
    <cellStyle name="Saída 2 54 19 3" xfId="38104"/>
    <cellStyle name="Saída 2 54 19 4" xfId="38105"/>
    <cellStyle name="Saída 2 54 2" xfId="38106"/>
    <cellStyle name="Saída 2 54 2 2" xfId="38107"/>
    <cellStyle name="Saída 2 54 2 2 2" xfId="38108"/>
    <cellStyle name="Saída 2 54 2 2 3" xfId="38109"/>
    <cellStyle name="Saída 2 54 2 3" xfId="38110"/>
    <cellStyle name="Saída 2 54 2 4" xfId="38111"/>
    <cellStyle name="Saída 2 54 20" xfId="38112"/>
    <cellStyle name="Saída 2 54 20 2" xfId="38113"/>
    <cellStyle name="Saída 2 54 20 2 2" xfId="38114"/>
    <cellStyle name="Saída 2 54 20 2 3" xfId="38115"/>
    <cellStyle name="Saída 2 54 20 3" xfId="38116"/>
    <cellStyle name="Saída 2 54 20 4" xfId="38117"/>
    <cellStyle name="Saída 2 54 21" xfId="38118"/>
    <cellStyle name="Saída 2 54 21 2" xfId="38119"/>
    <cellStyle name="Saída 2 54 21 2 2" xfId="38120"/>
    <cellStyle name="Saída 2 54 21 2 3" xfId="38121"/>
    <cellStyle name="Saída 2 54 21 3" xfId="38122"/>
    <cellStyle name="Saída 2 54 21 4" xfId="38123"/>
    <cellStyle name="Saída 2 54 22" xfId="38124"/>
    <cellStyle name="Saída 2 54 22 2" xfId="38125"/>
    <cellStyle name="Saída 2 54 22 2 2" xfId="38126"/>
    <cellStyle name="Saída 2 54 22 2 3" xfId="38127"/>
    <cellStyle name="Saída 2 54 22 3" xfId="38128"/>
    <cellStyle name="Saída 2 54 22 4" xfId="38129"/>
    <cellStyle name="Saída 2 54 23" xfId="38130"/>
    <cellStyle name="Saída 2 54 23 2" xfId="38131"/>
    <cellStyle name="Saída 2 54 23 2 2" xfId="38132"/>
    <cellStyle name="Saída 2 54 23 2 3" xfId="38133"/>
    <cellStyle name="Saída 2 54 23 3" xfId="38134"/>
    <cellStyle name="Saída 2 54 23 4" xfId="38135"/>
    <cellStyle name="Saída 2 54 24" xfId="38136"/>
    <cellStyle name="Saída 2 54 24 2" xfId="38137"/>
    <cellStyle name="Saída 2 54 24 2 2" xfId="38138"/>
    <cellStyle name="Saída 2 54 24 2 3" xfId="38139"/>
    <cellStyle name="Saída 2 54 24 3" xfId="38140"/>
    <cellStyle name="Saída 2 54 24 4" xfId="38141"/>
    <cellStyle name="Saída 2 54 25" xfId="38142"/>
    <cellStyle name="Saída 2 54 25 2" xfId="38143"/>
    <cellStyle name="Saída 2 54 25 2 2" xfId="38144"/>
    <cellStyle name="Saída 2 54 25 2 3" xfId="38145"/>
    <cellStyle name="Saída 2 54 25 3" xfId="38146"/>
    <cellStyle name="Saída 2 54 25 4" xfId="38147"/>
    <cellStyle name="Saída 2 54 26" xfId="38148"/>
    <cellStyle name="Saída 2 54 26 2" xfId="38149"/>
    <cellStyle name="Saída 2 54 26 3" xfId="38150"/>
    <cellStyle name="Saída 2 54 27" xfId="38151"/>
    <cellStyle name="Saída 2 54 28" xfId="38152"/>
    <cellStyle name="Saída 2 54 3" xfId="38153"/>
    <cellStyle name="Saída 2 54 3 2" xfId="38154"/>
    <cellStyle name="Saída 2 54 3 2 2" xfId="38155"/>
    <cellStyle name="Saída 2 54 3 2 3" xfId="38156"/>
    <cellStyle name="Saída 2 54 3 3" xfId="38157"/>
    <cellStyle name="Saída 2 54 3 4" xfId="38158"/>
    <cellStyle name="Saída 2 54 4" xfId="38159"/>
    <cellStyle name="Saída 2 54 4 2" xfId="38160"/>
    <cellStyle name="Saída 2 54 4 2 2" xfId="38161"/>
    <cellStyle name="Saída 2 54 4 2 3" xfId="38162"/>
    <cellStyle name="Saída 2 54 4 3" xfId="38163"/>
    <cellStyle name="Saída 2 54 4 4" xfId="38164"/>
    <cellStyle name="Saída 2 54 5" xfId="38165"/>
    <cellStyle name="Saída 2 54 5 2" xfId="38166"/>
    <cellStyle name="Saída 2 54 5 2 2" xfId="38167"/>
    <cellStyle name="Saída 2 54 5 2 3" xfId="38168"/>
    <cellStyle name="Saída 2 54 5 3" xfId="38169"/>
    <cellStyle name="Saída 2 54 5 4" xfId="38170"/>
    <cellStyle name="Saída 2 54 6" xfId="38171"/>
    <cellStyle name="Saída 2 54 6 2" xfId="38172"/>
    <cellStyle name="Saída 2 54 6 2 2" xfId="38173"/>
    <cellStyle name="Saída 2 54 6 2 3" xfId="38174"/>
    <cellStyle name="Saída 2 54 6 3" xfId="38175"/>
    <cellStyle name="Saída 2 54 6 4" xfId="38176"/>
    <cellStyle name="Saída 2 54 7" xfId="38177"/>
    <cellStyle name="Saída 2 54 7 2" xfId="38178"/>
    <cellStyle name="Saída 2 54 7 2 2" xfId="38179"/>
    <cellStyle name="Saída 2 54 7 2 3" xfId="38180"/>
    <cellStyle name="Saída 2 54 7 3" xfId="38181"/>
    <cellStyle name="Saída 2 54 7 4" xfId="38182"/>
    <cellStyle name="Saída 2 54 8" xfId="38183"/>
    <cellStyle name="Saída 2 54 8 2" xfId="38184"/>
    <cellStyle name="Saída 2 54 8 2 2" xfId="38185"/>
    <cellStyle name="Saída 2 54 8 2 3" xfId="38186"/>
    <cellStyle name="Saída 2 54 8 3" xfId="38187"/>
    <cellStyle name="Saída 2 54 8 4" xfId="38188"/>
    <cellStyle name="Saída 2 54 9" xfId="38189"/>
    <cellStyle name="Saída 2 54 9 2" xfId="38190"/>
    <cellStyle name="Saída 2 54 9 2 2" xfId="38191"/>
    <cellStyle name="Saída 2 54 9 2 3" xfId="38192"/>
    <cellStyle name="Saída 2 54 9 3" xfId="38193"/>
    <cellStyle name="Saída 2 54 9 4" xfId="38194"/>
    <cellStyle name="Saída 2 55" xfId="38195"/>
    <cellStyle name="Saída 2 55 10" xfId="38196"/>
    <cellStyle name="Saída 2 55 10 2" xfId="38197"/>
    <cellStyle name="Saída 2 55 10 2 2" xfId="38198"/>
    <cellStyle name="Saída 2 55 10 2 3" xfId="38199"/>
    <cellStyle name="Saída 2 55 10 3" xfId="38200"/>
    <cellStyle name="Saída 2 55 10 4" xfId="38201"/>
    <cellStyle name="Saída 2 55 11" xfId="38202"/>
    <cellStyle name="Saída 2 55 11 2" xfId="38203"/>
    <cellStyle name="Saída 2 55 11 2 2" xfId="38204"/>
    <cellStyle name="Saída 2 55 11 2 3" xfId="38205"/>
    <cellStyle name="Saída 2 55 11 3" xfId="38206"/>
    <cellStyle name="Saída 2 55 11 4" xfId="38207"/>
    <cellStyle name="Saída 2 55 12" xfId="38208"/>
    <cellStyle name="Saída 2 55 12 2" xfId="38209"/>
    <cellStyle name="Saída 2 55 12 2 2" xfId="38210"/>
    <cellStyle name="Saída 2 55 12 2 3" xfId="38211"/>
    <cellStyle name="Saída 2 55 12 3" xfId="38212"/>
    <cellStyle name="Saída 2 55 12 4" xfId="38213"/>
    <cellStyle name="Saída 2 55 13" xfId="38214"/>
    <cellStyle name="Saída 2 55 13 2" xfId="38215"/>
    <cellStyle name="Saída 2 55 13 2 2" xfId="38216"/>
    <cellStyle name="Saída 2 55 13 2 3" xfId="38217"/>
    <cellStyle name="Saída 2 55 13 3" xfId="38218"/>
    <cellStyle name="Saída 2 55 13 4" xfId="38219"/>
    <cellStyle name="Saída 2 55 14" xfId="38220"/>
    <cellStyle name="Saída 2 55 14 2" xfId="38221"/>
    <cellStyle name="Saída 2 55 14 2 2" xfId="38222"/>
    <cellStyle name="Saída 2 55 14 2 3" xfId="38223"/>
    <cellStyle name="Saída 2 55 14 3" xfId="38224"/>
    <cellStyle name="Saída 2 55 14 4" xfId="38225"/>
    <cellStyle name="Saída 2 55 15" xfId="38226"/>
    <cellStyle name="Saída 2 55 15 2" xfId="38227"/>
    <cellStyle name="Saída 2 55 15 2 2" xfId="38228"/>
    <cellStyle name="Saída 2 55 15 2 3" xfId="38229"/>
    <cellStyle name="Saída 2 55 15 3" xfId="38230"/>
    <cellStyle name="Saída 2 55 15 4" xfId="38231"/>
    <cellStyle name="Saída 2 55 16" xfId="38232"/>
    <cellStyle name="Saída 2 55 16 2" xfId="38233"/>
    <cellStyle name="Saída 2 55 16 2 2" xfId="38234"/>
    <cellStyle name="Saída 2 55 16 2 3" xfId="38235"/>
    <cellStyle name="Saída 2 55 16 3" xfId="38236"/>
    <cellStyle name="Saída 2 55 16 4" xfId="38237"/>
    <cellStyle name="Saída 2 55 17" xfId="38238"/>
    <cellStyle name="Saída 2 55 17 2" xfId="38239"/>
    <cellStyle name="Saída 2 55 17 2 2" xfId="38240"/>
    <cellStyle name="Saída 2 55 17 2 3" xfId="38241"/>
    <cellStyle name="Saída 2 55 17 3" xfId="38242"/>
    <cellStyle name="Saída 2 55 17 4" xfId="38243"/>
    <cellStyle name="Saída 2 55 18" xfId="38244"/>
    <cellStyle name="Saída 2 55 18 2" xfId="38245"/>
    <cellStyle name="Saída 2 55 18 2 2" xfId="38246"/>
    <cellStyle name="Saída 2 55 18 2 3" xfId="38247"/>
    <cellStyle name="Saída 2 55 18 3" xfId="38248"/>
    <cellStyle name="Saída 2 55 18 4" xfId="38249"/>
    <cellStyle name="Saída 2 55 19" xfId="38250"/>
    <cellStyle name="Saída 2 55 19 2" xfId="38251"/>
    <cellStyle name="Saída 2 55 19 2 2" xfId="38252"/>
    <cellStyle name="Saída 2 55 19 2 3" xfId="38253"/>
    <cellStyle name="Saída 2 55 19 3" xfId="38254"/>
    <cellStyle name="Saída 2 55 19 4" xfId="38255"/>
    <cellStyle name="Saída 2 55 2" xfId="38256"/>
    <cellStyle name="Saída 2 55 2 2" xfId="38257"/>
    <cellStyle name="Saída 2 55 2 2 2" xfId="38258"/>
    <cellStyle name="Saída 2 55 2 2 3" xfId="38259"/>
    <cellStyle name="Saída 2 55 2 3" xfId="38260"/>
    <cellStyle name="Saída 2 55 2 4" xfId="38261"/>
    <cellStyle name="Saída 2 55 20" xfId="38262"/>
    <cellStyle name="Saída 2 55 20 2" xfId="38263"/>
    <cellStyle name="Saída 2 55 20 2 2" xfId="38264"/>
    <cellStyle name="Saída 2 55 20 2 3" xfId="38265"/>
    <cellStyle name="Saída 2 55 20 3" xfId="38266"/>
    <cellStyle name="Saída 2 55 20 4" xfId="38267"/>
    <cellStyle name="Saída 2 55 21" xfId="38268"/>
    <cellStyle name="Saída 2 55 21 2" xfId="38269"/>
    <cellStyle name="Saída 2 55 21 2 2" xfId="38270"/>
    <cellStyle name="Saída 2 55 21 2 3" xfId="38271"/>
    <cellStyle name="Saída 2 55 21 3" xfId="38272"/>
    <cellStyle name="Saída 2 55 21 4" xfId="38273"/>
    <cellStyle name="Saída 2 55 22" xfId="38274"/>
    <cellStyle name="Saída 2 55 22 2" xfId="38275"/>
    <cellStyle name="Saída 2 55 22 2 2" xfId="38276"/>
    <cellStyle name="Saída 2 55 22 2 3" xfId="38277"/>
    <cellStyle name="Saída 2 55 22 3" xfId="38278"/>
    <cellStyle name="Saída 2 55 22 4" xfId="38279"/>
    <cellStyle name="Saída 2 55 23" xfId="38280"/>
    <cellStyle name="Saída 2 55 23 2" xfId="38281"/>
    <cellStyle name="Saída 2 55 23 2 2" xfId="38282"/>
    <cellStyle name="Saída 2 55 23 2 3" xfId="38283"/>
    <cellStyle name="Saída 2 55 23 3" xfId="38284"/>
    <cellStyle name="Saída 2 55 23 4" xfId="38285"/>
    <cellStyle name="Saída 2 55 24" xfId="38286"/>
    <cellStyle name="Saída 2 55 24 2" xfId="38287"/>
    <cellStyle name="Saída 2 55 24 2 2" xfId="38288"/>
    <cellStyle name="Saída 2 55 24 2 3" xfId="38289"/>
    <cellStyle name="Saída 2 55 24 3" xfId="38290"/>
    <cellStyle name="Saída 2 55 24 4" xfId="38291"/>
    <cellStyle name="Saída 2 55 25" xfId="38292"/>
    <cellStyle name="Saída 2 55 25 2" xfId="38293"/>
    <cellStyle name="Saída 2 55 25 2 2" xfId="38294"/>
    <cellStyle name="Saída 2 55 25 2 3" xfId="38295"/>
    <cellStyle name="Saída 2 55 25 3" xfId="38296"/>
    <cellStyle name="Saída 2 55 25 4" xfId="38297"/>
    <cellStyle name="Saída 2 55 26" xfId="38298"/>
    <cellStyle name="Saída 2 55 26 2" xfId="38299"/>
    <cellStyle name="Saída 2 55 26 3" xfId="38300"/>
    <cellStyle name="Saída 2 55 27" xfId="38301"/>
    <cellStyle name="Saída 2 55 28" xfId="38302"/>
    <cellStyle name="Saída 2 55 3" xfId="38303"/>
    <cellStyle name="Saída 2 55 3 2" xfId="38304"/>
    <cellStyle name="Saída 2 55 3 2 2" xfId="38305"/>
    <cellStyle name="Saída 2 55 3 2 3" xfId="38306"/>
    <cellStyle name="Saída 2 55 3 3" xfId="38307"/>
    <cellStyle name="Saída 2 55 3 4" xfId="38308"/>
    <cellStyle name="Saída 2 55 4" xfId="38309"/>
    <cellStyle name="Saída 2 55 4 2" xfId="38310"/>
    <cellStyle name="Saída 2 55 4 2 2" xfId="38311"/>
    <cellStyle name="Saída 2 55 4 2 3" xfId="38312"/>
    <cellStyle name="Saída 2 55 4 3" xfId="38313"/>
    <cellStyle name="Saída 2 55 4 4" xfId="38314"/>
    <cellStyle name="Saída 2 55 5" xfId="38315"/>
    <cellStyle name="Saída 2 55 5 2" xfId="38316"/>
    <cellStyle name="Saída 2 55 5 2 2" xfId="38317"/>
    <cellStyle name="Saída 2 55 5 2 3" xfId="38318"/>
    <cellStyle name="Saída 2 55 5 3" xfId="38319"/>
    <cellStyle name="Saída 2 55 5 4" xfId="38320"/>
    <cellStyle name="Saída 2 55 6" xfId="38321"/>
    <cellStyle name="Saída 2 55 6 2" xfId="38322"/>
    <cellStyle name="Saída 2 55 6 2 2" xfId="38323"/>
    <cellStyle name="Saída 2 55 6 2 3" xfId="38324"/>
    <cellStyle name="Saída 2 55 6 3" xfId="38325"/>
    <cellStyle name="Saída 2 55 6 4" xfId="38326"/>
    <cellStyle name="Saída 2 55 7" xfId="38327"/>
    <cellStyle name="Saída 2 55 7 2" xfId="38328"/>
    <cellStyle name="Saída 2 55 7 2 2" xfId="38329"/>
    <cellStyle name="Saída 2 55 7 2 3" xfId="38330"/>
    <cellStyle name="Saída 2 55 7 3" xfId="38331"/>
    <cellStyle name="Saída 2 55 7 4" xfId="38332"/>
    <cellStyle name="Saída 2 55 8" xfId="38333"/>
    <cellStyle name="Saída 2 55 8 2" xfId="38334"/>
    <cellStyle name="Saída 2 55 8 2 2" xfId="38335"/>
    <cellStyle name="Saída 2 55 8 2 3" xfId="38336"/>
    <cellStyle name="Saída 2 55 8 3" xfId="38337"/>
    <cellStyle name="Saída 2 55 8 4" xfId="38338"/>
    <cellStyle name="Saída 2 55 9" xfId="38339"/>
    <cellStyle name="Saída 2 55 9 2" xfId="38340"/>
    <cellStyle name="Saída 2 55 9 2 2" xfId="38341"/>
    <cellStyle name="Saída 2 55 9 2 3" xfId="38342"/>
    <cellStyle name="Saída 2 55 9 3" xfId="38343"/>
    <cellStyle name="Saída 2 55 9 4" xfId="38344"/>
    <cellStyle name="Saída 2 56" xfId="38345"/>
    <cellStyle name="Saída 2 56 10" xfId="38346"/>
    <cellStyle name="Saída 2 56 10 2" xfId="38347"/>
    <cellStyle name="Saída 2 56 10 2 2" xfId="38348"/>
    <cellStyle name="Saída 2 56 10 2 3" xfId="38349"/>
    <cellStyle name="Saída 2 56 10 3" xfId="38350"/>
    <cellStyle name="Saída 2 56 10 4" xfId="38351"/>
    <cellStyle name="Saída 2 56 11" xfId="38352"/>
    <cellStyle name="Saída 2 56 11 2" xfId="38353"/>
    <cellStyle name="Saída 2 56 11 2 2" xfId="38354"/>
    <cellStyle name="Saída 2 56 11 2 3" xfId="38355"/>
    <cellStyle name="Saída 2 56 11 3" xfId="38356"/>
    <cellStyle name="Saída 2 56 11 4" xfId="38357"/>
    <cellStyle name="Saída 2 56 12" xfId="38358"/>
    <cellStyle name="Saída 2 56 12 2" xfId="38359"/>
    <cellStyle name="Saída 2 56 12 2 2" xfId="38360"/>
    <cellStyle name="Saída 2 56 12 2 3" xfId="38361"/>
    <cellStyle name="Saída 2 56 12 3" xfId="38362"/>
    <cellStyle name="Saída 2 56 12 4" xfId="38363"/>
    <cellStyle name="Saída 2 56 13" xfId="38364"/>
    <cellStyle name="Saída 2 56 13 2" xfId="38365"/>
    <cellStyle name="Saída 2 56 13 2 2" xfId="38366"/>
    <cellStyle name="Saída 2 56 13 2 3" xfId="38367"/>
    <cellStyle name="Saída 2 56 13 3" xfId="38368"/>
    <cellStyle name="Saída 2 56 13 4" xfId="38369"/>
    <cellStyle name="Saída 2 56 14" xfId="38370"/>
    <cellStyle name="Saída 2 56 14 2" xfId="38371"/>
    <cellStyle name="Saída 2 56 14 2 2" xfId="38372"/>
    <cellStyle name="Saída 2 56 14 2 3" xfId="38373"/>
    <cellStyle name="Saída 2 56 14 3" xfId="38374"/>
    <cellStyle name="Saída 2 56 14 4" xfId="38375"/>
    <cellStyle name="Saída 2 56 15" xfId="38376"/>
    <cellStyle name="Saída 2 56 15 2" xfId="38377"/>
    <cellStyle name="Saída 2 56 15 2 2" xfId="38378"/>
    <cellStyle name="Saída 2 56 15 2 3" xfId="38379"/>
    <cellStyle name="Saída 2 56 15 3" xfId="38380"/>
    <cellStyle name="Saída 2 56 15 4" xfId="38381"/>
    <cellStyle name="Saída 2 56 16" xfId="38382"/>
    <cellStyle name="Saída 2 56 16 2" xfId="38383"/>
    <cellStyle name="Saída 2 56 16 2 2" xfId="38384"/>
    <cellStyle name="Saída 2 56 16 2 3" xfId="38385"/>
    <cellStyle name="Saída 2 56 16 3" xfId="38386"/>
    <cellStyle name="Saída 2 56 16 4" xfId="38387"/>
    <cellStyle name="Saída 2 56 17" xfId="38388"/>
    <cellStyle name="Saída 2 56 17 2" xfId="38389"/>
    <cellStyle name="Saída 2 56 17 2 2" xfId="38390"/>
    <cellStyle name="Saída 2 56 17 2 3" xfId="38391"/>
    <cellStyle name="Saída 2 56 17 3" xfId="38392"/>
    <cellStyle name="Saída 2 56 17 4" xfId="38393"/>
    <cellStyle name="Saída 2 56 18" xfId="38394"/>
    <cellStyle name="Saída 2 56 18 2" xfId="38395"/>
    <cellStyle name="Saída 2 56 18 2 2" xfId="38396"/>
    <cellStyle name="Saída 2 56 18 2 3" xfId="38397"/>
    <cellStyle name="Saída 2 56 18 3" xfId="38398"/>
    <cellStyle name="Saída 2 56 18 4" xfId="38399"/>
    <cellStyle name="Saída 2 56 19" xfId="38400"/>
    <cellStyle name="Saída 2 56 19 2" xfId="38401"/>
    <cellStyle name="Saída 2 56 19 2 2" xfId="38402"/>
    <cellStyle name="Saída 2 56 19 2 3" xfId="38403"/>
    <cellStyle name="Saída 2 56 19 3" xfId="38404"/>
    <cellStyle name="Saída 2 56 19 4" xfId="38405"/>
    <cellStyle name="Saída 2 56 2" xfId="38406"/>
    <cellStyle name="Saída 2 56 2 2" xfId="38407"/>
    <cellStyle name="Saída 2 56 2 2 2" xfId="38408"/>
    <cellStyle name="Saída 2 56 2 2 3" xfId="38409"/>
    <cellStyle name="Saída 2 56 2 3" xfId="38410"/>
    <cellStyle name="Saída 2 56 2 4" xfId="38411"/>
    <cellStyle name="Saída 2 56 20" xfId="38412"/>
    <cellStyle name="Saída 2 56 20 2" xfId="38413"/>
    <cellStyle name="Saída 2 56 20 2 2" xfId="38414"/>
    <cellStyle name="Saída 2 56 20 2 3" xfId="38415"/>
    <cellStyle name="Saída 2 56 20 3" xfId="38416"/>
    <cellStyle name="Saída 2 56 20 4" xfId="38417"/>
    <cellStyle name="Saída 2 56 21" xfId="38418"/>
    <cellStyle name="Saída 2 56 21 2" xfId="38419"/>
    <cellStyle name="Saída 2 56 21 2 2" xfId="38420"/>
    <cellStyle name="Saída 2 56 21 2 3" xfId="38421"/>
    <cellStyle name="Saída 2 56 21 3" xfId="38422"/>
    <cellStyle name="Saída 2 56 21 4" xfId="38423"/>
    <cellStyle name="Saída 2 56 22" xfId="38424"/>
    <cellStyle name="Saída 2 56 22 2" xfId="38425"/>
    <cellStyle name="Saída 2 56 22 2 2" xfId="38426"/>
    <cellStyle name="Saída 2 56 22 2 3" xfId="38427"/>
    <cellStyle name="Saída 2 56 22 3" xfId="38428"/>
    <cellStyle name="Saída 2 56 22 4" xfId="38429"/>
    <cellStyle name="Saída 2 56 23" xfId="38430"/>
    <cellStyle name="Saída 2 56 23 2" xfId="38431"/>
    <cellStyle name="Saída 2 56 23 2 2" xfId="38432"/>
    <cellStyle name="Saída 2 56 23 2 3" xfId="38433"/>
    <cellStyle name="Saída 2 56 23 3" xfId="38434"/>
    <cellStyle name="Saída 2 56 23 4" xfId="38435"/>
    <cellStyle name="Saída 2 56 24" xfId="38436"/>
    <cellStyle name="Saída 2 56 24 2" xfId="38437"/>
    <cellStyle name="Saída 2 56 24 2 2" xfId="38438"/>
    <cellStyle name="Saída 2 56 24 2 3" xfId="38439"/>
    <cellStyle name="Saída 2 56 24 3" xfId="38440"/>
    <cellStyle name="Saída 2 56 24 4" xfId="38441"/>
    <cellStyle name="Saída 2 56 25" xfId="38442"/>
    <cellStyle name="Saída 2 56 25 2" xfId="38443"/>
    <cellStyle name="Saída 2 56 25 2 2" xfId="38444"/>
    <cellStyle name="Saída 2 56 25 2 3" xfId="38445"/>
    <cellStyle name="Saída 2 56 25 3" xfId="38446"/>
    <cellStyle name="Saída 2 56 25 4" xfId="38447"/>
    <cellStyle name="Saída 2 56 26" xfId="38448"/>
    <cellStyle name="Saída 2 56 26 2" xfId="38449"/>
    <cellStyle name="Saída 2 56 26 3" xfId="38450"/>
    <cellStyle name="Saída 2 56 27" xfId="38451"/>
    <cellStyle name="Saída 2 56 28" xfId="38452"/>
    <cellStyle name="Saída 2 56 3" xfId="38453"/>
    <cellStyle name="Saída 2 56 3 2" xfId="38454"/>
    <cellStyle name="Saída 2 56 3 2 2" xfId="38455"/>
    <cellStyle name="Saída 2 56 3 2 3" xfId="38456"/>
    <cellStyle name="Saída 2 56 3 3" xfId="38457"/>
    <cellStyle name="Saída 2 56 3 4" xfId="38458"/>
    <cellStyle name="Saída 2 56 4" xfId="38459"/>
    <cellStyle name="Saída 2 56 4 2" xfId="38460"/>
    <cellStyle name="Saída 2 56 4 2 2" xfId="38461"/>
    <cellStyle name="Saída 2 56 4 2 3" xfId="38462"/>
    <cellStyle name="Saída 2 56 4 3" xfId="38463"/>
    <cellStyle name="Saída 2 56 4 4" xfId="38464"/>
    <cellStyle name="Saída 2 56 5" xfId="38465"/>
    <cellStyle name="Saída 2 56 5 2" xfId="38466"/>
    <cellStyle name="Saída 2 56 5 2 2" xfId="38467"/>
    <cellStyle name="Saída 2 56 5 2 3" xfId="38468"/>
    <cellStyle name="Saída 2 56 5 3" xfId="38469"/>
    <cellStyle name="Saída 2 56 5 4" xfId="38470"/>
    <cellStyle name="Saída 2 56 6" xfId="38471"/>
    <cellStyle name="Saída 2 56 6 2" xfId="38472"/>
    <cellStyle name="Saída 2 56 6 2 2" xfId="38473"/>
    <cellStyle name="Saída 2 56 6 2 3" xfId="38474"/>
    <cellStyle name="Saída 2 56 6 3" xfId="38475"/>
    <cellStyle name="Saída 2 56 6 4" xfId="38476"/>
    <cellStyle name="Saída 2 56 7" xfId="38477"/>
    <cellStyle name="Saída 2 56 7 2" xfId="38478"/>
    <cellStyle name="Saída 2 56 7 2 2" xfId="38479"/>
    <cellStyle name="Saída 2 56 7 2 3" xfId="38480"/>
    <cellStyle name="Saída 2 56 7 3" xfId="38481"/>
    <cellStyle name="Saída 2 56 7 4" xfId="38482"/>
    <cellStyle name="Saída 2 56 8" xfId="38483"/>
    <cellStyle name="Saída 2 56 8 2" xfId="38484"/>
    <cellStyle name="Saída 2 56 8 2 2" xfId="38485"/>
    <cellStyle name="Saída 2 56 8 2 3" xfId="38486"/>
    <cellStyle name="Saída 2 56 8 3" xfId="38487"/>
    <cellStyle name="Saída 2 56 8 4" xfId="38488"/>
    <cellStyle name="Saída 2 56 9" xfId="38489"/>
    <cellStyle name="Saída 2 56 9 2" xfId="38490"/>
    <cellStyle name="Saída 2 56 9 2 2" xfId="38491"/>
    <cellStyle name="Saída 2 56 9 2 3" xfId="38492"/>
    <cellStyle name="Saída 2 56 9 3" xfId="38493"/>
    <cellStyle name="Saída 2 56 9 4" xfId="38494"/>
    <cellStyle name="Saída 2 57" xfId="38495"/>
    <cellStyle name="Saída 2 57 10" xfId="38496"/>
    <cellStyle name="Saída 2 57 10 2" xfId="38497"/>
    <cellStyle name="Saída 2 57 10 2 2" xfId="38498"/>
    <cellStyle name="Saída 2 57 10 2 3" xfId="38499"/>
    <cellStyle name="Saída 2 57 10 3" xfId="38500"/>
    <cellStyle name="Saída 2 57 10 4" xfId="38501"/>
    <cellStyle name="Saída 2 57 11" xfId="38502"/>
    <cellStyle name="Saída 2 57 11 2" xfId="38503"/>
    <cellStyle name="Saída 2 57 11 2 2" xfId="38504"/>
    <cellStyle name="Saída 2 57 11 2 3" xfId="38505"/>
    <cellStyle name="Saída 2 57 11 3" xfId="38506"/>
    <cellStyle name="Saída 2 57 11 4" xfId="38507"/>
    <cellStyle name="Saída 2 57 12" xfId="38508"/>
    <cellStyle name="Saída 2 57 12 2" xfId="38509"/>
    <cellStyle name="Saída 2 57 12 2 2" xfId="38510"/>
    <cellStyle name="Saída 2 57 12 2 3" xfId="38511"/>
    <cellStyle name="Saída 2 57 12 3" xfId="38512"/>
    <cellStyle name="Saída 2 57 12 4" xfId="38513"/>
    <cellStyle name="Saída 2 57 13" xfId="38514"/>
    <cellStyle name="Saída 2 57 13 2" xfId="38515"/>
    <cellStyle name="Saída 2 57 13 2 2" xfId="38516"/>
    <cellStyle name="Saída 2 57 13 2 3" xfId="38517"/>
    <cellStyle name="Saída 2 57 13 3" xfId="38518"/>
    <cellStyle name="Saída 2 57 13 4" xfId="38519"/>
    <cellStyle name="Saída 2 57 14" xfId="38520"/>
    <cellStyle name="Saída 2 57 14 2" xfId="38521"/>
    <cellStyle name="Saída 2 57 14 2 2" xfId="38522"/>
    <cellStyle name="Saída 2 57 14 2 3" xfId="38523"/>
    <cellStyle name="Saída 2 57 14 3" xfId="38524"/>
    <cellStyle name="Saída 2 57 14 4" xfId="38525"/>
    <cellStyle name="Saída 2 57 15" xfId="38526"/>
    <cellStyle name="Saída 2 57 15 2" xfId="38527"/>
    <cellStyle name="Saída 2 57 15 2 2" xfId="38528"/>
    <cellStyle name="Saída 2 57 15 2 3" xfId="38529"/>
    <cellStyle name="Saída 2 57 15 3" xfId="38530"/>
    <cellStyle name="Saída 2 57 15 4" xfId="38531"/>
    <cellStyle name="Saída 2 57 16" xfId="38532"/>
    <cellStyle name="Saída 2 57 16 2" xfId="38533"/>
    <cellStyle name="Saída 2 57 16 2 2" xfId="38534"/>
    <cellStyle name="Saída 2 57 16 2 3" xfId="38535"/>
    <cellStyle name="Saída 2 57 16 3" xfId="38536"/>
    <cellStyle name="Saída 2 57 16 4" xfId="38537"/>
    <cellStyle name="Saída 2 57 17" xfId="38538"/>
    <cellStyle name="Saída 2 57 17 2" xfId="38539"/>
    <cellStyle name="Saída 2 57 17 2 2" xfId="38540"/>
    <cellStyle name="Saída 2 57 17 2 3" xfId="38541"/>
    <cellStyle name="Saída 2 57 17 3" xfId="38542"/>
    <cellStyle name="Saída 2 57 17 4" xfId="38543"/>
    <cellStyle name="Saída 2 57 18" xfId="38544"/>
    <cellStyle name="Saída 2 57 18 2" xfId="38545"/>
    <cellStyle name="Saída 2 57 18 2 2" xfId="38546"/>
    <cellStyle name="Saída 2 57 18 2 3" xfId="38547"/>
    <cellStyle name="Saída 2 57 18 3" xfId="38548"/>
    <cellStyle name="Saída 2 57 18 4" xfId="38549"/>
    <cellStyle name="Saída 2 57 19" xfId="38550"/>
    <cellStyle name="Saída 2 57 19 2" xfId="38551"/>
    <cellStyle name="Saída 2 57 19 2 2" xfId="38552"/>
    <cellStyle name="Saída 2 57 19 2 3" xfId="38553"/>
    <cellStyle name="Saída 2 57 19 3" xfId="38554"/>
    <cellStyle name="Saída 2 57 19 4" xfId="38555"/>
    <cellStyle name="Saída 2 57 2" xfId="38556"/>
    <cellStyle name="Saída 2 57 2 2" xfId="38557"/>
    <cellStyle name="Saída 2 57 2 2 2" xfId="38558"/>
    <cellStyle name="Saída 2 57 2 2 3" xfId="38559"/>
    <cellStyle name="Saída 2 57 2 3" xfId="38560"/>
    <cellStyle name="Saída 2 57 2 4" xfId="38561"/>
    <cellStyle name="Saída 2 57 20" xfId="38562"/>
    <cellStyle name="Saída 2 57 20 2" xfId="38563"/>
    <cellStyle name="Saída 2 57 20 2 2" xfId="38564"/>
    <cellStyle name="Saída 2 57 20 2 3" xfId="38565"/>
    <cellStyle name="Saída 2 57 20 3" xfId="38566"/>
    <cellStyle name="Saída 2 57 20 4" xfId="38567"/>
    <cellStyle name="Saída 2 57 21" xfId="38568"/>
    <cellStyle name="Saída 2 57 21 2" xfId="38569"/>
    <cellStyle name="Saída 2 57 21 2 2" xfId="38570"/>
    <cellStyle name="Saída 2 57 21 2 3" xfId="38571"/>
    <cellStyle name="Saída 2 57 21 3" xfId="38572"/>
    <cellStyle name="Saída 2 57 21 4" xfId="38573"/>
    <cellStyle name="Saída 2 57 22" xfId="38574"/>
    <cellStyle name="Saída 2 57 22 2" xfId="38575"/>
    <cellStyle name="Saída 2 57 22 2 2" xfId="38576"/>
    <cellStyle name="Saída 2 57 22 2 3" xfId="38577"/>
    <cellStyle name="Saída 2 57 22 3" xfId="38578"/>
    <cellStyle name="Saída 2 57 22 4" xfId="38579"/>
    <cellStyle name="Saída 2 57 23" xfId="38580"/>
    <cellStyle name="Saída 2 57 23 2" xfId="38581"/>
    <cellStyle name="Saída 2 57 23 2 2" xfId="38582"/>
    <cellStyle name="Saída 2 57 23 2 3" xfId="38583"/>
    <cellStyle name="Saída 2 57 23 3" xfId="38584"/>
    <cellStyle name="Saída 2 57 23 4" xfId="38585"/>
    <cellStyle name="Saída 2 57 24" xfId="38586"/>
    <cellStyle name="Saída 2 57 24 2" xfId="38587"/>
    <cellStyle name="Saída 2 57 24 2 2" xfId="38588"/>
    <cellStyle name="Saída 2 57 24 2 3" xfId="38589"/>
    <cellStyle name="Saída 2 57 24 3" xfId="38590"/>
    <cellStyle name="Saída 2 57 24 4" xfId="38591"/>
    <cellStyle name="Saída 2 57 25" xfId="38592"/>
    <cellStyle name="Saída 2 57 25 2" xfId="38593"/>
    <cellStyle name="Saída 2 57 25 2 2" xfId="38594"/>
    <cellStyle name="Saída 2 57 25 2 3" xfId="38595"/>
    <cellStyle name="Saída 2 57 25 3" xfId="38596"/>
    <cellStyle name="Saída 2 57 25 4" xfId="38597"/>
    <cellStyle name="Saída 2 57 26" xfId="38598"/>
    <cellStyle name="Saída 2 57 26 2" xfId="38599"/>
    <cellStyle name="Saída 2 57 26 3" xfId="38600"/>
    <cellStyle name="Saída 2 57 27" xfId="38601"/>
    <cellStyle name="Saída 2 57 28" xfId="38602"/>
    <cellStyle name="Saída 2 57 3" xfId="38603"/>
    <cellStyle name="Saída 2 57 3 2" xfId="38604"/>
    <cellStyle name="Saída 2 57 3 2 2" xfId="38605"/>
    <cellStyle name="Saída 2 57 3 2 3" xfId="38606"/>
    <cellStyle name="Saída 2 57 3 3" xfId="38607"/>
    <cellStyle name="Saída 2 57 3 4" xfId="38608"/>
    <cellStyle name="Saída 2 57 4" xfId="38609"/>
    <cellStyle name="Saída 2 57 4 2" xfId="38610"/>
    <cellStyle name="Saída 2 57 4 2 2" xfId="38611"/>
    <cellStyle name="Saída 2 57 4 2 3" xfId="38612"/>
    <cellStyle name="Saída 2 57 4 3" xfId="38613"/>
    <cellStyle name="Saída 2 57 4 4" xfId="38614"/>
    <cellStyle name="Saída 2 57 5" xfId="38615"/>
    <cellStyle name="Saída 2 57 5 2" xfId="38616"/>
    <cellStyle name="Saída 2 57 5 2 2" xfId="38617"/>
    <cellStyle name="Saída 2 57 5 2 3" xfId="38618"/>
    <cellStyle name="Saída 2 57 5 3" xfId="38619"/>
    <cellStyle name="Saída 2 57 5 4" xfId="38620"/>
    <cellStyle name="Saída 2 57 6" xfId="38621"/>
    <cellStyle name="Saída 2 57 6 2" xfId="38622"/>
    <cellStyle name="Saída 2 57 6 2 2" xfId="38623"/>
    <cellStyle name="Saída 2 57 6 2 3" xfId="38624"/>
    <cellStyle name="Saída 2 57 6 3" xfId="38625"/>
    <cellStyle name="Saída 2 57 6 4" xfId="38626"/>
    <cellStyle name="Saída 2 57 7" xfId="38627"/>
    <cellStyle name="Saída 2 57 7 2" xfId="38628"/>
    <cellStyle name="Saída 2 57 7 2 2" xfId="38629"/>
    <cellStyle name="Saída 2 57 7 2 3" xfId="38630"/>
    <cellStyle name="Saída 2 57 7 3" xfId="38631"/>
    <cellStyle name="Saída 2 57 7 4" xfId="38632"/>
    <cellStyle name="Saída 2 57 8" xfId="38633"/>
    <cellStyle name="Saída 2 57 8 2" xfId="38634"/>
    <cellStyle name="Saída 2 57 8 2 2" xfId="38635"/>
    <cellStyle name="Saída 2 57 8 2 3" xfId="38636"/>
    <cellStyle name="Saída 2 57 8 3" xfId="38637"/>
    <cellStyle name="Saída 2 57 8 4" xfId="38638"/>
    <cellStyle name="Saída 2 57 9" xfId="38639"/>
    <cellStyle name="Saída 2 57 9 2" xfId="38640"/>
    <cellStyle name="Saída 2 57 9 2 2" xfId="38641"/>
    <cellStyle name="Saída 2 57 9 2 3" xfId="38642"/>
    <cellStyle name="Saída 2 57 9 3" xfId="38643"/>
    <cellStyle name="Saída 2 57 9 4" xfId="38644"/>
    <cellStyle name="Saída 2 58" xfId="38645"/>
    <cellStyle name="Saída 2 58 10" xfId="38646"/>
    <cellStyle name="Saída 2 58 10 2" xfId="38647"/>
    <cellStyle name="Saída 2 58 10 2 2" xfId="38648"/>
    <cellStyle name="Saída 2 58 10 2 3" xfId="38649"/>
    <cellStyle name="Saída 2 58 10 3" xfId="38650"/>
    <cellStyle name="Saída 2 58 10 4" xfId="38651"/>
    <cellStyle name="Saída 2 58 11" xfId="38652"/>
    <cellStyle name="Saída 2 58 11 2" xfId="38653"/>
    <cellStyle name="Saída 2 58 11 2 2" xfId="38654"/>
    <cellStyle name="Saída 2 58 11 2 3" xfId="38655"/>
    <cellStyle name="Saída 2 58 11 3" xfId="38656"/>
    <cellStyle name="Saída 2 58 11 4" xfId="38657"/>
    <cellStyle name="Saída 2 58 12" xfId="38658"/>
    <cellStyle name="Saída 2 58 12 2" xfId="38659"/>
    <cellStyle name="Saída 2 58 12 2 2" xfId="38660"/>
    <cellStyle name="Saída 2 58 12 2 3" xfId="38661"/>
    <cellStyle name="Saída 2 58 12 3" xfId="38662"/>
    <cellStyle name="Saída 2 58 12 4" xfId="38663"/>
    <cellStyle name="Saída 2 58 13" xfId="38664"/>
    <cellStyle name="Saída 2 58 13 2" xfId="38665"/>
    <cellStyle name="Saída 2 58 13 2 2" xfId="38666"/>
    <cellStyle name="Saída 2 58 13 2 3" xfId="38667"/>
    <cellStyle name="Saída 2 58 13 3" xfId="38668"/>
    <cellStyle name="Saída 2 58 13 4" xfId="38669"/>
    <cellStyle name="Saída 2 58 14" xfId="38670"/>
    <cellStyle name="Saída 2 58 14 2" xfId="38671"/>
    <cellStyle name="Saída 2 58 14 2 2" xfId="38672"/>
    <cellStyle name="Saída 2 58 14 2 3" xfId="38673"/>
    <cellStyle name="Saída 2 58 14 3" xfId="38674"/>
    <cellStyle name="Saída 2 58 14 4" xfId="38675"/>
    <cellStyle name="Saída 2 58 15" xfId="38676"/>
    <cellStyle name="Saída 2 58 15 2" xfId="38677"/>
    <cellStyle name="Saída 2 58 15 2 2" xfId="38678"/>
    <cellStyle name="Saída 2 58 15 2 3" xfId="38679"/>
    <cellStyle name="Saída 2 58 15 3" xfId="38680"/>
    <cellStyle name="Saída 2 58 15 4" xfId="38681"/>
    <cellStyle name="Saída 2 58 16" xfId="38682"/>
    <cellStyle name="Saída 2 58 16 2" xfId="38683"/>
    <cellStyle name="Saída 2 58 16 2 2" xfId="38684"/>
    <cellStyle name="Saída 2 58 16 2 3" xfId="38685"/>
    <cellStyle name="Saída 2 58 16 3" xfId="38686"/>
    <cellStyle name="Saída 2 58 16 4" xfId="38687"/>
    <cellStyle name="Saída 2 58 17" xfId="38688"/>
    <cellStyle name="Saída 2 58 17 2" xfId="38689"/>
    <cellStyle name="Saída 2 58 17 2 2" xfId="38690"/>
    <cellStyle name="Saída 2 58 17 2 3" xfId="38691"/>
    <cellStyle name="Saída 2 58 17 3" xfId="38692"/>
    <cellStyle name="Saída 2 58 17 4" xfId="38693"/>
    <cellStyle name="Saída 2 58 18" xfId="38694"/>
    <cellStyle name="Saída 2 58 18 2" xfId="38695"/>
    <cellStyle name="Saída 2 58 18 2 2" xfId="38696"/>
    <cellStyle name="Saída 2 58 18 2 3" xfId="38697"/>
    <cellStyle name="Saída 2 58 18 3" xfId="38698"/>
    <cellStyle name="Saída 2 58 18 4" xfId="38699"/>
    <cellStyle name="Saída 2 58 19" xfId="38700"/>
    <cellStyle name="Saída 2 58 19 2" xfId="38701"/>
    <cellStyle name="Saída 2 58 19 2 2" xfId="38702"/>
    <cellStyle name="Saída 2 58 19 2 3" xfId="38703"/>
    <cellStyle name="Saída 2 58 19 3" xfId="38704"/>
    <cellStyle name="Saída 2 58 19 4" xfId="38705"/>
    <cellStyle name="Saída 2 58 2" xfId="38706"/>
    <cellStyle name="Saída 2 58 2 2" xfId="38707"/>
    <cellStyle name="Saída 2 58 2 2 2" xfId="38708"/>
    <cellStyle name="Saída 2 58 2 2 3" xfId="38709"/>
    <cellStyle name="Saída 2 58 2 3" xfId="38710"/>
    <cellStyle name="Saída 2 58 2 4" xfId="38711"/>
    <cellStyle name="Saída 2 58 20" xfId="38712"/>
    <cellStyle name="Saída 2 58 20 2" xfId="38713"/>
    <cellStyle name="Saída 2 58 20 2 2" xfId="38714"/>
    <cellStyle name="Saída 2 58 20 2 3" xfId="38715"/>
    <cellStyle name="Saída 2 58 20 3" xfId="38716"/>
    <cellStyle name="Saída 2 58 20 4" xfId="38717"/>
    <cellStyle name="Saída 2 58 21" xfId="38718"/>
    <cellStyle name="Saída 2 58 21 2" xfId="38719"/>
    <cellStyle name="Saída 2 58 21 2 2" xfId="38720"/>
    <cellStyle name="Saída 2 58 21 2 3" xfId="38721"/>
    <cellStyle name="Saída 2 58 21 3" xfId="38722"/>
    <cellStyle name="Saída 2 58 21 4" xfId="38723"/>
    <cellStyle name="Saída 2 58 22" xfId="38724"/>
    <cellStyle name="Saída 2 58 22 2" xfId="38725"/>
    <cellStyle name="Saída 2 58 22 2 2" xfId="38726"/>
    <cellStyle name="Saída 2 58 22 2 3" xfId="38727"/>
    <cellStyle name="Saída 2 58 22 3" xfId="38728"/>
    <cellStyle name="Saída 2 58 22 4" xfId="38729"/>
    <cellStyle name="Saída 2 58 23" xfId="38730"/>
    <cellStyle name="Saída 2 58 23 2" xfId="38731"/>
    <cellStyle name="Saída 2 58 23 2 2" xfId="38732"/>
    <cellStyle name="Saída 2 58 23 2 3" xfId="38733"/>
    <cellStyle name="Saída 2 58 23 3" xfId="38734"/>
    <cellStyle name="Saída 2 58 23 4" xfId="38735"/>
    <cellStyle name="Saída 2 58 24" xfId="38736"/>
    <cellStyle name="Saída 2 58 24 2" xfId="38737"/>
    <cellStyle name="Saída 2 58 24 2 2" xfId="38738"/>
    <cellStyle name="Saída 2 58 24 2 3" xfId="38739"/>
    <cellStyle name="Saída 2 58 24 3" xfId="38740"/>
    <cellStyle name="Saída 2 58 24 4" xfId="38741"/>
    <cellStyle name="Saída 2 58 25" xfId="38742"/>
    <cellStyle name="Saída 2 58 25 2" xfId="38743"/>
    <cellStyle name="Saída 2 58 25 2 2" xfId="38744"/>
    <cellStyle name="Saída 2 58 25 2 3" xfId="38745"/>
    <cellStyle name="Saída 2 58 25 3" xfId="38746"/>
    <cellStyle name="Saída 2 58 25 4" xfId="38747"/>
    <cellStyle name="Saída 2 58 26" xfId="38748"/>
    <cellStyle name="Saída 2 58 26 2" xfId="38749"/>
    <cellStyle name="Saída 2 58 26 3" xfId="38750"/>
    <cellStyle name="Saída 2 58 27" xfId="38751"/>
    <cellStyle name="Saída 2 58 28" xfId="38752"/>
    <cellStyle name="Saída 2 58 3" xfId="38753"/>
    <cellStyle name="Saída 2 58 3 2" xfId="38754"/>
    <cellStyle name="Saída 2 58 3 2 2" xfId="38755"/>
    <cellStyle name="Saída 2 58 3 2 3" xfId="38756"/>
    <cellStyle name="Saída 2 58 3 3" xfId="38757"/>
    <cellStyle name="Saída 2 58 3 4" xfId="38758"/>
    <cellStyle name="Saída 2 58 4" xfId="38759"/>
    <cellStyle name="Saída 2 58 4 2" xfId="38760"/>
    <cellStyle name="Saída 2 58 4 2 2" xfId="38761"/>
    <cellStyle name="Saída 2 58 4 2 3" xfId="38762"/>
    <cellStyle name="Saída 2 58 4 3" xfId="38763"/>
    <cellStyle name="Saída 2 58 4 4" xfId="38764"/>
    <cellStyle name="Saída 2 58 5" xfId="38765"/>
    <cellStyle name="Saída 2 58 5 2" xfId="38766"/>
    <cellStyle name="Saída 2 58 5 2 2" xfId="38767"/>
    <cellStyle name="Saída 2 58 5 2 3" xfId="38768"/>
    <cellStyle name="Saída 2 58 5 3" xfId="38769"/>
    <cellStyle name="Saída 2 58 5 4" xfId="38770"/>
    <cellStyle name="Saída 2 58 6" xfId="38771"/>
    <cellStyle name="Saída 2 58 6 2" xfId="38772"/>
    <cellStyle name="Saída 2 58 6 2 2" xfId="38773"/>
    <cellStyle name="Saída 2 58 6 2 3" xfId="38774"/>
    <cellStyle name="Saída 2 58 6 3" xfId="38775"/>
    <cellStyle name="Saída 2 58 6 4" xfId="38776"/>
    <cellStyle name="Saída 2 58 7" xfId="38777"/>
    <cellStyle name="Saída 2 58 7 2" xfId="38778"/>
    <cellStyle name="Saída 2 58 7 2 2" xfId="38779"/>
    <cellStyle name="Saída 2 58 7 2 3" xfId="38780"/>
    <cellStyle name="Saída 2 58 7 3" xfId="38781"/>
    <cellStyle name="Saída 2 58 7 4" xfId="38782"/>
    <cellStyle name="Saída 2 58 8" xfId="38783"/>
    <cellStyle name="Saída 2 58 8 2" xfId="38784"/>
    <cellStyle name="Saída 2 58 8 2 2" xfId="38785"/>
    <cellStyle name="Saída 2 58 8 2 3" xfId="38786"/>
    <cellStyle name="Saída 2 58 8 3" xfId="38787"/>
    <cellStyle name="Saída 2 58 8 4" xfId="38788"/>
    <cellStyle name="Saída 2 58 9" xfId="38789"/>
    <cellStyle name="Saída 2 58 9 2" xfId="38790"/>
    <cellStyle name="Saída 2 58 9 2 2" xfId="38791"/>
    <cellStyle name="Saída 2 58 9 2 3" xfId="38792"/>
    <cellStyle name="Saída 2 58 9 3" xfId="38793"/>
    <cellStyle name="Saída 2 58 9 4" xfId="38794"/>
    <cellStyle name="Saída 2 59" xfId="38795"/>
    <cellStyle name="Saída 2 59 10" xfId="38796"/>
    <cellStyle name="Saída 2 59 10 2" xfId="38797"/>
    <cellStyle name="Saída 2 59 10 2 2" xfId="38798"/>
    <cellStyle name="Saída 2 59 10 2 3" xfId="38799"/>
    <cellStyle name="Saída 2 59 10 3" xfId="38800"/>
    <cellStyle name="Saída 2 59 10 4" xfId="38801"/>
    <cellStyle name="Saída 2 59 11" xfId="38802"/>
    <cellStyle name="Saída 2 59 11 2" xfId="38803"/>
    <cellStyle name="Saída 2 59 11 2 2" xfId="38804"/>
    <cellStyle name="Saída 2 59 11 2 3" xfId="38805"/>
    <cellStyle name="Saída 2 59 11 3" xfId="38806"/>
    <cellStyle name="Saída 2 59 11 4" xfId="38807"/>
    <cellStyle name="Saída 2 59 12" xfId="38808"/>
    <cellStyle name="Saída 2 59 12 2" xfId="38809"/>
    <cellStyle name="Saída 2 59 12 2 2" xfId="38810"/>
    <cellStyle name="Saída 2 59 12 2 3" xfId="38811"/>
    <cellStyle name="Saída 2 59 12 3" xfId="38812"/>
    <cellStyle name="Saída 2 59 12 4" xfId="38813"/>
    <cellStyle name="Saída 2 59 13" xfId="38814"/>
    <cellStyle name="Saída 2 59 13 2" xfId="38815"/>
    <cellStyle name="Saída 2 59 13 2 2" xfId="38816"/>
    <cellStyle name="Saída 2 59 13 2 3" xfId="38817"/>
    <cellStyle name="Saída 2 59 13 3" xfId="38818"/>
    <cellStyle name="Saída 2 59 13 4" xfId="38819"/>
    <cellStyle name="Saída 2 59 14" xfId="38820"/>
    <cellStyle name="Saída 2 59 14 2" xfId="38821"/>
    <cellStyle name="Saída 2 59 14 2 2" xfId="38822"/>
    <cellStyle name="Saída 2 59 14 2 3" xfId="38823"/>
    <cellStyle name="Saída 2 59 14 3" xfId="38824"/>
    <cellStyle name="Saída 2 59 14 4" xfId="38825"/>
    <cellStyle name="Saída 2 59 15" xfId="38826"/>
    <cellStyle name="Saída 2 59 15 2" xfId="38827"/>
    <cellStyle name="Saída 2 59 15 2 2" xfId="38828"/>
    <cellStyle name="Saída 2 59 15 2 3" xfId="38829"/>
    <cellStyle name="Saída 2 59 15 3" xfId="38830"/>
    <cellStyle name="Saída 2 59 15 4" xfId="38831"/>
    <cellStyle name="Saída 2 59 16" xfId="38832"/>
    <cellStyle name="Saída 2 59 16 2" xfId="38833"/>
    <cellStyle name="Saída 2 59 16 2 2" xfId="38834"/>
    <cellStyle name="Saída 2 59 16 2 3" xfId="38835"/>
    <cellStyle name="Saída 2 59 16 3" xfId="38836"/>
    <cellStyle name="Saída 2 59 16 4" xfId="38837"/>
    <cellStyle name="Saída 2 59 17" xfId="38838"/>
    <cellStyle name="Saída 2 59 17 2" xfId="38839"/>
    <cellStyle name="Saída 2 59 17 2 2" xfId="38840"/>
    <cellStyle name="Saída 2 59 17 2 3" xfId="38841"/>
    <cellStyle name="Saída 2 59 17 3" xfId="38842"/>
    <cellStyle name="Saída 2 59 17 4" xfId="38843"/>
    <cellStyle name="Saída 2 59 18" xfId="38844"/>
    <cellStyle name="Saída 2 59 18 2" xfId="38845"/>
    <cellStyle name="Saída 2 59 18 2 2" xfId="38846"/>
    <cellStyle name="Saída 2 59 18 2 3" xfId="38847"/>
    <cellStyle name="Saída 2 59 18 3" xfId="38848"/>
    <cellStyle name="Saída 2 59 18 4" xfId="38849"/>
    <cellStyle name="Saída 2 59 19" xfId="38850"/>
    <cellStyle name="Saída 2 59 19 2" xfId="38851"/>
    <cellStyle name="Saída 2 59 19 2 2" xfId="38852"/>
    <cellStyle name="Saída 2 59 19 2 3" xfId="38853"/>
    <cellStyle name="Saída 2 59 19 3" xfId="38854"/>
    <cellStyle name="Saída 2 59 19 4" xfId="38855"/>
    <cellStyle name="Saída 2 59 2" xfId="38856"/>
    <cellStyle name="Saída 2 59 2 2" xfId="38857"/>
    <cellStyle name="Saída 2 59 2 2 2" xfId="38858"/>
    <cellStyle name="Saída 2 59 2 2 3" xfId="38859"/>
    <cellStyle name="Saída 2 59 2 3" xfId="38860"/>
    <cellStyle name="Saída 2 59 2 4" xfId="38861"/>
    <cellStyle name="Saída 2 59 20" xfId="38862"/>
    <cellStyle name="Saída 2 59 20 2" xfId="38863"/>
    <cellStyle name="Saída 2 59 20 2 2" xfId="38864"/>
    <cellStyle name="Saída 2 59 20 2 3" xfId="38865"/>
    <cellStyle name="Saída 2 59 20 3" xfId="38866"/>
    <cellStyle name="Saída 2 59 20 4" xfId="38867"/>
    <cellStyle name="Saída 2 59 21" xfId="38868"/>
    <cellStyle name="Saída 2 59 21 2" xfId="38869"/>
    <cellStyle name="Saída 2 59 21 2 2" xfId="38870"/>
    <cellStyle name="Saída 2 59 21 2 3" xfId="38871"/>
    <cellStyle name="Saída 2 59 21 3" xfId="38872"/>
    <cellStyle name="Saída 2 59 21 4" xfId="38873"/>
    <cellStyle name="Saída 2 59 22" xfId="38874"/>
    <cellStyle name="Saída 2 59 22 2" xfId="38875"/>
    <cellStyle name="Saída 2 59 22 2 2" xfId="38876"/>
    <cellStyle name="Saída 2 59 22 2 3" xfId="38877"/>
    <cellStyle name="Saída 2 59 22 3" xfId="38878"/>
    <cellStyle name="Saída 2 59 22 4" xfId="38879"/>
    <cellStyle name="Saída 2 59 23" xfId="38880"/>
    <cellStyle name="Saída 2 59 23 2" xfId="38881"/>
    <cellStyle name="Saída 2 59 23 2 2" xfId="38882"/>
    <cellStyle name="Saída 2 59 23 2 3" xfId="38883"/>
    <cellStyle name="Saída 2 59 23 3" xfId="38884"/>
    <cellStyle name="Saída 2 59 23 4" xfId="38885"/>
    <cellStyle name="Saída 2 59 24" xfId="38886"/>
    <cellStyle name="Saída 2 59 24 2" xfId="38887"/>
    <cellStyle name="Saída 2 59 24 2 2" xfId="38888"/>
    <cellStyle name="Saída 2 59 24 2 3" xfId="38889"/>
    <cellStyle name="Saída 2 59 24 3" xfId="38890"/>
    <cellStyle name="Saída 2 59 24 4" xfId="38891"/>
    <cellStyle name="Saída 2 59 25" xfId="38892"/>
    <cellStyle name="Saída 2 59 25 2" xfId="38893"/>
    <cellStyle name="Saída 2 59 25 2 2" xfId="38894"/>
    <cellStyle name="Saída 2 59 25 2 3" xfId="38895"/>
    <cellStyle name="Saída 2 59 25 3" xfId="38896"/>
    <cellStyle name="Saída 2 59 25 4" xfId="38897"/>
    <cellStyle name="Saída 2 59 26" xfId="38898"/>
    <cellStyle name="Saída 2 59 26 2" xfId="38899"/>
    <cellStyle name="Saída 2 59 26 3" xfId="38900"/>
    <cellStyle name="Saída 2 59 27" xfId="38901"/>
    <cellStyle name="Saída 2 59 28" xfId="38902"/>
    <cellStyle name="Saída 2 59 3" xfId="38903"/>
    <cellStyle name="Saída 2 59 3 2" xfId="38904"/>
    <cellStyle name="Saída 2 59 3 2 2" xfId="38905"/>
    <cellStyle name="Saída 2 59 3 2 3" xfId="38906"/>
    <cellStyle name="Saída 2 59 3 3" xfId="38907"/>
    <cellStyle name="Saída 2 59 3 4" xfId="38908"/>
    <cellStyle name="Saída 2 59 4" xfId="38909"/>
    <cellStyle name="Saída 2 59 4 2" xfId="38910"/>
    <cellStyle name="Saída 2 59 4 2 2" xfId="38911"/>
    <cellStyle name="Saída 2 59 4 2 3" xfId="38912"/>
    <cellStyle name="Saída 2 59 4 3" xfId="38913"/>
    <cellStyle name="Saída 2 59 4 4" xfId="38914"/>
    <cellStyle name="Saída 2 59 5" xfId="38915"/>
    <cellStyle name="Saída 2 59 5 2" xfId="38916"/>
    <cellStyle name="Saída 2 59 5 2 2" xfId="38917"/>
    <cellStyle name="Saída 2 59 5 2 3" xfId="38918"/>
    <cellStyle name="Saída 2 59 5 3" xfId="38919"/>
    <cellStyle name="Saída 2 59 5 4" xfId="38920"/>
    <cellStyle name="Saída 2 59 6" xfId="38921"/>
    <cellStyle name="Saída 2 59 6 2" xfId="38922"/>
    <cellStyle name="Saída 2 59 6 2 2" xfId="38923"/>
    <cellStyle name="Saída 2 59 6 2 3" xfId="38924"/>
    <cellStyle name="Saída 2 59 6 3" xfId="38925"/>
    <cellStyle name="Saída 2 59 6 4" xfId="38926"/>
    <cellStyle name="Saída 2 59 7" xfId="38927"/>
    <cellStyle name="Saída 2 59 7 2" xfId="38928"/>
    <cellStyle name="Saída 2 59 7 2 2" xfId="38929"/>
    <cellStyle name="Saída 2 59 7 2 3" xfId="38930"/>
    <cellStyle name="Saída 2 59 7 3" xfId="38931"/>
    <cellStyle name="Saída 2 59 7 4" xfId="38932"/>
    <cellStyle name="Saída 2 59 8" xfId="38933"/>
    <cellStyle name="Saída 2 59 8 2" xfId="38934"/>
    <cellStyle name="Saída 2 59 8 2 2" xfId="38935"/>
    <cellStyle name="Saída 2 59 8 2 3" xfId="38936"/>
    <cellStyle name="Saída 2 59 8 3" xfId="38937"/>
    <cellStyle name="Saída 2 59 8 4" xfId="38938"/>
    <cellStyle name="Saída 2 59 9" xfId="38939"/>
    <cellStyle name="Saída 2 59 9 2" xfId="38940"/>
    <cellStyle name="Saída 2 59 9 2 2" xfId="38941"/>
    <cellStyle name="Saída 2 59 9 2 3" xfId="38942"/>
    <cellStyle name="Saída 2 59 9 3" xfId="38943"/>
    <cellStyle name="Saída 2 59 9 4" xfId="38944"/>
    <cellStyle name="Saída 2 6" xfId="38945"/>
    <cellStyle name="Saída 2 6 10" xfId="38946"/>
    <cellStyle name="Saída 2 6 10 2" xfId="38947"/>
    <cellStyle name="Saída 2 6 10 2 2" xfId="38948"/>
    <cellStyle name="Saída 2 6 10 2 3" xfId="38949"/>
    <cellStyle name="Saída 2 6 10 3" xfId="38950"/>
    <cellStyle name="Saída 2 6 10 4" xfId="38951"/>
    <cellStyle name="Saída 2 6 11" xfId="38952"/>
    <cellStyle name="Saída 2 6 11 2" xfId="38953"/>
    <cellStyle name="Saída 2 6 11 2 2" xfId="38954"/>
    <cellStyle name="Saída 2 6 11 2 3" xfId="38955"/>
    <cellStyle name="Saída 2 6 11 3" xfId="38956"/>
    <cellStyle name="Saída 2 6 11 4" xfId="38957"/>
    <cellStyle name="Saída 2 6 12" xfId="38958"/>
    <cellStyle name="Saída 2 6 12 2" xfId="38959"/>
    <cellStyle name="Saída 2 6 12 2 2" xfId="38960"/>
    <cellStyle name="Saída 2 6 12 2 3" xfId="38961"/>
    <cellStyle name="Saída 2 6 12 3" xfId="38962"/>
    <cellStyle name="Saída 2 6 12 4" xfId="38963"/>
    <cellStyle name="Saída 2 6 13" xfId="38964"/>
    <cellStyle name="Saída 2 6 13 2" xfId="38965"/>
    <cellStyle name="Saída 2 6 13 2 2" xfId="38966"/>
    <cellStyle name="Saída 2 6 13 2 3" xfId="38967"/>
    <cellStyle name="Saída 2 6 13 3" xfId="38968"/>
    <cellStyle name="Saída 2 6 13 4" xfId="38969"/>
    <cellStyle name="Saída 2 6 14" xfId="38970"/>
    <cellStyle name="Saída 2 6 14 2" xfId="38971"/>
    <cellStyle name="Saída 2 6 14 2 2" xfId="38972"/>
    <cellStyle name="Saída 2 6 14 2 3" xfId="38973"/>
    <cellStyle name="Saída 2 6 14 3" xfId="38974"/>
    <cellStyle name="Saída 2 6 14 4" xfId="38975"/>
    <cellStyle name="Saída 2 6 15" xfId="38976"/>
    <cellStyle name="Saída 2 6 15 2" xfId="38977"/>
    <cellStyle name="Saída 2 6 15 2 2" xfId="38978"/>
    <cellStyle name="Saída 2 6 15 2 3" xfId="38979"/>
    <cellStyle name="Saída 2 6 15 3" xfId="38980"/>
    <cellStyle name="Saída 2 6 15 4" xfId="38981"/>
    <cellStyle name="Saída 2 6 16" xfId="38982"/>
    <cellStyle name="Saída 2 6 16 2" xfId="38983"/>
    <cellStyle name="Saída 2 6 16 2 2" xfId="38984"/>
    <cellStyle name="Saída 2 6 16 2 3" xfId="38985"/>
    <cellStyle name="Saída 2 6 16 3" xfId="38986"/>
    <cellStyle name="Saída 2 6 16 4" xfId="38987"/>
    <cellStyle name="Saída 2 6 17" xfId="38988"/>
    <cellStyle name="Saída 2 6 17 2" xfId="38989"/>
    <cellStyle name="Saída 2 6 17 2 2" xfId="38990"/>
    <cellStyle name="Saída 2 6 17 2 3" xfId="38991"/>
    <cellStyle name="Saída 2 6 17 3" xfId="38992"/>
    <cellStyle name="Saída 2 6 17 4" xfId="38993"/>
    <cellStyle name="Saída 2 6 18" xfId="38994"/>
    <cellStyle name="Saída 2 6 18 2" xfId="38995"/>
    <cellStyle name="Saída 2 6 18 2 2" xfId="38996"/>
    <cellStyle name="Saída 2 6 18 2 3" xfId="38997"/>
    <cellStyle name="Saída 2 6 18 3" xfId="38998"/>
    <cellStyle name="Saída 2 6 18 4" xfId="38999"/>
    <cellStyle name="Saída 2 6 19" xfId="39000"/>
    <cellStyle name="Saída 2 6 19 2" xfId="39001"/>
    <cellStyle name="Saída 2 6 19 2 2" xfId="39002"/>
    <cellStyle name="Saída 2 6 19 2 3" xfId="39003"/>
    <cellStyle name="Saída 2 6 19 3" xfId="39004"/>
    <cellStyle name="Saída 2 6 19 4" xfId="39005"/>
    <cellStyle name="Saída 2 6 2" xfId="39006"/>
    <cellStyle name="Saída 2 6 2 2" xfId="39007"/>
    <cellStyle name="Saída 2 6 2 2 2" xfId="39008"/>
    <cellStyle name="Saída 2 6 2 2 3" xfId="39009"/>
    <cellStyle name="Saída 2 6 2 3" xfId="39010"/>
    <cellStyle name="Saída 2 6 2 4" xfId="39011"/>
    <cellStyle name="Saída 2 6 20" xfId="39012"/>
    <cellStyle name="Saída 2 6 20 2" xfId="39013"/>
    <cellStyle name="Saída 2 6 20 2 2" xfId="39014"/>
    <cellStyle name="Saída 2 6 20 2 3" xfId="39015"/>
    <cellStyle name="Saída 2 6 20 3" xfId="39016"/>
    <cellStyle name="Saída 2 6 20 4" xfId="39017"/>
    <cellStyle name="Saída 2 6 21" xfId="39018"/>
    <cellStyle name="Saída 2 6 21 2" xfId="39019"/>
    <cellStyle name="Saída 2 6 21 2 2" xfId="39020"/>
    <cellStyle name="Saída 2 6 21 2 3" xfId="39021"/>
    <cellStyle name="Saída 2 6 21 3" xfId="39022"/>
    <cellStyle name="Saída 2 6 21 4" xfId="39023"/>
    <cellStyle name="Saída 2 6 22" xfId="39024"/>
    <cellStyle name="Saída 2 6 22 2" xfId="39025"/>
    <cellStyle name="Saída 2 6 22 2 2" xfId="39026"/>
    <cellStyle name="Saída 2 6 22 2 3" xfId="39027"/>
    <cellStyle name="Saída 2 6 22 3" xfId="39028"/>
    <cellStyle name="Saída 2 6 22 4" xfId="39029"/>
    <cellStyle name="Saída 2 6 23" xfId="39030"/>
    <cellStyle name="Saída 2 6 23 2" xfId="39031"/>
    <cellStyle name="Saída 2 6 23 2 2" xfId="39032"/>
    <cellStyle name="Saída 2 6 23 2 3" xfId="39033"/>
    <cellStyle name="Saída 2 6 23 3" xfId="39034"/>
    <cellStyle name="Saída 2 6 23 4" xfId="39035"/>
    <cellStyle name="Saída 2 6 24" xfId="39036"/>
    <cellStyle name="Saída 2 6 24 2" xfId="39037"/>
    <cellStyle name="Saída 2 6 24 2 2" xfId="39038"/>
    <cellStyle name="Saída 2 6 24 2 3" xfId="39039"/>
    <cellStyle name="Saída 2 6 24 3" xfId="39040"/>
    <cellStyle name="Saída 2 6 24 4" xfId="39041"/>
    <cellStyle name="Saída 2 6 25" xfId="39042"/>
    <cellStyle name="Saída 2 6 25 2" xfId="39043"/>
    <cellStyle name="Saída 2 6 25 2 2" xfId="39044"/>
    <cellStyle name="Saída 2 6 25 2 3" xfId="39045"/>
    <cellStyle name="Saída 2 6 25 3" xfId="39046"/>
    <cellStyle name="Saída 2 6 25 4" xfId="39047"/>
    <cellStyle name="Saída 2 6 26" xfId="39048"/>
    <cellStyle name="Saída 2 6 26 2" xfId="39049"/>
    <cellStyle name="Saída 2 6 26 3" xfId="39050"/>
    <cellStyle name="Saída 2 6 27" xfId="39051"/>
    <cellStyle name="Saída 2 6 28" xfId="39052"/>
    <cellStyle name="Saída 2 6 3" xfId="39053"/>
    <cellStyle name="Saída 2 6 3 2" xfId="39054"/>
    <cellStyle name="Saída 2 6 3 2 2" xfId="39055"/>
    <cellStyle name="Saída 2 6 3 2 3" xfId="39056"/>
    <cellStyle name="Saída 2 6 3 3" xfId="39057"/>
    <cellStyle name="Saída 2 6 3 4" xfId="39058"/>
    <cellStyle name="Saída 2 6 4" xfId="39059"/>
    <cellStyle name="Saída 2 6 4 2" xfId="39060"/>
    <cellStyle name="Saída 2 6 4 2 2" xfId="39061"/>
    <cellStyle name="Saída 2 6 4 2 3" xfId="39062"/>
    <cellStyle name="Saída 2 6 4 3" xfId="39063"/>
    <cellStyle name="Saída 2 6 4 4" xfId="39064"/>
    <cellStyle name="Saída 2 6 5" xfId="39065"/>
    <cellStyle name="Saída 2 6 5 2" xfId="39066"/>
    <cellStyle name="Saída 2 6 5 2 2" xfId="39067"/>
    <cellStyle name="Saída 2 6 5 2 3" xfId="39068"/>
    <cellStyle name="Saída 2 6 5 3" xfId="39069"/>
    <cellStyle name="Saída 2 6 5 4" xfId="39070"/>
    <cellStyle name="Saída 2 6 6" xfId="39071"/>
    <cellStyle name="Saída 2 6 6 2" xfId="39072"/>
    <cellStyle name="Saída 2 6 6 2 2" xfId="39073"/>
    <cellStyle name="Saída 2 6 6 2 3" xfId="39074"/>
    <cellStyle name="Saída 2 6 6 3" xfId="39075"/>
    <cellStyle name="Saída 2 6 6 4" xfId="39076"/>
    <cellStyle name="Saída 2 6 7" xfId="39077"/>
    <cellStyle name="Saída 2 6 7 2" xfId="39078"/>
    <cellStyle name="Saída 2 6 7 2 2" xfId="39079"/>
    <cellStyle name="Saída 2 6 7 2 3" xfId="39080"/>
    <cellStyle name="Saída 2 6 7 3" xfId="39081"/>
    <cellStyle name="Saída 2 6 7 4" xfId="39082"/>
    <cellStyle name="Saída 2 6 8" xfId="39083"/>
    <cellStyle name="Saída 2 6 8 2" xfId="39084"/>
    <cellStyle name="Saída 2 6 8 2 2" xfId="39085"/>
    <cellStyle name="Saída 2 6 8 2 3" xfId="39086"/>
    <cellStyle name="Saída 2 6 8 3" xfId="39087"/>
    <cellStyle name="Saída 2 6 8 4" xfId="39088"/>
    <cellStyle name="Saída 2 6 9" xfId="39089"/>
    <cellStyle name="Saída 2 6 9 2" xfId="39090"/>
    <cellStyle name="Saída 2 6 9 2 2" xfId="39091"/>
    <cellStyle name="Saída 2 6 9 2 3" xfId="39092"/>
    <cellStyle name="Saída 2 6 9 3" xfId="39093"/>
    <cellStyle name="Saída 2 6 9 4" xfId="39094"/>
    <cellStyle name="Saída 2 60" xfId="39095"/>
    <cellStyle name="Saída 2 60 10" xfId="39096"/>
    <cellStyle name="Saída 2 60 10 2" xfId="39097"/>
    <cellStyle name="Saída 2 60 10 2 2" xfId="39098"/>
    <cellStyle name="Saída 2 60 10 2 3" xfId="39099"/>
    <cellStyle name="Saída 2 60 10 3" xfId="39100"/>
    <cellStyle name="Saída 2 60 10 4" xfId="39101"/>
    <cellStyle name="Saída 2 60 11" xfId="39102"/>
    <cellStyle name="Saída 2 60 11 2" xfId="39103"/>
    <cellStyle name="Saída 2 60 11 2 2" xfId="39104"/>
    <cellStyle name="Saída 2 60 11 2 3" xfId="39105"/>
    <cellStyle name="Saída 2 60 11 3" xfId="39106"/>
    <cellStyle name="Saída 2 60 11 4" xfId="39107"/>
    <cellStyle name="Saída 2 60 12" xfId="39108"/>
    <cellStyle name="Saída 2 60 12 2" xfId="39109"/>
    <cellStyle name="Saída 2 60 12 2 2" xfId="39110"/>
    <cellStyle name="Saída 2 60 12 2 3" xfId="39111"/>
    <cellStyle name="Saída 2 60 12 3" xfId="39112"/>
    <cellStyle name="Saída 2 60 12 4" xfId="39113"/>
    <cellStyle name="Saída 2 60 13" xfId="39114"/>
    <cellStyle name="Saída 2 60 13 2" xfId="39115"/>
    <cellStyle name="Saída 2 60 13 2 2" xfId="39116"/>
    <cellStyle name="Saída 2 60 13 2 3" xfId="39117"/>
    <cellStyle name="Saída 2 60 13 3" xfId="39118"/>
    <cellStyle name="Saída 2 60 13 4" xfId="39119"/>
    <cellStyle name="Saída 2 60 14" xfId="39120"/>
    <cellStyle name="Saída 2 60 14 2" xfId="39121"/>
    <cellStyle name="Saída 2 60 14 2 2" xfId="39122"/>
    <cellStyle name="Saída 2 60 14 2 3" xfId="39123"/>
    <cellStyle name="Saída 2 60 14 3" xfId="39124"/>
    <cellStyle name="Saída 2 60 14 4" xfId="39125"/>
    <cellStyle name="Saída 2 60 15" xfId="39126"/>
    <cellStyle name="Saída 2 60 15 2" xfId="39127"/>
    <cellStyle name="Saída 2 60 15 2 2" xfId="39128"/>
    <cellStyle name="Saída 2 60 15 2 3" xfId="39129"/>
    <cellStyle name="Saída 2 60 15 3" xfId="39130"/>
    <cellStyle name="Saída 2 60 15 4" xfId="39131"/>
    <cellStyle name="Saída 2 60 16" xfId="39132"/>
    <cellStyle name="Saída 2 60 16 2" xfId="39133"/>
    <cellStyle name="Saída 2 60 16 2 2" xfId="39134"/>
    <cellStyle name="Saída 2 60 16 2 3" xfId="39135"/>
    <cellStyle name="Saída 2 60 16 3" xfId="39136"/>
    <cellStyle name="Saída 2 60 16 4" xfId="39137"/>
    <cellStyle name="Saída 2 60 17" xfId="39138"/>
    <cellStyle name="Saída 2 60 17 2" xfId="39139"/>
    <cellStyle name="Saída 2 60 17 2 2" xfId="39140"/>
    <cellStyle name="Saída 2 60 17 2 3" xfId="39141"/>
    <cellStyle name="Saída 2 60 17 3" xfId="39142"/>
    <cellStyle name="Saída 2 60 17 4" xfId="39143"/>
    <cellStyle name="Saída 2 60 18" xfId="39144"/>
    <cellStyle name="Saída 2 60 18 2" xfId="39145"/>
    <cellStyle name="Saída 2 60 18 2 2" xfId="39146"/>
    <cellStyle name="Saída 2 60 18 2 3" xfId="39147"/>
    <cellStyle name="Saída 2 60 18 3" xfId="39148"/>
    <cellStyle name="Saída 2 60 18 4" xfId="39149"/>
    <cellStyle name="Saída 2 60 19" xfId="39150"/>
    <cellStyle name="Saída 2 60 19 2" xfId="39151"/>
    <cellStyle name="Saída 2 60 19 2 2" xfId="39152"/>
    <cellStyle name="Saída 2 60 19 2 3" xfId="39153"/>
    <cellStyle name="Saída 2 60 19 3" xfId="39154"/>
    <cellStyle name="Saída 2 60 19 4" xfId="39155"/>
    <cellStyle name="Saída 2 60 2" xfId="39156"/>
    <cellStyle name="Saída 2 60 2 2" xfId="39157"/>
    <cellStyle name="Saída 2 60 2 2 2" xfId="39158"/>
    <cellStyle name="Saída 2 60 2 2 3" xfId="39159"/>
    <cellStyle name="Saída 2 60 2 3" xfId="39160"/>
    <cellStyle name="Saída 2 60 2 4" xfId="39161"/>
    <cellStyle name="Saída 2 60 20" xfId="39162"/>
    <cellStyle name="Saída 2 60 20 2" xfId="39163"/>
    <cellStyle name="Saída 2 60 20 2 2" xfId="39164"/>
    <cellStyle name="Saída 2 60 20 2 3" xfId="39165"/>
    <cellStyle name="Saída 2 60 20 3" xfId="39166"/>
    <cellStyle name="Saída 2 60 20 4" xfId="39167"/>
    <cellStyle name="Saída 2 60 21" xfId="39168"/>
    <cellStyle name="Saída 2 60 21 2" xfId="39169"/>
    <cellStyle name="Saída 2 60 21 2 2" xfId="39170"/>
    <cellStyle name="Saída 2 60 21 2 3" xfId="39171"/>
    <cellStyle name="Saída 2 60 21 3" xfId="39172"/>
    <cellStyle name="Saída 2 60 21 4" xfId="39173"/>
    <cellStyle name="Saída 2 60 22" xfId="39174"/>
    <cellStyle name="Saída 2 60 22 2" xfId="39175"/>
    <cellStyle name="Saída 2 60 22 2 2" xfId="39176"/>
    <cellStyle name="Saída 2 60 22 2 3" xfId="39177"/>
    <cellStyle name="Saída 2 60 22 3" xfId="39178"/>
    <cellStyle name="Saída 2 60 22 4" xfId="39179"/>
    <cellStyle name="Saída 2 60 23" xfId="39180"/>
    <cellStyle name="Saída 2 60 23 2" xfId="39181"/>
    <cellStyle name="Saída 2 60 23 2 2" xfId="39182"/>
    <cellStyle name="Saída 2 60 23 2 3" xfId="39183"/>
    <cellStyle name="Saída 2 60 23 3" xfId="39184"/>
    <cellStyle name="Saída 2 60 23 4" xfId="39185"/>
    <cellStyle name="Saída 2 60 24" xfId="39186"/>
    <cellStyle name="Saída 2 60 24 2" xfId="39187"/>
    <cellStyle name="Saída 2 60 24 2 2" xfId="39188"/>
    <cellStyle name="Saída 2 60 24 2 3" xfId="39189"/>
    <cellStyle name="Saída 2 60 24 3" xfId="39190"/>
    <cellStyle name="Saída 2 60 24 4" xfId="39191"/>
    <cellStyle name="Saída 2 60 25" xfId="39192"/>
    <cellStyle name="Saída 2 60 25 2" xfId="39193"/>
    <cellStyle name="Saída 2 60 25 2 2" xfId="39194"/>
    <cellStyle name="Saída 2 60 25 2 3" xfId="39195"/>
    <cellStyle name="Saída 2 60 25 3" xfId="39196"/>
    <cellStyle name="Saída 2 60 25 4" xfId="39197"/>
    <cellStyle name="Saída 2 60 26" xfId="39198"/>
    <cellStyle name="Saída 2 60 26 2" xfId="39199"/>
    <cellStyle name="Saída 2 60 26 3" xfId="39200"/>
    <cellStyle name="Saída 2 60 27" xfId="39201"/>
    <cellStyle name="Saída 2 60 28" xfId="39202"/>
    <cellStyle name="Saída 2 60 3" xfId="39203"/>
    <cellStyle name="Saída 2 60 3 2" xfId="39204"/>
    <cellStyle name="Saída 2 60 3 2 2" xfId="39205"/>
    <cellStyle name="Saída 2 60 3 2 3" xfId="39206"/>
    <cellStyle name="Saída 2 60 3 3" xfId="39207"/>
    <cellStyle name="Saída 2 60 3 4" xfId="39208"/>
    <cellStyle name="Saída 2 60 4" xfId="39209"/>
    <cellStyle name="Saída 2 60 4 2" xfId="39210"/>
    <cellStyle name="Saída 2 60 4 2 2" xfId="39211"/>
    <cellStyle name="Saída 2 60 4 2 3" xfId="39212"/>
    <cellStyle name="Saída 2 60 4 3" xfId="39213"/>
    <cellStyle name="Saída 2 60 4 4" xfId="39214"/>
    <cellStyle name="Saída 2 60 5" xfId="39215"/>
    <cellStyle name="Saída 2 60 5 2" xfId="39216"/>
    <cellStyle name="Saída 2 60 5 2 2" xfId="39217"/>
    <cellStyle name="Saída 2 60 5 2 3" xfId="39218"/>
    <cellStyle name="Saída 2 60 5 3" xfId="39219"/>
    <cellStyle name="Saída 2 60 5 4" xfId="39220"/>
    <cellStyle name="Saída 2 60 6" xfId="39221"/>
    <cellStyle name="Saída 2 60 6 2" xfId="39222"/>
    <cellStyle name="Saída 2 60 6 2 2" xfId="39223"/>
    <cellStyle name="Saída 2 60 6 2 3" xfId="39224"/>
    <cellStyle name="Saída 2 60 6 3" xfId="39225"/>
    <cellStyle name="Saída 2 60 6 4" xfId="39226"/>
    <cellStyle name="Saída 2 60 7" xfId="39227"/>
    <cellStyle name="Saída 2 60 7 2" xfId="39228"/>
    <cellStyle name="Saída 2 60 7 2 2" xfId="39229"/>
    <cellStyle name="Saída 2 60 7 2 3" xfId="39230"/>
    <cellStyle name="Saída 2 60 7 3" xfId="39231"/>
    <cellStyle name="Saída 2 60 7 4" xfId="39232"/>
    <cellStyle name="Saída 2 60 8" xfId="39233"/>
    <cellStyle name="Saída 2 60 8 2" xfId="39234"/>
    <cellStyle name="Saída 2 60 8 2 2" xfId="39235"/>
    <cellStyle name="Saída 2 60 8 2 3" xfId="39236"/>
    <cellStyle name="Saída 2 60 8 3" xfId="39237"/>
    <cellStyle name="Saída 2 60 8 4" xfId="39238"/>
    <cellStyle name="Saída 2 60 9" xfId="39239"/>
    <cellStyle name="Saída 2 60 9 2" xfId="39240"/>
    <cellStyle name="Saída 2 60 9 2 2" xfId="39241"/>
    <cellStyle name="Saída 2 60 9 2 3" xfId="39242"/>
    <cellStyle name="Saída 2 60 9 3" xfId="39243"/>
    <cellStyle name="Saída 2 60 9 4" xfId="39244"/>
    <cellStyle name="Saída 2 61" xfId="39245"/>
    <cellStyle name="Saída 2 61 10" xfId="39246"/>
    <cellStyle name="Saída 2 61 10 2" xfId="39247"/>
    <cellStyle name="Saída 2 61 10 2 2" xfId="39248"/>
    <cellStyle name="Saída 2 61 10 2 3" xfId="39249"/>
    <cellStyle name="Saída 2 61 10 3" xfId="39250"/>
    <cellStyle name="Saída 2 61 10 4" xfId="39251"/>
    <cellStyle name="Saída 2 61 11" xfId="39252"/>
    <cellStyle name="Saída 2 61 11 2" xfId="39253"/>
    <cellStyle name="Saída 2 61 11 2 2" xfId="39254"/>
    <cellStyle name="Saída 2 61 11 2 3" xfId="39255"/>
    <cellStyle name="Saída 2 61 11 3" xfId="39256"/>
    <cellStyle name="Saída 2 61 11 4" xfId="39257"/>
    <cellStyle name="Saída 2 61 12" xfId="39258"/>
    <cellStyle name="Saída 2 61 12 2" xfId="39259"/>
    <cellStyle name="Saída 2 61 12 2 2" xfId="39260"/>
    <cellStyle name="Saída 2 61 12 2 3" xfId="39261"/>
    <cellStyle name="Saída 2 61 12 3" xfId="39262"/>
    <cellStyle name="Saída 2 61 12 4" xfId="39263"/>
    <cellStyle name="Saída 2 61 13" xfId="39264"/>
    <cellStyle name="Saída 2 61 13 2" xfId="39265"/>
    <cellStyle name="Saída 2 61 13 2 2" xfId="39266"/>
    <cellStyle name="Saída 2 61 13 2 3" xfId="39267"/>
    <cellStyle name="Saída 2 61 13 3" xfId="39268"/>
    <cellStyle name="Saída 2 61 13 4" xfId="39269"/>
    <cellStyle name="Saída 2 61 14" xfId="39270"/>
    <cellStyle name="Saída 2 61 14 2" xfId="39271"/>
    <cellStyle name="Saída 2 61 14 2 2" xfId="39272"/>
    <cellStyle name="Saída 2 61 14 2 3" xfId="39273"/>
    <cellStyle name="Saída 2 61 14 3" xfId="39274"/>
    <cellStyle name="Saída 2 61 14 4" xfId="39275"/>
    <cellStyle name="Saída 2 61 15" xfId="39276"/>
    <cellStyle name="Saída 2 61 15 2" xfId="39277"/>
    <cellStyle name="Saída 2 61 15 2 2" xfId="39278"/>
    <cellStyle name="Saída 2 61 15 2 3" xfId="39279"/>
    <cellStyle name="Saída 2 61 15 3" xfId="39280"/>
    <cellStyle name="Saída 2 61 15 4" xfId="39281"/>
    <cellStyle name="Saída 2 61 16" xfId="39282"/>
    <cellStyle name="Saída 2 61 16 2" xfId="39283"/>
    <cellStyle name="Saída 2 61 16 2 2" xfId="39284"/>
    <cellStyle name="Saída 2 61 16 2 3" xfId="39285"/>
    <cellStyle name="Saída 2 61 16 3" xfId="39286"/>
    <cellStyle name="Saída 2 61 16 4" xfId="39287"/>
    <cellStyle name="Saída 2 61 17" xfId="39288"/>
    <cellStyle name="Saída 2 61 17 2" xfId="39289"/>
    <cellStyle name="Saída 2 61 17 2 2" xfId="39290"/>
    <cellStyle name="Saída 2 61 17 2 3" xfId="39291"/>
    <cellStyle name="Saída 2 61 17 3" xfId="39292"/>
    <cellStyle name="Saída 2 61 17 4" xfId="39293"/>
    <cellStyle name="Saída 2 61 18" xfId="39294"/>
    <cellStyle name="Saída 2 61 18 2" xfId="39295"/>
    <cellStyle name="Saída 2 61 18 2 2" xfId="39296"/>
    <cellStyle name="Saída 2 61 18 2 3" xfId="39297"/>
    <cellStyle name="Saída 2 61 18 3" xfId="39298"/>
    <cellStyle name="Saída 2 61 18 4" xfId="39299"/>
    <cellStyle name="Saída 2 61 19" xfId="39300"/>
    <cellStyle name="Saída 2 61 19 2" xfId="39301"/>
    <cellStyle name="Saída 2 61 19 2 2" xfId="39302"/>
    <cellStyle name="Saída 2 61 19 2 3" xfId="39303"/>
    <cellStyle name="Saída 2 61 19 3" xfId="39304"/>
    <cellStyle name="Saída 2 61 19 4" xfId="39305"/>
    <cellStyle name="Saída 2 61 2" xfId="39306"/>
    <cellStyle name="Saída 2 61 2 2" xfId="39307"/>
    <cellStyle name="Saída 2 61 2 2 2" xfId="39308"/>
    <cellStyle name="Saída 2 61 2 2 3" xfId="39309"/>
    <cellStyle name="Saída 2 61 2 3" xfId="39310"/>
    <cellStyle name="Saída 2 61 2 4" xfId="39311"/>
    <cellStyle name="Saída 2 61 20" xfId="39312"/>
    <cellStyle name="Saída 2 61 20 2" xfId="39313"/>
    <cellStyle name="Saída 2 61 20 2 2" xfId="39314"/>
    <cellStyle name="Saída 2 61 20 2 3" xfId="39315"/>
    <cellStyle name="Saída 2 61 20 3" xfId="39316"/>
    <cellStyle name="Saída 2 61 20 4" xfId="39317"/>
    <cellStyle name="Saída 2 61 21" xfId="39318"/>
    <cellStyle name="Saída 2 61 21 2" xfId="39319"/>
    <cellStyle name="Saída 2 61 21 2 2" xfId="39320"/>
    <cellStyle name="Saída 2 61 21 2 3" xfId="39321"/>
    <cellStyle name="Saída 2 61 21 3" xfId="39322"/>
    <cellStyle name="Saída 2 61 21 4" xfId="39323"/>
    <cellStyle name="Saída 2 61 22" xfId="39324"/>
    <cellStyle name="Saída 2 61 22 2" xfId="39325"/>
    <cellStyle name="Saída 2 61 22 2 2" xfId="39326"/>
    <cellStyle name="Saída 2 61 22 2 3" xfId="39327"/>
    <cellStyle name="Saída 2 61 22 3" xfId="39328"/>
    <cellStyle name="Saída 2 61 22 4" xfId="39329"/>
    <cellStyle name="Saída 2 61 23" xfId="39330"/>
    <cellStyle name="Saída 2 61 23 2" xfId="39331"/>
    <cellStyle name="Saída 2 61 23 2 2" xfId="39332"/>
    <cellStyle name="Saída 2 61 23 2 3" xfId="39333"/>
    <cellStyle name="Saída 2 61 23 3" xfId="39334"/>
    <cellStyle name="Saída 2 61 23 4" xfId="39335"/>
    <cellStyle name="Saída 2 61 24" xfId="39336"/>
    <cellStyle name="Saída 2 61 24 2" xfId="39337"/>
    <cellStyle name="Saída 2 61 24 2 2" xfId="39338"/>
    <cellStyle name="Saída 2 61 24 2 3" xfId="39339"/>
    <cellStyle name="Saída 2 61 24 3" xfId="39340"/>
    <cellStyle name="Saída 2 61 24 4" xfId="39341"/>
    <cellStyle name="Saída 2 61 25" xfId="39342"/>
    <cellStyle name="Saída 2 61 25 2" xfId="39343"/>
    <cellStyle name="Saída 2 61 25 2 2" xfId="39344"/>
    <cellStyle name="Saída 2 61 25 2 3" xfId="39345"/>
    <cellStyle name="Saída 2 61 25 3" xfId="39346"/>
    <cellStyle name="Saída 2 61 25 4" xfId="39347"/>
    <cellStyle name="Saída 2 61 26" xfId="39348"/>
    <cellStyle name="Saída 2 61 26 2" xfId="39349"/>
    <cellStyle name="Saída 2 61 26 3" xfId="39350"/>
    <cellStyle name="Saída 2 61 27" xfId="39351"/>
    <cellStyle name="Saída 2 61 28" xfId="39352"/>
    <cellStyle name="Saída 2 61 3" xfId="39353"/>
    <cellStyle name="Saída 2 61 3 2" xfId="39354"/>
    <cellStyle name="Saída 2 61 3 2 2" xfId="39355"/>
    <cellStyle name="Saída 2 61 3 2 3" xfId="39356"/>
    <cellStyle name="Saída 2 61 3 3" xfId="39357"/>
    <cellStyle name="Saída 2 61 3 4" xfId="39358"/>
    <cellStyle name="Saída 2 61 4" xfId="39359"/>
    <cellStyle name="Saída 2 61 4 2" xfId="39360"/>
    <cellStyle name="Saída 2 61 4 2 2" xfId="39361"/>
    <cellStyle name="Saída 2 61 4 2 3" xfId="39362"/>
    <cellStyle name="Saída 2 61 4 3" xfId="39363"/>
    <cellStyle name="Saída 2 61 4 4" xfId="39364"/>
    <cellStyle name="Saída 2 61 5" xfId="39365"/>
    <cellStyle name="Saída 2 61 5 2" xfId="39366"/>
    <cellStyle name="Saída 2 61 5 2 2" xfId="39367"/>
    <cellStyle name="Saída 2 61 5 2 3" xfId="39368"/>
    <cellStyle name="Saída 2 61 5 3" xfId="39369"/>
    <cellStyle name="Saída 2 61 5 4" xfId="39370"/>
    <cellStyle name="Saída 2 61 6" xfId="39371"/>
    <cellStyle name="Saída 2 61 6 2" xfId="39372"/>
    <cellStyle name="Saída 2 61 6 2 2" xfId="39373"/>
    <cellStyle name="Saída 2 61 6 2 3" xfId="39374"/>
    <cellStyle name="Saída 2 61 6 3" xfId="39375"/>
    <cellStyle name="Saída 2 61 6 4" xfId="39376"/>
    <cellStyle name="Saída 2 61 7" xfId="39377"/>
    <cellStyle name="Saída 2 61 7 2" xfId="39378"/>
    <cellStyle name="Saída 2 61 7 2 2" xfId="39379"/>
    <cellStyle name="Saída 2 61 7 2 3" xfId="39380"/>
    <cellStyle name="Saída 2 61 7 3" xfId="39381"/>
    <cellStyle name="Saída 2 61 7 4" xfId="39382"/>
    <cellStyle name="Saída 2 61 8" xfId="39383"/>
    <cellStyle name="Saída 2 61 8 2" xfId="39384"/>
    <cellStyle name="Saída 2 61 8 2 2" xfId="39385"/>
    <cellStyle name="Saída 2 61 8 2 3" xfId="39386"/>
    <cellStyle name="Saída 2 61 8 3" xfId="39387"/>
    <cellStyle name="Saída 2 61 8 4" xfId="39388"/>
    <cellStyle name="Saída 2 61 9" xfId="39389"/>
    <cellStyle name="Saída 2 61 9 2" xfId="39390"/>
    <cellStyle name="Saída 2 61 9 2 2" xfId="39391"/>
    <cellStyle name="Saída 2 61 9 2 3" xfId="39392"/>
    <cellStyle name="Saída 2 61 9 3" xfId="39393"/>
    <cellStyle name="Saída 2 61 9 4" xfId="39394"/>
    <cellStyle name="Saída 2 62" xfId="39395"/>
    <cellStyle name="Saída 2 62 10" xfId="39396"/>
    <cellStyle name="Saída 2 62 10 2" xfId="39397"/>
    <cellStyle name="Saída 2 62 10 2 2" xfId="39398"/>
    <cellStyle name="Saída 2 62 10 2 3" xfId="39399"/>
    <cellStyle name="Saída 2 62 10 3" xfId="39400"/>
    <cellStyle name="Saída 2 62 10 4" xfId="39401"/>
    <cellStyle name="Saída 2 62 11" xfId="39402"/>
    <cellStyle name="Saída 2 62 11 2" xfId="39403"/>
    <cellStyle name="Saída 2 62 11 2 2" xfId="39404"/>
    <cellStyle name="Saída 2 62 11 2 3" xfId="39405"/>
    <cellStyle name="Saída 2 62 11 3" xfId="39406"/>
    <cellStyle name="Saída 2 62 11 4" xfId="39407"/>
    <cellStyle name="Saída 2 62 12" xfId="39408"/>
    <cellStyle name="Saída 2 62 12 2" xfId="39409"/>
    <cellStyle name="Saída 2 62 12 2 2" xfId="39410"/>
    <cellStyle name="Saída 2 62 12 2 3" xfId="39411"/>
    <cellStyle name="Saída 2 62 12 3" xfId="39412"/>
    <cellStyle name="Saída 2 62 12 4" xfId="39413"/>
    <cellStyle name="Saída 2 62 13" xfId="39414"/>
    <cellStyle name="Saída 2 62 13 2" xfId="39415"/>
    <cellStyle name="Saída 2 62 13 2 2" xfId="39416"/>
    <cellStyle name="Saída 2 62 13 2 3" xfId="39417"/>
    <cellStyle name="Saída 2 62 13 3" xfId="39418"/>
    <cellStyle name="Saída 2 62 13 4" xfId="39419"/>
    <cellStyle name="Saída 2 62 14" xfId="39420"/>
    <cellStyle name="Saída 2 62 14 2" xfId="39421"/>
    <cellStyle name="Saída 2 62 14 2 2" xfId="39422"/>
    <cellStyle name="Saída 2 62 14 2 3" xfId="39423"/>
    <cellStyle name="Saída 2 62 14 3" xfId="39424"/>
    <cellStyle name="Saída 2 62 14 4" xfId="39425"/>
    <cellStyle name="Saída 2 62 15" xfId="39426"/>
    <cellStyle name="Saída 2 62 15 2" xfId="39427"/>
    <cellStyle name="Saída 2 62 15 2 2" xfId="39428"/>
    <cellStyle name="Saída 2 62 15 2 3" xfId="39429"/>
    <cellStyle name="Saída 2 62 15 3" xfId="39430"/>
    <cellStyle name="Saída 2 62 15 4" xfId="39431"/>
    <cellStyle name="Saída 2 62 16" xfId="39432"/>
    <cellStyle name="Saída 2 62 16 2" xfId="39433"/>
    <cellStyle name="Saída 2 62 16 2 2" xfId="39434"/>
    <cellStyle name="Saída 2 62 16 2 3" xfId="39435"/>
    <cellStyle name="Saída 2 62 16 3" xfId="39436"/>
    <cellStyle name="Saída 2 62 16 4" xfId="39437"/>
    <cellStyle name="Saída 2 62 17" xfId="39438"/>
    <cellStyle name="Saída 2 62 17 2" xfId="39439"/>
    <cellStyle name="Saída 2 62 17 2 2" xfId="39440"/>
    <cellStyle name="Saída 2 62 17 2 3" xfId="39441"/>
    <cellStyle name="Saída 2 62 17 3" xfId="39442"/>
    <cellStyle name="Saída 2 62 17 4" xfId="39443"/>
    <cellStyle name="Saída 2 62 18" xfId="39444"/>
    <cellStyle name="Saída 2 62 18 2" xfId="39445"/>
    <cellStyle name="Saída 2 62 18 2 2" xfId="39446"/>
    <cellStyle name="Saída 2 62 18 2 3" xfId="39447"/>
    <cellStyle name="Saída 2 62 18 3" xfId="39448"/>
    <cellStyle name="Saída 2 62 18 4" xfId="39449"/>
    <cellStyle name="Saída 2 62 19" xfId="39450"/>
    <cellStyle name="Saída 2 62 19 2" xfId="39451"/>
    <cellStyle name="Saída 2 62 19 2 2" xfId="39452"/>
    <cellStyle name="Saída 2 62 19 2 3" xfId="39453"/>
    <cellStyle name="Saída 2 62 19 3" xfId="39454"/>
    <cellStyle name="Saída 2 62 19 4" xfId="39455"/>
    <cellStyle name="Saída 2 62 2" xfId="39456"/>
    <cellStyle name="Saída 2 62 2 2" xfId="39457"/>
    <cellStyle name="Saída 2 62 2 2 2" xfId="39458"/>
    <cellStyle name="Saída 2 62 2 2 3" xfId="39459"/>
    <cellStyle name="Saída 2 62 2 3" xfId="39460"/>
    <cellStyle name="Saída 2 62 2 4" xfId="39461"/>
    <cellStyle name="Saída 2 62 20" xfId="39462"/>
    <cellStyle name="Saída 2 62 20 2" xfId="39463"/>
    <cellStyle name="Saída 2 62 20 2 2" xfId="39464"/>
    <cellStyle name="Saída 2 62 20 2 3" xfId="39465"/>
    <cellStyle name="Saída 2 62 20 3" xfId="39466"/>
    <cellStyle name="Saída 2 62 20 4" xfId="39467"/>
    <cellStyle name="Saída 2 62 21" xfId="39468"/>
    <cellStyle name="Saída 2 62 21 2" xfId="39469"/>
    <cellStyle name="Saída 2 62 21 2 2" xfId="39470"/>
    <cellStyle name="Saída 2 62 21 2 3" xfId="39471"/>
    <cellStyle name="Saída 2 62 21 3" xfId="39472"/>
    <cellStyle name="Saída 2 62 21 4" xfId="39473"/>
    <cellStyle name="Saída 2 62 22" xfId="39474"/>
    <cellStyle name="Saída 2 62 22 2" xfId="39475"/>
    <cellStyle name="Saída 2 62 22 2 2" xfId="39476"/>
    <cellStyle name="Saída 2 62 22 2 3" xfId="39477"/>
    <cellStyle name="Saída 2 62 22 3" xfId="39478"/>
    <cellStyle name="Saída 2 62 22 4" xfId="39479"/>
    <cellStyle name="Saída 2 62 23" xfId="39480"/>
    <cellStyle name="Saída 2 62 23 2" xfId="39481"/>
    <cellStyle name="Saída 2 62 23 2 2" xfId="39482"/>
    <cellStyle name="Saída 2 62 23 2 3" xfId="39483"/>
    <cellStyle name="Saída 2 62 23 3" xfId="39484"/>
    <cellStyle name="Saída 2 62 23 4" xfId="39485"/>
    <cellStyle name="Saída 2 62 24" xfId="39486"/>
    <cellStyle name="Saída 2 62 24 2" xfId="39487"/>
    <cellStyle name="Saída 2 62 24 2 2" xfId="39488"/>
    <cellStyle name="Saída 2 62 24 2 3" xfId="39489"/>
    <cellStyle name="Saída 2 62 24 3" xfId="39490"/>
    <cellStyle name="Saída 2 62 24 4" xfId="39491"/>
    <cellStyle name="Saída 2 62 25" xfId="39492"/>
    <cellStyle name="Saída 2 62 25 2" xfId="39493"/>
    <cellStyle name="Saída 2 62 25 2 2" xfId="39494"/>
    <cellStyle name="Saída 2 62 25 2 3" xfId="39495"/>
    <cellStyle name="Saída 2 62 25 3" xfId="39496"/>
    <cellStyle name="Saída 2 62 25 4" xfId="39497"/>
    <cellStyle name="Saída 2 62 26" xfId="39498"/>
    <cellStyle name="Saída 2 62 26 2" xfId="39499"/>
    <cellStyle name="Saída 2 62 26 3" xfId="39500"/>
    <cellStyle name="Saída 2 62 27" xfId="39501"/>
    <cellStyle name="Saída 2 62 28" xfId="39502"/>
    <cellStyle name="Saída 2 62 3" xfId="39503"/>
    <cellStyle name="Saída 2 62 3 2" xfId="39504"/>
    <cellStyle name="Saída 2 62 3 2 2" xfId="39505"/>
    <cellStyle name="Saída 2 62 3 2 3" xfId="39506"/>
    <cellStyle name="Saída 2 62 3 3" xfId="39507"/>
    <cellStyle name="Saída 2 62 3 4" xfId="39508"/>
    <cellStyle name="Saída 2 62 4" xfId="39509"/>
    <cellStyle name="Saída 2 62 4 2" xfId="39510"/>
    <cellStyle name="Saída 2 62 4 2 2" xfId="39511"/>
    <cellStyle name="Saída 2 62 4 2 3" xfId="39512"/>
    <cellStyle name="Saída 2 62 4 3" xfId="39513"/>
    <cellStyle name="Saída 2 62 4 4" xfId="39514"/>
    <cellStyle name="Saída 2 62 5" xfId="39515"/>
    <cellStyle name="Saída 2 62 5 2" xfId="39516"/>
    <cellStyle name="Saída 2 62 5 2 2" xfId="39517"/>
    <cellStyle name="Saída 2 62 5 2 3" xfId="39518"/>
    <cellStyle name="Saída 2 62 5 3" xfId="39519"/>
    <cellStyle name="Saída 2 62 5 4" xfId="39520"/>
    <cellStyle name="Saída 2 62 6" xfId="39521"/>
    <cellStyle name="Saída 2 62 6 2" xfId="39522"/>
    <cellStyle name="Saída 2 62 6 2 2" xfId="39523"/>
    <cellStyle name="Saída 2 62 6 2 3" xfId="39524"/>
    <cellStyle name="Saída 2 62 6 3" xfId="39525"/>
    <cellStyle name="Saída 2 62 6 4" xfId="39526"/>
    <cellStyle name="Saída 2 62 7" xfId="39527"/>
    <cellStyle name="Saída 2 62 7 2" xfId="39528"/>
    <cellStyle name="Saída 2 62 7 2 2" xfId="39529"/>
    <cellStyle name="Saída 2 62 7 2 3" xfId="39530"/>
    <cellStyle name="Saída 2 62 7 3" xfId="39531"/>
    <cellStyle name="Saída 2 62 7 4" xfId="39532"/>
    <cellStyle name="Saída 2 62 8" xfId="39533"/>
    <cellStyle name="Saída 2 62 8 2" xfId="39534"/>
    <cellStyle name="Saída 2 62 8 2 2" xfId="39535"/>
    <cellStyle name="Saída 2 62 8 2 3" xfId="39536"/>
    <cellStyle name="Saída 2 62 8 3" xfId="39537"/>
    <cellStyle name="Saída 2 62 8 4" xfId="39538"/>
    <cellStyle name="Saída 2 62 9" xfId="39539"/>
    <cellStyle name="Saída 2 62 9 2" xfId="39540"/>
    <cellStyle name="Saída 2 62 9 2 2" xfId="39541"/>
    <cellStyle name="Saída 2 62 9 2 3" xfId="39542"/>
    <cellStyle name="Saída 2 62 9 3" xfId="39543"/>
    <cellStyle name="Saída 2 62 9 4" xfId="39544"/>
    <cellStyle name="Saída 2 63" xfId="39545"/>
    <cellStyle name="Saída 2 63 10" xfId="39546"/>
    <cellStyle name="Saída 2 63 10 2" xfId="39547"/>
    <cellStyle name="Saída 2 63 10 2 2" xfId="39548"/>
    <cellStyle name="Saída 2 63 10 2 3" xfId="39549"/>
    <cellStyle name="Saída 2 63 10 3" xfId="39550"/>
    <cellStyle name="Saída 2 63 10 4" xfId="39551"/>
    <cellStyle name="Saída 2 63 11" xfId="39552"/>
    <cellStyle name="Saída 2 63 11 2" xfId="39553"/>
    <cellStyle name="Saída 2 63 11 2 2" xfId="39554"/>
    <cellStyle name="Saída 2 63 11 2 3" xfId="39555"/>
    <cellStyle name="Saída 2 63 11 3" xfId="39556"/>
    <cellStyle name="Saída 2 63 11 4" xfId="39557"/>
    <cellStyle name="Saída 2 63 12" xfId="39558"/>
    <cellStyle name="Saída 2 63 12 2" xfId="39559"/>
    <cellStyle name="Saída 2 63 12 2 2" xfId="39560"/>
    <cellStyle name="Saída 2 63 12 2 3" xfId="39561"/>
    <cellStyle name="Saída 2 63 12 3" xfId="39562"/>
    <cellStyle name="Saída 2 63 12 4" xfId="39563"/>
    <cellStyle name="Saída 2 63 13" xfId="39564"/>
    <cellStyle name="Saída 2 63 13 2" xfId="39565"/>
    <cellStyle name="Saída 2 63 13 2 2" xfId="39566"/>
    <cellStyle name="Saída 2 63 13 2 3" xfId="39567"/>
    <cellStyle name="Saída 2 63 13 3" xfId="39568"/>
    <cellStyle name="Saída 2 63 13 4" xfId="39569"/>
    <cellStyle name="Saída 2 63 14" xfId="39570"/>
    <cellStyle name="Saída 2 63 14 2" xfId="39571"/>
    <cellStyle name="Saída 2 63 14 2 2" xfId="39572"/>
    <cellStyle name="Saída 2 63 14 2 3" xfId="39573"/>
    <cellStyle name="Saída 2 63 14 3" xfId="39574"/>
    <cellStyle name="Saída 2 63 14 4" xfId="39575"/>
    <cellStyle name="Saída 2 63 15" xfId="39576"/>
    <cellStyle name="Saída 2 63 15 2" xfId="39577"/>
    <cellStyle name="Saída 2 63 15 2 2" xfId="39578"/>
    <cellStyle name="Saída 2 63 15 2 3" xfId="39579"/>
    <cellStyle name="Saída 2 63 15 3" xfId="39580"/>
    <cellStyle name="Saída 2 63 15 4" xfId="39581"/>
    <cellStyle name="Saída 2 63 16" xfId="39582"/>
    <cellStyle name="Saída 2 63 16 2" xfId="39583"/>
    <cellStyle name="Saída 2 63 16 2 2" xfId="39584"/>
    <cellStyle name="Saída 2 63 16 2 3" xfId="39585"/>
    <cellStyle name="Saída 2 63 16 3" xfId="39586"/>
    <cellStyle name="Saída 2 63 16 4" xfId="39587"/>
    <cellStyle name="Saída 2 63 17" xfId="39588"/>
    <cellStyle name="Saída 2 63 17 2" xfId="39589"/>
    <cellStyle name="Saída 2 63 17 2 2" xfId="39590"/>
    <cellStyle name="Saída 2 63 17 2 3" xfId="39591"/>
    <cellStyle name="Saída 2 63 17 3" xfId="39592"/>
    <cellStyle name="Saída 2 63 17 4" xfId="39593"/>
    <cellStyle name="Saída 2 63 18" xfId="39594"/>
    <cellStyle name="Saída 2 63 18 2" xfId="39595"/>
    <cellStyle name="Saída 2 63 18 2 2" xfId="39596"/>
    <cellStyle name="Saída 2 63 18 2 3" xfId="39597"/>
    <cellStyle name="Saída 2 63 18 3" xfId="39598"/>
    <cellStyle name="Saída 2 63 18 4" xfId="39599"/>
    <cellStyle name="Saída 2 63 19" xfId="39600"/>
    <cellStyle name="Saída 2 63 19 2" xfId="39601"/>
    <cellStyle name="Saída 2 63 19 2 2" xfId="39602"/>
    <cellStyle name="Saída 2 63 19 2 3" xfId="39603"/>
    <cellStyle name="Saída 2 63 19 3" xfId="39604"/>
    <cellStyle name="Saída 2 63 19 4" xfId="39605"/>
    <cellStyle name="Saída 2 63 2" xfId="39606"/>
    <cellStyle name="Saída 2 63 2 2" xfId="39607"/>
    <cellStyle name="Saída 2 63 2 2 2" xfId="39608"/>
    <cellStyle name="Saída 2 63 2 2 3" xfId="39609"/>
    <cellStyle name="Saída 2 63 2 3" xfId="39610"/>
    <cellStyle name="Saída 2 63 2 4" xfId="39611"/>
    <cellStyle name="Saída 2 63 20" xfId="39612"/>
    <cellStyle name="Saída 2 63 20 2" xfId="39613"/>
    <cellStyle name="Saída 2 63 20 2 2" xfId="39614"/>
    <cellStyle name="Saída 2 63 20 2 3" xfId="39615"/>
    <cellStyle name="Saída 2 63 20 3" xfId="39616"/>
    <cellStyle name="Saída 2 63 20 4" xfId="39617"/>
    <cellStyle name="Saída 2 63 21" xfId="39618"/>
    <cellStyle name="Saída 2 63 21 2" xfId="39619"/>
    <cellStyle name="Saída 2 63 21 2 2" xfId="39620"/>
    <cellStyle name="Saída 2 63 21 2 3" xfId="39621"/>
    <cellStyle name="Saída 2 63 21 3" xfId="39622"/>
    <cellStyle name="Saída 2 63 21 4" xfId="39623"/>
    <cellStyle name="Saída 2 63 22" xfId="39624"/>
    <cellStyle name="Saída 2 63 22 2" xfId="39625"/>
    <cellStyle name="Saída 2 63 22 2 2" xfId="39626"/>
    <cellStyle name="Saída 2 63 22 2 3" xfId="39627"/>
    <cellStyle name="Saída 2 63 22 3" xfId="39628"/>
    <cellStyle name="Saída 2 63 22 4" xfId="39629"/>
    <cellStyle name="Saída 2 63 23" xfId="39630"/>
    <cellStyle name="Saída 2 63 23 2" xfId="39631"/>
    <cellStyle name="Saída 2 63 23 2 2" xfId="39632"/>
    <cellStyle name="Saída 2 63 23 2 3" xfId="39633"/>
    <cellStyle name="Saída 2 63 23 3" xfId="39634"/>
    <cellStyle name="Saída 2 63 23 4" xfId="39635"/>
    <cellStyle name="Saída 2 63 24" xfId="39636"/>
    <cellStyle name="Saída 2 63 24 2" xfId="39637"/>
    <cellStyle name="Saída 2 63 24 2 2" xfId="39638"/>
    <cellStyle name="Saída 2 63 24 2 3" xfId="39639"/>
    <cellStyle name="Saída 2 63 24 3" xfId="39640"/>
    <cellStyle name="Saída 2 63 24 4" xfId="39641"/>
    <cellStyle name="Saída 2 63 25" xfId="39642"/>
    <cellStyle name="Saída 2 63 25 2" xfId="39643"/>
    <cellStyle name="Saída 2 63 25 2 2" xfId="39644"/>
    <cellStyle name="Saída 2 63 25 2 3" xfId="39645"/>
    <cellStyle name="Saída 2 63 25 3" xfId="39646"/>
    <cellStyle name="Saída 2 63 25 4" xfId="39647"/>
    <cellStyle name="Saída 2 63 26" xfId="39648"/>
    <cellStyle name="Saída 2 63 26 2" xfId="39649"/>
    <cellStyle name="Saída 2 63 26 3" xfId="39650"/>
    <cellStyle name="Saída 2 63 27" xfId="39651"/>
    <cellStyle name="Saída 2 63 28" xfId="39652"/>
    <cellStyle name="Saída 2 63 3" xfId="39653"/>
    <cellStyle name="Saída 2 63 3 2" xfId="39654"/>
    <cellStyle name="Saída 2 63 3 2 2" xfId="39655"/>
    <cellStyle name="Saída 2 63 3 2 3" xfId="39656"/>
    <cellStyle name="Saída 2 63 3 3" xfId="39657"/>
    <cellStyle name="Saída 2 63 3 4" xfId="39658"/>
    <cellStyle name="Saída 2 63 4" xfId="39659"/>
    <cellStyle name="Saída 2 63 4 2" xfId="39660"/>
    <cellStyle name="Saída 2 63 4 2 2" xfId="39661"/>
    <cellStyle name="Saída 2 63 4 2 3" xfId="39662"/>
    <cellStyle name="Saída 2 63 4 3" xfId="39663"/>
    <cellStyle name="Saída 2 63 4 4" xfId="39664"/>
    <cellStyle name="Saída 2 63 5" xfId="39665"/>
    <cellStyle name="Saída 2 63 5 2" xfId="39666"/>
    <cellStyle name="Saída 2 63 5 2 2" xfId="39667"/>
    <cellStyle name="Saída 2 63 5 2 3" xfId="39668"/>
    <cellStyle name="Saída 2 63 5 3" xfId="39669"/>
    <cellStyle name="Saída 2 63 5 4" xfId="39670"/>
    <cellStyle name="Saída 2 63 6" xfId="39671"/>
    <cellStyle name="Saída 2 63 6 2" xfId="39672"/>
    <cellStyle name="Saída 2 63 6 2 2" xfId="39673"/>
    <cellStyle name="Saída 2 63 6 2 3" xfId="39674"/>
    <cellStyle name="Saída 2 63 6 3" xfId="39675"/>
    <cellStyle name="Saída 2 63 6 4" xfId="39676"/>
    <cellStyle name="Saída 2 63 7" xfId="39677"/>
    <cellStyle name="Saída 2 63 7 2" xfId="39678"/>
    <cellStyle name="Saída 2 63 7 2 2" xfId="39679"/>
    <cellStyle name="Saída 2 63 7 2 3" xfId="39680"/>
    <cellStyle name="Saída 2 63 7 3" xfId="39681"/>
    <cellStyle name="Saída 2 63 7 4" xfId="39682"/>
    <cellStyle name="Saída 2 63 8" xfId="39683"/>
    <cellStyle name="Saída 2 63 8 2" xfId="39684"/>
    <cellStyle name="Saída 2 63 8 2 2" xfId="39685"/>
    <cellStyle name="Saída 2 63 8 2 3" xfId="39686"/>
    <cellStyle name="Saída 2 63 8 3" xfId="39687"/>
    <cellStyle name="Saída 2 63 8 4" xfId="39688"/>
    <cellStyle name="Saída 2 63 9" xfId="39689"/>
    <cellStyle name="Saída 2 63 9 2" xfId="39690"/>
    <cellStyle name="Saída 2 63 9 2 2" xfId="39691"/>
    <cellStyle name="Saída 2 63 9 2 3" xfId="39692"/>
    <cellStyle name="Saída 2 63 9 3" xfId="39693"/>
    <cellStyle name="Saída 2 63 9 4" xfId="39694"/>
    <cellStyle name="Saída 2 64" xfId="39695"/>
    <cellStyle name="Saída 2 64 10" xfId="39696"/>
    <cellStyle name="Saída 2 64 10 2" xfId="39697"/>
    <cellStyle name="Saída 2 64 10 2 2" xfId="39698"/>
    <cellStyle name="Saída 2 64 10 2 3" xfId="39699"/>
    <cellStyle name="Saída 2 64 10 3" xfId="39700"/>
    <cellStyle name="Saída 2 64 10 4" xfId="39701"/>
    <cellStyle name="Saída 2 64 11" xfId="39702"/>
    <cellStyle name="Saída 2 64 11 2" xfId="39703"/>
    <cellStyle name="Saída 2 64 11 2 2" xfId="39704"/>
    <cellStyle name="Saída 2 64 11 2 3" xfId="39705"/>
    <cellStyle name="Saída 2 64 11 3" xfId="39706"/>
    <cellStyle name="Saída 2 64 11 4" xfId="39707"/>
    <cellStyle name="Saída 2 64 12" xfId="39708"/>
    <cellStyle name="Saída 2 64 12 2" xfId="39709"/>
    <cellStyle name="Saída 2 64 12 2 2" xfId="39710"/>
    <cellStyle name="Saída 2 64 12 2 3" xfId="39711"/>
    <cellStyle name="Saída 2 64 12 3" xfId="39712"/>
    <cellStyle name="Saída 2 64 12 4" xfId="39713"/>
    <cellStyle name="Saída 2 64 13" xfId="39714"/>
    <cellStyle name="Saída 2 64 13 2" xfId="39715"/>
    <cellStyle name="Saída 2 64 13 2 2" xfId="39716"/>
    <cellStyle name="Saída 2 64 13 2 3" xfId="39717"/>
    <cellStyle name="Saída 2 64 13 3" xfId="39718"/>
    <cellStyle name="Saída 2 64 13 4" xfId="39719"/>
    <cellStyle name="Saída 2 64 14" xfId="39720"/>
    <cellStyle name="Saída 2 64 14 2" xfId="39721"/>
    <cellStyle name="Saída 2 64 14 2 2" xfId="39722"/>
    <cellStyle name="Saída 2 64 14 2 3" xfId="39723"/>
    <cellStyle name="Saída 2 64 14 3" xfId="39724"/>
    <cellStyle name="Saída 2 64 14 4" xfId="39725"/>
    <cellStyle name="Saída 2 64 15" xfId="39726"/>
    <cellStyle name="Saída 2 64 15 2" xfId="39727"/>
    <cellStyle name="Saída 2 64 15 2 2" xfId="39728"/>
    <cellStyle name="Saída 2 64 15 2 3" xfId="39729"/>
    <cellStyle name="Saída 2 64 15 3" xfId="39730"/>
    <cellStyle name="Saída 2 64 15 4" xfId="39731"/>
    <cellStyle name="Saída 2 64 16" xfId="39732"/>
    <cellStyle name="Saída 2 64 16 2" xfId="39733"/>
    <cellStyle name="Saída 2 64 16 2 2" xfId="39734"/>
    <cellStyle name="Saída 2 64 16 2 3" xfId="39735"/>
    <cellStyle name="Saída 2 64 16 3" xfId="39736"/>
    <cellStyle name="Saída 2 64 16 4" xfId="39737"/>
    <cellStyle name="Saída 2 64 17" xfId="39738"/>
    <cellStyle name="Saída 2 64 17 2" xfId="39739"/>
    <cellStyle name="Saída 2 64 17 2 2" xfId="39740"/>
    <cellStyle name="Saída 2 64 17 2 3" xfId="39741"/>
    <cellStyle name="Saída 2 64 17 3" xfId="39742"/>
    <cellStyle name="Saída 2 64 17 4" xfId="39743"/>
    <cellStyle name="Saída 2 64 18" xfId="39744"/>
    <cellStyle name="Saída 2 64 18 2" xfId="39745"/>
    <cellStyle name="Saída 2 64 18 2 2" xfId="39746"/>
    <cellStyle name="Saída 2 64 18 2 3" xfId="39747"/>
    <cellStyle name="Saída 2 64 18 3" xfId="39748"/>
    <cellStyle name="Saída 2 64 18 4" xfId="39749"/>
    <cellStyle name="Saída 2 64 19" xfId="39750"/>
    <cellStyle name="Saída 2 64 19 2" xfId="39751"/>
    <cellStyle name="Saída 2 64 19 2 2" xfId="39752"/>
    <cellStyle name="Saída 2 64 19 2 3" xfId="39753"/>
    <cellStyle name="Saída 2 64 19 3" xfId="39754"/>
    <cellStyle name="Saída 2 64 19 4" xfId="39755"/>
    <cellStyle name="Saída 2 64 2" xfId="39756"/>
    <cellStyle name="Saída 2 64 2 2" xfId="39757"/>
    <cellStyle name="Saída 2 64 2 2 2" xfId="39758"/>
    <cellStyle name="Saída 2 64 2 2 3" xfId="39759"/>
    <cellStyle name="Saída 2 64 2 3" xfId="39760"/>
    <cellStyle name="Saída 2 64 2 4" xfId="39761"/>
    <cellStyle name="Saída 2 64 20" xfId="39762"/>
    <cellStyle name="Saída 2 64 20 2" xfId="39763"/>
    <cellStyle name="Saída 2 64 20 2 2" xfId="39764"/>
    <cellStyle name="Saída 2 64 20 2 3" xfId="39765"/>
    <cellStyle name="Saída 2 64 20 3" xfId="39766"/>
    <cellStyle name="Saída 2 64 20 4" xfId="39767"/>
    <cellStyle name="Saída 2 64 21" xfId="39768"/>
    <cellStyle name="Saída 2 64 21 2" xfId="39769"/>
    <cellStyle name="Saída 2 64 21 2 2" xfId="39770"/>
    <cellStyle name="Saída 2 64 21 2 3" xfId="39771"/>
    <cellStyle name="Saída 2 64 21 3" xfId="39772"/>
    <cellStyle name="Saída 2 64 21 4" xfId="39773"/>
    <cellStyle name="Saída 2 64 22" xfId="39774"/>
    <cellStyle name="Saída 2 64 22 2" xfId="39775"/>
    <cellStyle name="Saída 2 64 22 2 2" xfId="39776"/>
    <cellStyle name="Saída 2 64 22 2 3" xfId="39777"/>
    <cellStyle name="Saída 2 64 22 3" xfId="39778"/>
    <cellStyle name="Saída 2 64 22 4" xfId="39779"/>
    <cellStyle name="Saída 2 64 23" xfId="39780"/>
    <cellStyle name="Saída 2 64 23 2" xfId="39781"/>
    <cellStyle name="Saída 2 64 23 2 2" xfId="39782"/>
    <cellStyle name="Saída 2 64 23 2 3" xfId="39783"/>
    <cellStyle name="Saída 2 64 23 3" xfId="39784"/>
    <cellStyle name="Saída 2 64 23 4" xfId="39785"/>
    <cellStyle name="Saída 2 64 24" xfId="39786"/>
    <cellStyle name="Saída 2 64 24 2" xfId="39787"/>
    <cellStyle name="Saída 2 64 24 2 2" xfId="39788"/>
    <cellStyle name="Saída 2 64 24 2 3" xfId="39789"/>
    <cellStyle name="Saída 2 64 24 3" xfId="39790"/>
    <cellStyle name="Saída 2 64 24 4" xfId="39791"/>
    <cellStyle name="Saída 2 64 25" xfId="39792"/>
    <cellStyle name="Saída 2 64 25 2" xfId="39793"/>
    <cellStyle name="Saída 2 64 25 2 2" xfId="39794"/>
    <cellStyle name="Saída 2 64 25 2 3" xfId="39795"/>
    <cellStyle name="Saída 2 64 25 3" xfId="39796"/>
    <cellStyle name="Saída 2 64 25 4" xfId="39797"/>
    <cellStyle name="Saída 2 64 26" xfId="39798"/>
    <cellStyle name="Saída 2 64 26 2" xfId="39799"/>
    <cellStyle name="Saída 2 64 26 3" xfId="39800"/>
    <cellStyle name="Saída 2 64 27" xfId="39801"/>
    <cellStyle name="Saída 2 64 28" xfId="39802"/>
    <cellStyle name="Saída 2 64 3" xfId="39803"/>
    <cellStyle name="Saída 2 64 3 2" xfId="39804"/>
    <cellStyle name="Saída 2 64 3 2 2" xfId="39805"/>
    <cellStyle name="Saída 2 64 3 2 3" xfId="39806"/>
    <cellStyle name="Saída 2 64 3 3" xfId="39807"/>
    <cellStyle name="Saída 2 64 3 4" xfId="39808"/>
    <cellStyle name="Saída 2 64 4" xfId="39809"/>
    <cellStyle name="Saída 2 64 4 2" xfId="39810"/>
    <cellStyle name="Saída 2 64 4 2 2" xfId="39811"/>
    <cellStyle name="Saída 2 64 4 2 3" xfId="39812"/>
    <cellStyle name="Saída 2 64 4 3" xfId="39813"/>
    <cellStyle name="Saída 2 64 4 4" xfId="39814"/>
    <cellStyle name="Saída 2 64 5" xfId="39815"/>
    <cellStyle name="Saída 2 64 5 2" xfId="39816"/>
    <cellStyle name="Saída 2 64 5 2 2" xfId="39817"/>
    <cellStyle name="Saída 2 64 5 2 3" xfId="39818"/>
    <cellStyle name="Saída 2 64 5 3" xfId="39819"/>
    <cellStyle name="Saída 2 64 5 4" xfId="39820"/>
    <cellStyle name="Saída 2 64 6" xfId="39821"/>
    <cellStyle name="Saída 2 64 6 2" xfId="39822"/>
    <cellStyle name="Saída 2 64 6 2 2" xfId="39823"/>
    <cellStyle name="Saída 2 64 6 2 3" xfId="39824"/>
    <cellStyle name="Saída 2 64 6 3" xfId="39825"/>
    <cellStyle name="Saída 2 64 6 4" xfId="39826"/>
    <cellStyle name="Saída 2 64 7" xfId="39827"/>
    <cellStyle name="Saída 2 64 7 2" xfId="39828"/>
    <cellStyle name="Saída 2 64 7 2 2" xfId="39829"/>
    <cellStyle name="Saída 2 64 7 2 3" xfId="39830"/>
    <cellStyle name="Saída 2 64 7 3" xfId="39831"/>
    <cellStyle name="Saída 2 64 7 4" xfId="39832"/>
    <cellStyle name="Saída 2 64 8" xfId="39833"/>
    <cellStyle name="Saída 2 64 8 2" xfId="39834"/>
    <cellStyle name="Saída 2 64 8 2 2" xfId="39835"/>
    <cellStyle name="Saída 2 64 8 2 3" xfId="39836"/>
    <cellStyle name="Saída 2 64 8 3" xfId="39837"/>
    <cellStyle name="Saída 2 64 8 4" xfId="39838"/>
    <cellStyle name="Saída 2 64 9" xfId="39839"/>
    <cellStyle name="Saída 2 64 9 2" xfId="39840"/>
    <cellStyle name="Saída 2 64 9 2 2" xfId="39841"/>
    <cellStyle name="Saída 2 64 9 2 3" xfId="39842"/>
    <cellStyle name="Saída 2 64 9 3" xfId="39843"/>
    <cellStyle name="Saída 2 64 9 4" xfId="39844"/>
    <cellStyle name="Saída 2 65" xfId="39845"/>
    <cellStyle name="Saída 2 65 10" xfId="39846"/>
    <cellStyle name="Saída 2 65 10 2" xfId="39847"/>
    <cellStyle name="Saída 2 65 10 2 2" xfId="39848"/>
    <cellStyle name="Saída 2 65 10 2 3" xfId="39849"/>
    <cellStyle name="Saída 2 65 10 3" xfId="39850"/>
    <cellStyle name="Saída 2 65 10 4" xfId="39851"/>
    <cellStyle name="Saída 2 65 11" xfId="39852"/>
    <cellStyle name="Saída 2 65 11 2" xfId="39853"/>
    <cellStyle name="Saída 2 65 11 2 2" xfId="39854"/>
    <cellStyle name="Saída 2 65 11 2 3" xfId="39855"/>
    <cellStyle name="Saída 2 65 11 3" xfId="39856"/>
    <cellStyle name="Saída 2 65 11 4" xfId="39857"/>
    <cellStyle name="Saída 2 65 12" xfId="39858"/>
    <cellStyle name="Saída 2 65 12 2" xfId="39859"/>
    <cellStyle name="Saída 2 65 12 2 2" xfId="39860"/>
    <cellStyle name="Saída 2 65 12 2 3" xfId="39861"/>
    <cellStyle name="Saída 2 65 12 3" xfId="39862"/>
    <cellStyle name="Saída 2 65 12 4" xfId="39863"/>
    <cellStyle name="Saída 2 65 13" xfId="39864"/>
    <cellStyle name="Saída 2 65 13 2" xfId="39865"/>
    <cellStyle name="Saída 2 65 13 2 2" xfId="39866"/>
    <cellStyle name="Saída 2 65 13 2 3" xfId="39867"/>
    <cellStyle name="Saída 2 65 13 3" xfId="39868"/>
    <cellStyle name="Saída 2 65 13 4" xfId="39869"/>
    <cellStyle name="Saída 2 65 14" xfId="39870"/>
    <cellStyle name="Saída 2 65 14 2" xfId="39871"/>
    <cellStyle name="Saída 2 65 14 2 2" xfId="39872"/>
    <cellStyle name="Saída 2 65 14 2 3" xfId="39873"/>
    <cellStyle name="Saída 2 65 14 3" xfId="39874"/>
    <cellStyle name="Saída 2 65 14 4" xfId="39875"/>
    <cellStyle name="Saída 2 65 15" xfId="39876"/>
    <cellStyle name="Saída 2 65 15 2" xfId="39877"/>
    <cellStyle name="Saída 2 65 15 2 2" xfId="39878"/>
    <cellStyle name="Saída 2 65 15 2 3" xfId="39879"/>
    <cellStyle name="Saída 2 65 15 3" xfId="39880"/>
    <cellStyle name="Saída 2 65 15 4" xfId="39881"/>
    <cellStyle name="Saída 2 65 16" xfId="39882"/>
    <cellStyle name="Saída 2 65 16 2" xfId="39883"/>
    <cellStyle name="Saída 2 65 16 2 2" xfId="39884"/>
    <cellStyle name="Saída 2 65 16 2 3" xfId="39885"/>
    <cellStyle name="Saída 2 65 16 3" xfId="39886"/>
    <cellStyle name="Saída 2 65 16 4" xfId="39887"/>
    <cellStyle name="Saída 2 65 17" xfId="39888"/>
    <cellStyle name="Saída 2 65 17 2" xfId="39889"/>
    <cellStyle name="Saída 2 65 17 2 2" xfId="39890"/>
    <cellStyle name="Saída 2 65 17 2 3" xfId="39891"/>
    <cellStyle name="Saída 2 65 17 3" xfId="39892"/>
    <cellStyle name="Saída 2 65 17 4" xfId="39893"/>
    <cellStyle name="Saída 2 65 18" xfId="39894"/>
    <cellStyle name="Saída 2 65 18 2" xfId="39895"/>
    <cellStyle name="Saída 2 65 18 2 2" xfId="39896"/>
    <cellStyle name="Saída 2 65 18 2 3" xfId="39897"/>
    <cellStyle name="Saída 2 65 18 3" xfId="39898"/>
    <cellStyle name="Saída 2 65 18 4" xfId="39899"/>
    <cellStyle name="Saída 2 65 19" xfId="39900"/>
    <cellStyle name="Saída 2 65 19 2" xfId="39901"/>
    <cellStyle name="Saída 2 65 19 2 2" xfId="39902"/>
    <cellStyle name="Saída 2 65 19 2 3" xfId="39903"/>
    <cellStyle name="Saída 2 65 19 3" xfId="39904"/>
    <cellStyle name="Saída 2 65 19 4" xfId="39905"/>
    <cellStyle name="Saída 2 65 2" xfId="39906"/>
    <cellStyle name="Saída 2 65 2 2" xfId="39907"/>
    <cellStyle name="Saída 2 65 2 2 2" xfId="39908"/>
    <cellStyle name="Saída 2 65 2 2 3" xfId="39909"/>
    <cellStyle name="Saída 2 65 2 3" xfId="39910"/>
    <cellStyle name="Saída 2 65 2 4" xfId="39911"/>
    <cellStyle name="Saída 2 65 20" xfId="39912"/>
    <cellStyle name="Saída 2 65 20 2" xfId="39913"/>
    <cellStyle name="Saída 2 65 20 2 2" xfId="39914"/>
    <cellStyle name="Saída 2 65 20 2 3" xfId="39915"/>
    <cellStyle name="Saída 2 65 20 3" xfId="39916"/>
    <cellStyle name="Saída 2 65 20 4" xfId="39917"/>
    <cellStyle name="Saída 2 65 21" xfId="39918"/>
    <cellStyle name="Saída 2 65 21 2" xfId="39919"/>
    <cellStyle name="Saída 2 65 21 2 2" xfId="39920"/>
    <cellStyle name="Saída 2 65 21 2 3" xfId="39921"/>
    <cellStyle name="Saída 2 65 21 3" xfId="39922"/>
    <cellStyle name="Saída 2 65 21 4" xfId="39923"/>
    <cellStyle name="Saída 2 65 22" xfId="39924"/>
    <cellStyle name="Saída 2 65 22 2" xfId="39925"/>
    <cellStyle name="Saída 2 65 22 2 2" xfId="39926"/>
    <cellStyle name="Saída 2 65 22 2 3" xfId="39927"/>
    <cellStyle name="Saída 2 65 22 3" xfId="39928"/>
    <cellStyle name="Saída 2 65 22 4" xfId="39929"/>
    <cellStyle name="Saída 2 65 23" xfId="39930"/>
    <cellStyle name="Saída 2 65 23 2" xfId="39931"/>
    <cellStyle name="Saída 2 65 23 2 2" xfId="39932"/>
    <cellStyle name="Saída 2 65 23 2 3" xfId="39933"/>
    <cellStyle name="Saída 2 65 23 3" xfId="39934"/>
    <cellStyle name="Saída 2 65 23 4" xfId="39935"/>
    <cellStyle name="Saída 2 65 24" xfId="39936"/>
    <cellStyle name="Saída 2 65 24 2" xfId="39937"/>
    <cellStyle name="Saída 2 65 24 2 2" xfId="39938"/>
    <cellStyle name="Saída 2 65 24 2 3" xfId="39939"/>
    <cellStyle name="Saída 2 65 24 3" xfId="39940"/>
    <cellStyle name="Saída 2 65 24 4" xfId="39941"/>
    <cellStyle name="Saída 2 65 25" xfId="39942"/>
    <cellStyle name="Saída 2 65 25 2" xfId="39943"/>
    <cellStyle name="Saída 2 65 25 2 2" xfId="39944"/>
    <cellStyle name="Saída 2 65 25 2 3" xfId="39945"/>
    <cellStyle name="Saída 2 65 25 3" xfId="39946"/>
    <cellStyle name="Saída 2 65 25 4" xfId="39947"/>
    <cellStyle name="Saída 2 65 26" xfId="39948"/>
    <cellStyle name="Saída 2 65 26 2" xfId="39949"/>
    <cellStyle name="Saída 2 65 26 3" xfId="39950"/>
    <cellStyle name="Saída 2 65 27" xfId="39951"/>
    <cellStyle name="Saída 2 65 28" xfId="39952"/>
    <cellStyle name="Saída 2 65 3" xfId="39953"/>
    <cellStyle name="Saída 2 65 3 2" xfId="39954"/>
    <cellStyle name="Saída 2 65 3 2 2" xfId="39955"/>
    <cellStyle name="Saída 2 65 3 2 3" xfId="39956"/>
    <cellStyle name="Saída 2 65 3 3" xfId="39957"/>
    <cellStyle name="Saída 2 65 3 4" xfId="39958"/>
    <cellStyle name="Saída 2 65 4" xfId="39959"/>
    <cellStyle name="Saída 2 65 4 2" xfId="39960"/>
    <cellStyle name="Saída 2 65 4 2 2" xfId="39961"/>
    <cellStyle name="Saída 2 65 4 2 3" xfId="39962"/>
    <cellStyle name="Saída 2 65 4 3" xfId="39963"/>
    <cellStyle name="Saída 2 65 4 4" xfId="39964"/>
    <cellStyle name="Saída 2 65 5" xfId="39965"/>
    <cellStyle name="Saída 2 65 5 2" xfId="39966"/>
    <cellStyle name="Saída 2 65 5 2 2" xfId="39967"/>
    <cellStyle name="Saída 2 65 5 2 3" xfId="39968"/>
    <cellStyle name="Saída 2 65 5 3" xfId="39969"/>
    <cellStyle name="Saída 2 65 5 4" xfId="39970"/>
    <cellStyle name="Saída 2 65 6" xfId="39971"/>
    <cellStyle name="Saída 2 65 6 2" xfId="39972"/>
    <cellStyle name="Saída 2 65 6 2 2" xfId="39973"/>
    <cellStyle name="Saída 2 65 6 2 3" xfId="39974"/>
    <cellStyle name="Saída 2 65 6 3" xfId="39975"/>
    <cellStyle name="Saída 2 65 6 4" xfId="39976"/>
    <cellStyle name="Saída 2 65 7" xfId="39977"/>
    <cellStyle name="Saída 2 65 7 2" xfId="39978"/>
    <cellStyle name="Saída 2 65 7 2 2" xfId="39979"/>
    <cellStyle name="Saída 2 65 7 2 3" xfId="39980"/>
    <cellStyle name="Saída 2 65 7 3" xfId="39981"/>
    <cellStyle name="Saída 2 65 7 4" xfId="39982"/>
    <cellStyle name="Saída 2 65 8" xfId="39983"/>
    <cellStyle name="Saída 2 65 8 2" xfId="39984"/>
    <cellStyle name="Saída 2 65 8 2 2" xfId="39985"/>
    <cellStyle name="Saída 2 65 8 2 3" xfId="39986"/>
    <cellStyle name="Saída 2 65 8 3" xfId="39987"/>
    <cellStyle name="Saída 2 65 8 4" xfId="39988"/>
    <cellStyle name="Saída 2 65 9" xfId="39989"/>
    <cellStyle name="Saída 2 65 9 2" xfId="39990"/>
    <cellStyle name="Saída 2 65 9 2 2" xfId="39991"/>
    <cellStyle name="Saída 2 65 9 2 3" xfId="39992"/>
    <cellStyle name="Saída 2 65 9 3" xfId="39993"/>
    <cellStyle name="Saída 2 65 9 4" xfId="39994"/>
    <cellStyle name="Saída 2 66" xfId="39995"/>
    <cellStyle name="Saída 2 66 10" xfId="39996"/>
    <cellStyle name="Saída 2 66 10 2" xfId="39997"/>
    <cellStyle name="Saída 2 66 10 2 2" xfId="39998"/>
    <cellStyle name="Saída 2 66 10 2 3" xfId="39999"/>
    <cellStyle name="Saída 2 66 10 3" xfId="40000"/>
    <cellStyle name="Saída 2 66 10 4" xfId="40001"/>
    <cellStyle name="Saída 2 66 11" xfId="40002"/>
    <cellStyle name="Saída 2 66 11 2" xfId="40003"/>
    <cellStyle name="Saída 2 66 11 2 2" xfId="40004"/>
    <cellStyle name="Saída 2 66 11 2 3" xfId="40005"/>
    <cellStyle name="Saída 2 66 11 3" xfId="40006"/>
    <cellStyle name="Saída 2 66 11 4" xfId="40007"/>
    <cellStyle name="Saída 2 66 12" xfId="40008"/>
    <cellStyle name="Saída 2 66 12 2" xfId="40009"/>
    <cellStyle name="Saída 2 66 12 2 2" xfId="40010"/>
    <cellStyle name="Saída 2 66 12 2 3" xfId="40011"/>
    <cellStyle name="Saída 2 66 12 3" xfId="40012"/>
    <cellStyle name="Saída 2 66 12 4" xfId="40013"/>
    <cellStyle name="Saída 2 66 13" xfId="40014"/>
    <cellStyle name="Saída 2 66 13 2" xfId="40015"/>
    <cellStyle name="Saída 2 66 13 2 2" xfId="40016"/>
    <cellStyle name="Saída 2 66 13 2 3" xfId="40017"/>
    <cellStyle name="Saída 2 66 13 3" xfId="40018"/>
    <cellStyle name="Saída 2 66 13 4" xfId="40019"/>
    <cellStyle name="Saída 2 66 14" xfId="40020"/>
    <cellStyle name="Saída 2 66 14 2" xfId="40021"/>
    <cellStyle name="Saída 2 66 14 2 2" xfId="40022"/>
    <cellStyle name="Saída 2 66 14 2 3" xfId="40023"/>
    <cellStyle name="Saída 2 66 14 3" xfId="40024"/>
    <cellStyle name="Saída 2 66 14 4" xfId="40025"/>
    <cellStyle name="Saída 2 66 15" xfId="40026"/>
    <cellStyle name="Saída 2 66 15 2" xfId="40027"/>
    <cellStyle name="Saída 2 66 15 2 2" xfId="40028"/>
    <cellStyle name="Saída 2 66 15 2 3" xfId="40029"/>
    <cellStyle name="Saída 2 66 15 3" xfId="40030"/>
    <cellStyle name="Saída 2 66 15 4" xfId="40031"/>
    <cellStyle name="Saída 2 66 16" xfId="40032"/>
    <cellStyle name="Saída 2 66 16 2" xfId="40033"/>
    <cellStyle name="Saída 2 66 16 2 2" xfId="40034"/>
    <cellStyle name="Saída 2 66 16 2 3" xfId="40035"/>
    <cellStyle name="Saída 2 66 16 3" xfId="40036"/>
    <cellStyle name="Saída 2 66 16 4" xfId="40037"/>
    <cellStyle name="Saída 2 66 17" xfId="40038"/>
    <cellStyle name="Saída 2 66 17 2" xfId="40039"/>
    <cellStyle name="Saída 2 66 17 2 2" xfId="40040"/>
    <cellStyle name="Saída 2 66 17 2 3" xfId="40041"/>
    <cellStyle name="Saída 2 66 17 3" xfId="40042"/>
    <cellStyle name="Saída 2 66 17 4" xfId="40043"/>
    <cellStyle name="Saída 2 66 18" xfId="40044"/>
    <cellStyle name="Saída 2 66 18 2" xfId="40045"/>
    <cellStyle name="Saída 2 66 18 2 2" xfId="40046"/>
    <cellStyle name="Saída 2 66 18 2 3" xfId="40047"/>
    <cellStyle name="Saída 2 66 18 3" xfId="40048"/>
    <cellStyle name="Saída 2 66 18 4" xfId="40049"/>
    <cellStyle name="Saída 2 66 19" xfId="40050"/>
    <cellStyle name="Saída 2 66 19 2" xfId="40051"/>
    <cellStyle name="Saída 2 66 19 2 2" xfId="40052"/>
    <cellStyle name="Saída 2 66 19 2 3" xfId="40053"/>
    <cellStyle name="Saída 2 66 19 3" xfId="40054"/>
    <cellStyle name="Saída 2 66 19 4" xfId="40055"/>
    <cellStyle name="Saída 2 66 2" xfId="40056"/>
    <cellStyle name="Saída 2 66 2 2" xfId="40057"/>
    <cellStyle name="Saída 2 66 2 2 2" xfId="40058"/>
    <cellStyle name="Saída 2 66 2 2 3" xfId="40059"/>
    <cellStyle name="Saída 2 66 2 3" xfId="40060"/>
    <cellStyle name="Saída 2 66 2 4" xfId="40061"/>
    <cellStyle name="Saída 2 66 20" xfId="40062"/>
    <cellStyle name="Saída 2 66 20 2" xfId="40063"/>
    <cellStyle name="Saída 2 66 20 2 2" xfId="40064"/>
    <cellStyle name="Saída 2 66 20 2 3" xfId="40065"/>
    <cellStyle name="Saída 2 66 20 3" xfId="40066"/>
    <cellStyle name="Saída 2 66 20 4" xfId="40067"/>
    <cellStyle name="Saída 2 66 21" xfId="40068"/>
    <cellStyle name="Saída 2 66 21 2" xfId="40069"/>
    <cellStyle name="Saída 2 66 21 2 2" xfId="40070"/>
    <cellStyle name="Saída 2 66 21 2 3" xfId="40071"/>
    <cellStyle name="Saída 2 66 21 3" xfId="40072"/>
    <cellStyle name="Saída 2 66 21 4" xfId="40073"/>
    <cellStyle name="Saída 2 66 22" xfId="40074"/>
    <cellStyle name="Saída 2 66 22 2" xfId="40075"/>
    <cellStyle name="Saída 2 66 22 2 2" xfId="40076"/>
    <cellStyle name="Saída 2 66 22 2 3" xfId="40077"/>
    <cellStyle name="Saída 2 66 22 3" xfId="40078"/>
    <cellStyle name="Saída 2 66 22 4" xfId="40079"/>
    <cellStyle name="Saída 2 66 23" xfId="40080"/>
    <cellStyle name="Saída 2 66 23 2" xfId="40081"/>
    <cellStyle name="Saída 2 66 23 2 2" xfId="40082"/>
    <cellStyle name="Saída 2 66 23 2 3" xfId="40083"/>
    <cellStyle name="Saída 2 66 23 3" xfId="40084"/>
    <cellStyle name="Saída 2 66 23 4" xfId="40085"/>
    <cellStyle name="Saída 2 66 24" xfId="40086"/>
    <cellStyle name="Saída 2 66 24 2" xfId="40087"/>
    <cellStyle name="Saída 2 66 24 2 2" xfId="40088"/>
    <cellStyle name="Saída 2 66 24 2 3" xfId="40089"/>
    <cellStyle name="Saída 2 66 24 3" xfId="40090"/>
    <cellStyle name="Saída 2 66 24 4" xfId="40091"/>
    <cellStyle name="Saída 2 66 25" xfId="40092"/>
    <cellStyle name="Saída 2 66 25 2" xfId="40093"/>
    <cellStyle name="Saída 2 66 25 3" xfId="40094"/>
    <cellStyle name="Saída 2 66 26" xfId="40095"/>
    <cellStyle name="Saída 2 66 27" xfId="40096"/>
    <cellStyle name="Saída 2 66 3" xfId="40097"/>
    <cellStyle name="Saída 2 66 3 2" xfId="40098"/>
    <cellStyle name="Saída 2 66 3 2 2" xfId="40099"/>
    <cellStyle name="Saída 2 66 3 2 3" xfId="40100"/>
    <cellStyle name="Saída 2 66 3 3" xfId="40101"/>
    <cellStyle name="Saída 2 66 3 4" xfId="40102"/>
    <cellStyle name="Saída 2 66 4" xfId="40103"/>
    <cellStyle name="Saída 2 66 4 2" xfId="40104"/>
    <cellStyle name="Saída 2 66 4 2 2" xfId="40105"/>
    <cellStyle name="Saída 2 66 4 2 3" xfId="40106"/>
    <cellStyle name="Saída 2 66 4 3" xfId="40107"/>
    <cellStyle name="Saída 2 66 4 4" xfId="40108"/>
    <cellStyle name="Saída 2 66 5" xfId="40109"/>
    <cellStyle name="Saída 2 66 5 2" xfId="40110"/>
    <cellStyle name="Saída 2 66 5 2 2" xfId="40111"/>
    <cellStyle name="Saída 2 66 5 2 3" xfId="40112"/>
    <cellStyle name="Saída 2 66 5 3" xfId="40113"/>
    <cellStyle name="Saída 2 66 5 4" xfId="40114"/>
    <cellStyle name="Saída 2 66 6" xfId="40115"/>
    <cellStyle name="Saída 2 66 6 2" xfId="40116"/>
    <cellStyle name="Saída 2 66 6 2 2" xfId="40117"/>
    <cellStyle name="Saída 2 66 6 2 3" xfId="40118"/>
    <cellStyle name="Saída 2 66 6 3" xfId="40119"/>
    <cellStyle name="Saída 2 66 6 4" xfId="40120"/>
    <cellStyle name="Saída 2 66 7" xfId="40121"/>
    <cellStyle name="Saída 2 66 7 2" xfId="40122"/>
    <cellStyle name="Saída 2 66 7 2 2" xfId="40123"/>
    <cellStyle name="Saída 2 66 7 2 3" xfId="40124"/>
    <cellStyle name="Saída 2 66 7 3" xfId="40125"/>
    <cellStyle name="Saída 2 66 7 4" xfId="40126"/>
    <cellStyle name="Saída 2 66 8" xfId="40127"/>
    <cellStyle name="Saída 2 66 8 2" xfId="40128"/>
    <cellStyle name="Saída 2 66 8 2 2" xfId="40129"/>
    <cellStyle name="Saída 2 66 8 2 3" xfId="40130"/>
    <cellStyle name="Saída 2 66 8 3" xfId="40131"/>
    <cellStyle name="Saída 2 66 8 4" xfId="40132"/>
    <cellStyle name="Saída 2 66 9" xfId="40133"/>
    <cellStyle name="Saída 2 66 9 2" xfId="40134"/>
    <cellStyle name="Saída 2 66 9 2 2" xfId="40135"/>
    <cellStyle name="Saída 2 66 9 2 3" xfId="40136"/>
    <cellStyle name="Saída 2 66 9 3" xfId="40137"/>
    <cellStyle name="Saída 2 66 9 4" xfId="40138"/>
    <cellStyle name="Saída 2 67" xfId="40139"/>
    <cellStyle name="Saída 2 67 2" xfId="40140"/>
    <cellStyle name="Saída 2 67 2 2" xfId="40141"/>
    <cellStyle name="Saída 2 67 2 3" xfId="40142"/>
    <cellStyle name="Saída 2 67 3" xfId="40143"/>
    <cellStyle name="Saída 2 67 4" xfId="40144"/>
    <cellStyle name="Saída 2 68" xfId="40145"/>
    <cellStyle name="Saída 2 68 2" xfId="40146"/>
    <cellStyle name="Saída 2 68 2 2" xfId="40147"/>
    <cellStyle name="Saída 2 68 2 3" xfId="40148"/>
    <cellStyle name="Saída 2 68 3" xfId="40149"/>
    <cellStyle name="Saída 2 68 4" xfId="40150"/>
    <cellStyle name="Saída 2 69" xfId="40151"/>
    <cellStyle name="Saída 2 69 2" xfId="40152"/>
    <cellStyle name="Saída 2 69 2 2" xfId="40153"/>
    <cellStyle name="Saída 2 69 2 3" xfId="40154"/>
    <cellStyle name="Saída 2 69 3" xfId="40155"/>
    <cellStyle name="Saída 2 69 4" xfId="40156"/>
    <cellStyle name="Saída 2 7" xfId="40157"/>
    <cellStyle name="Saída 2 7 10" xfId="40158"/>
    <cellStyle name="Saída 2 7 10 2" xfId="40159"/>
    <cellStyle name="Saída 2 7 10 2 2" xfId="40160"/>
    <cellStyle name="Saída 2 7 10 2 3" xfId="40161"/>
    <cellStyle name="Saída 2 7 10 3" xfId="40162"/>
    <cellStyle name="Saída 2 7 10 4" xfId="40163"/>
    <cellStyle name="Saída 2 7 11" xfId="40164"/>
    <cellStyle name="Saída 2 7 11 2" xfId="40165"/>
    <cellStyle name="Saída 2 7 11 2 2" xfId="40166"/>
    <cellStyle name="Saída 2 7 11 2 3" xfId="40167"/>
    <cellStyle name="Saída 2 7 11 3" xfId="40168"/>
    <cellStyle name="Saída 2 7 11 4" xfId="40169"/>
    <cellStyle name="Saída 2 7 12" xfId="40170"/>
    <cellStyle name="Saída 2 7 12 2" xfId="40171"/>
    <cellStyle name="Saída 2 7 12 2 2" xfId="40172"/>
    <cellStyle name="Saída 2 7 12 2 3" xfId="40173"/>
    <cellStyle name="Saída 2 7 12 3" xfId="40174"/>
    <cellStyle name="Saída 2 7 12 4" xfId="40175"/>
    <cellStyle name="Saída 2 7 13" xfId="40176"/>
    <cellStyle name="Saída 2 7 13 2" xfId="40177"/>
    <cellStyle name="Saída 2 7 13 2 2" xfId="40178"/>
    <cellStyle name="Saída 2 7 13 2 3" xfId="40179"/>
    <cellStyle name="Saída 2 7 13 3" xfId="40180"/>
    <cellStyle name="Saída 2 7 13 4" xfId="40181"/>
    <cellStyle name="Saída 2 7 14" xfId="40182"/>
    <cellStyle name="Saída 2 7 14 2" xfId="40183"/>
    <cellStyle name="Saída 2 7 14 2 2" xfId="40184"/>
    <cellStyle name="Saída 2 7 14 2 3" xfId="40185"/>
    <cellStyle name="Saída 2 7 14 3" xfId="40186"/>
    <cellStyle name="Saída 2 7 14 4" xfId="40187"/>
    <cellStyle name="Saída 2 7 15" xfId="40188"/>
    <cellStyle name="Saída 2 7 15 2" xfId="40189"/>
    <cellStyle name="Saída 2 7 15 2 2" xfId="40190"/>
    <cellStyle name="Saída 2 7 15 2 3" xfId="40191"/>
    <cellStyle name="Saída 2 7 15 3" xfId="40192"/>
    <cellStyle name="Saída 2 7 15 4" xfId="40193"/>
    <cellStyle name="Saída 2 7 16" xfId="40194"/>
    <cellStyle name="Saída 2 7 16 2" xfId="40195"/>
    <cellStyle name="Saída 2 7 16 2 2" xfId="40196"/>
    <cellStyle name="Saída 2 7 16 2 3" xfId="40197"/>
    <cellStyle name="Saída 2 7 16 3" xfId="40198"/>
    <cellStyle name="Saída 2 7 16 4" xfId="40199"/>
    <cellStyle name="Saída 2 7 17" xfId="40200"/>
    <cellStyle name="Saída 2 7 17 2" xfId="40201"/>
    <cellStyle name="Saída 2 7 17 2 2" xfId="40202"/>
    <cellStyle name="Saída 2 7 17 2 3" xfId="40203"/>
    <cellStyle name="Saída 2 7 17 3" xfId="40204"/>
    <cellStyle name="Saída 2 7 17 4" xfId="40205"/>
    <cellStyle name="Saída 2 7 18" xfId="40206"/>
    <cellStyle name="Saída 2 7 18 2" xfId="40207"/>
    <cellStyle name="Saída 2 7 18 2 2" xfId="40208"/>
    <cellStyle name="Saída 2 7 18 2 3" xfId="40209"/>
    <cellStyle name="Saída 2 7 18 3" xfId="40210"/>
    <cellStyle name="Saída 2 7 18 4" xfId="40211"/>
    <cellStyle name="Saída 2 7 19" xfId="40212"/>
    <cellStyle name="Saída 2 7 19 2" xfId="40213"/>
    <cellStyle name="Saída 2 7 19 2 2" xfId="40214"/>
    <cellStyle name="Saída 2 7 19 2 3" xfId="40215"/>
    <cellStyle name="Saída 2 7 19 3" xfId="40216"/>
    <cellStyle name="Saída 2 7 19 4" xfId="40217"/>
    <cellStyle name="Saída 2 7 2" xfId="40218"/>
    <cellStyle name="Saída 2 7 2 2" xfId="40219"/>
    <cellStyle name="Saída 2 7 2 2 2" xfId="40220"/>
    <cellStyle name="Saída 2 7 2 2 3" xfId="40221"/>
    <cellStyle name="Saída 2 7 2 3" xfId="40222"/>
    <cellStyle name="Saída 2 7 2 4" xfId="40223"/>
    <cellStyle name="Saída 2 7 20" xfId="40224"/>
    <cellStyle name="Saída 2 7 20 2" xfId="40225"/>
    <cellStyle name="Saída 2 7 20 2 2" xfId="40226"/>
    <cellStyle name="Saída 2 7 20 2 3" xfId="40227"/>
    <cellStyle name="Saída 2 7 20 3" xfId="40228"/>
    <cellStyle name="Saída 2 7 20 4" xfId="40229"/>
    <cellStyle name="Saída 2 7 21" xfId="40230"/>
    <cellStyle name="Saída 2 7 21 2" xfId="40231"/>
    <cellStyle name="Saída 2 7 21 2 2" xfId="40232"/>
    <cellStyle name="Saída 2 7 21 2 3" xfId="40233"/>
    <cellStyle name="Saída 2 7 21 3" xfId="40234"/>
    <cellStyle name="Saída 2 7 21 4" xfId="40235"/>
    <cellStyle name="Saída 2 7 22" xfId="40236"/>
    <cellStyle name="Saída 2 7 22 2" xfId="40237"/>
    <cellStyle name="Saída 2 7 22 2 2" xfId="40238"/>
    <cellStyle name="Saída 2 7 22 2 3" xfId="40239"/>
    <cellStyle name="Saída 2 7 22 3" xfId="40240"/>
    <cellStyle name="Saída 2 7 22 4" xfId="40241"/>
    <cellStyle name="Saída 2 7 23" xfId="40242"/>
    <cellStyle name="Saída 2 7 23 2" xfId="40243"/>
    <cellStyle name="Saída 2 7 23 2 2" xfId="40244"/>
    <cellStyle name="Saída 2 7 23 2 3" xfId="40245"/>
    <cellStyle name="Saída 2 7 23 3" xfId="40246"/>
    <cellStyle name="Saída 2 7 23 4" xfId="40247"/>
    <cellStyle name="Saída 2 7 24" xfId="40248"/>
    <cellStyle name="Saída 2 7 24 2" xfId="40249"/>
    <cellStyle name="Saída 2 7 24 2 2" xfId="40250"/>
    <cellStyle name="Saída 2 7 24 2 3" xfId="40251"/>
    <cellStyle name="Saída 2 7 24 3" xfId="40252"/>
    <cellStyle name="Saída 2 7 24 4" xfId="40253"/>
    <cellStyle name="Saída 2 7 25" xfId="40254"/>
    <cellStyle name="Saída 2 7 25 2" xfId="40255"/>
    <cellStyle name="Saída 2 7 25 2 2" xfId="40256"/>
    <cellStyle name="Saída 2 7 25 2 3" xfId="40257"/>
    <cellStyle name="Saída 2 7 25 3" xfId="40258"/>
    <cellStyle name="Saída 2 7 25 4" xfId="40259"/>
    <cellStyle name="Saída 2 7 26" xfId="40260"/>
    <cellStyle name="Saída 2 7 26 2" xfId="40261"/>
    <cellStyle name="Saída 2 7 26 3" xfId="40262"/>
    <cellStyle name="Saída 2 7 27" xfId="40263"/>
    <cellStyle name="Saída 2 7 28" xfId="40264"/>
    <cellStyle name="Saída 2 7 3" xfId="40265"/>
    <cellStyle name="Saída 2 7 3 2" xfId="40266"/>
    <cellStyle name="Saída 2 7 3 2 2" xfId="40267"/>
    <cellStyle name="Saída 2 7 3 2 3" xfId="40268"/>
    <cellStyle name="Saída 2 7 3 3" xfId="40269"/>
    <cellStyle name="Saída 2 7 3 4" xfId="40270"/>
    <cellStyle name="Saída 2 7 4" xfId="40271"/>
    <cellStyle name="Saída 2 7 4 2" xfId="40272"/>
    <cellStyle name="Saída 2 7 4 2 2" xfId="40273"/>
    <cellStyle name="Saída 2 7 4 2 3" xfId="40274"/>
    <cellStyle name="Saída 2 7 4 3" xfId="40275"/>
    <cellStyle name="Saída 2 7 4 4" xfId="40276"/>
    <cellStyle name="Saída 2 7 5" xfId="40277"/>
    <cellStyle name="Saída 2 7 5 2" xfId="40278"/>
    <cellStyle name="Saída 2 7 5 2 2" xfId="40279"/>
    <cellStyle name="Saída 2 7 5 2 3" xfId="40280"/>
    <cellStyle name="Saída 2 7 5 3" xfId="40281"/>
    <cellStyle name="Saída 2 7 5 4" xfId="40282"/>
    <cellStyle name="Saída 2 7 6" xfId="40283"/>
    <cellStyle name="Saída 2 7 6 2" xfId="40284"/>
    <cellStyle name="Saída 2 7 6 2 2" xfId="40285"/>
    <cellStyle name="Saída 2 7 6 2 3" xfId="40286"/>
    <cellStyle name="Saída 2 7 6 3" xfId="40287"/>
    <cellStyle name="Saída 2 7 6 4" xfId="40288"/>
    <cellStyle name="Saída 2 7 7" xfId="40289"/>
    <cellStyle name="Saída 2 7 7 2" xfId="40290"/>
    <cellStyle name="Saída 2 7 7 2 2" xfId="40291"/>
    <cellStyle name="Saída 2 7 7 2 3" xfId="40292"/>
    <cellStyle name="Saída 2 7 7 3" xfId="40293"/>
    <cellStyle name="Saída 2 7 7 4" xfId="40294"/>
    <cellStyle name="Saída 2 7 8" xfId="40295"/>
    <cellStyle name="Saída 2 7 8 2" xfId="40296"/>
    <cellStyle name="Saída 2 7 8 2 2" xfId="40297"/>
    <cellStyle name="Saída 2 7 8 2 3" xfId="40298"/>
    <cellStyle name="Saída 2 7 8 3" xfId="40299"/>
    <cellStyle name="Saída 2 7 8 4" xfId="40300"/>
    <cellStyle name="Saída 2 7 9" xfId="40301"/>
    <cellStyle name="Saída 2 7 9 2" xfId="40302"/>
    <cellStyle name="Saída 2 7 9 2 2" xfId="40303"/>
    <cellStyle name="Saída 2 7 9 2 3" xfId="40304"/>
    <cellStyle name="Saída 2 7 9 3" xfId="40305"/>
    <cellStyle name="Saída 2 7 9 4" xfId="40306"/>
    <cellStyle name="Saída 2 70" xfId="40307"/>
    <cellStyle name="Saída 2 70 2" xfId="40308"/>
    <cellStyle name="Saída 2 70 2 2" xfId="40309"/>
    <cellStyle name="Saída 2 70 2 3" xfId="40310"/>
    <cellStyle name="Saída 2 70 3" xfId="40311"/>
    <cellStyle name="Saída 2 70 4" xfId="40312"/>
    <cellStyle name="Saída 2 71" xfId="40313"/>
    <cellStyle name="Saída 2 71 2" xfId="40314"/>
    <cellStyle name="Saída 2 71 2 2" xfId="40315"/>
    <cellStyle name="Saída 2 71 2 3" xfId="40316"/>
    <cellStyle name="Saída 2 71 3" xfId="40317"/>
    <cellStyle name="Saída 2 71 4" xfId="40318"/>
    <cellStyle name="Saída 2 72" xfId="40319"/>
    <cellStyle name="Saída 2 72 2" xfId="40320"/>
    <cellStyle name="Saída 2 72 2 2" xfId="40321"/>
    <cellStyle name="Saída 2 72 2 3" xfId="40322"/>
    <cellStyle name="Saída 2 72 3" xfId="40323"/>
    <cellStyle name="Saída 2 72 4" xfId="40324"/>
    <cellStyle name="Saída 2 73" xfId="40325"/>
    <cellStyle name="Saída 2 73 2" xfId="40326"/>
    <cellStyle name="Saída 2 73 3" xfId="40327"/>
    <cellStyle name="Saída 2 74" xfId="40328"/>
    <cellStyle name="Saída 2 75" xfId="40329"/>
    <cellStyle name="Saída 2 8" xfId="40330"/>
    <cellStyle name="Saída 2 8 10" xfId="40331"/>
    <cellStyle name="Saída 2 8 10 2" xfId="40332"/>
    <cellStyle name="Saída 2 8 10 2 2" xfId="40333"/>
    <cellStyle name="Saída 2 8 10 2 3" xfId="40334"/>
    <cellStyle name="Saída 2 8 10 3" xfId="40335"/>
    <cellStyle name="Saída 2 8 10 4" xfId="40336"/>
    <cellStyle name="Saída 2 8 11" xfId="40337"/>
    <cellStyle name="Saída 2 8 11 2" xfId="40338"/>
    <cellStyle name="Saída 2 8 11 2 2" xfId="40339"/>
    <cellStyle name="Saída 2 8 11 2 3" xfId="40340"/>
    <cellStyle name="Saída 2 8 11 3" xfId="40341"/>
    <cellStyle name="Saída 2 8 11 4" xfId="40342"/>
    <cellStyle name="Saída 2 8 12" xfId="40343"/>
    <cellStyle name="Saída 2 8 12 2" xfId="40344"/>
    <cellStyle name="Saída 2 8 12 2 2" xfId="40345"/>
    <cellStyle name="Saída 2 8 12 2 3" xfId="40346"/>
    <cellStyle name="Saída 2 8 12 3" xfId="40347"/>
    <cellStyle name="Saída 2 8 12 4" xfId="40348"/>
    <cellStyle name="Saída 2 8 13" xfId="40349"/>
    <cellStyle name="Saída 2 8 13 2" xfId="40350"/>
    <cellStyle name="Saída 2 8 13 2 2" xfId="40351"/>
    <cellStyle name="Saída 2 8 13 2 3" xfId="40352"/>
    <cellStyle name="Saída 2 8 13 3" xfId="40353"/>
    <cellStyle name="Saída 2 8 13 4" xfId="40354"/>
    <cellStyle name="Saída 2 8 14" xfId="40355"/>
    <cellStyle name="Saída 2 8 14 2" xfId="40356"/>
    <cellStyle name="Saída 2 8 14 2 2" xfId="40357"/>
    <cellStyle name="Saída 2 8 14 2 3" xfId="40358"/>
    <cellStyle name="Saída 2 8 14 3" xfId="40359"/>
    <cellStyle name="Saída 2 8 14 4" xfId="40360"/>
    <cellStyle name="Saída 2 8 15" xfId="40361"/>
    <cellStyle name="Saída 2 8 15 2" xfId="40362"/>
    <cellStyle name="Saída 2 8 15 2 2" xfId="40363"/>
    <cellStyle name="Saída 2 8 15 2 3" xfId="40364"/>
    <cellStyle name="Saída 2 8 15 3" xfId="40365"/>
    <cellStyle name="Saída 2 8 15 4" xfId="40366"/>
    <cellStyle name="Saída 2 8 16" xfId="40367"/>
    <cellStyle name="Saída 2 8 16 2" xfId="40368"/>
    <cellStyle name="Saída 2 8 16 2 2" xfId="40369"/>
    <cellStyle name="Saída 2 8 16 2 3" xfId="40370"/>
    <cellStyle name="Saída 2 8 16 3" xfId="40371"/>
    <cellStyle name="Saída 2 8 16 4" xfId="40372"/>
    <cellStyle name="Saída 2 8 17" xfId="40373"/>
    <cellStyle name="Saída 2 8 17 2" xfId="40374"/>
    <cellStyle name="Saída 2 8 17 2 2" xfId="40375"/>
    <cellStyle name="Saída 2 8 17 2 3" xfId="40376"/>
    <cellStyle name="Saída 2 8 17 3" xfId="40377"/>
    <cellStyle name="Saída 2 8 17 4" xfId="40378"/>
    <cellStyle name="Saída 2 8 18" xfId="40379"/>
    <cellStyle name="Saída 2 8 18 2" xfId="40380"/>
    <cellStyle name="Saída 2 8 18 2 2" xfId="40381"/>
    <cellStyle name="Saída 2 8 18 2 3" xfId="40382"/>
    <cellStyle name="Saída 2 8 18 3" xfId="40383"/>
    <cellStyle name="Saída 2 8 18 4" xfId="40384"/>
    <cellStyle name="Saída 2 8 19" xfId="40385"/>
    <cellStyle name="Saída 2 8 19 2" xfId="40386"/>
    <cellStyle name="Saída 2 8 19 2 2" xfId="40387"/>
    <cellStyle name="Saída 2 8 19 2 3" xfId="40388"/>
    <cellStyle name="Saída 2 8 19 3" xfId="40389"/>
    <cellStyle name="Saída 2 8 19 4" xfId="40390"/>
    <cellStyle name="Saída 2 8 2" xfId="40391"/>
    <cellStyle name="Saída 2 8 2 2" xfId="40392"/>
    <cellStyle name="Saída 2 8 2 2 2" xfId="40393"/>
    <cellStyle name="Saída 2 8 2 2 3" xfId="40394"/>
    <cellStyle name="Saída 2 8 2 3" xfId="40395"/>
    <cellStyle name="Saída 2 8 2 4" xfId="40396"/>
    <cellStyle name="Saída 2 8 20" xfId="40397"/>
    <cellStyle name="Saída 2 8 20 2" xfId="40398"/>
    <cellStyle name="Saída 2 8 20 2 2" xfId="40399"/>
    <cellStyle name="Saída 2 8 20 2 3" xfId="40400"/>
    <cellStyle name="Saída 2 8 20 3" xfId="40401"/>
    <cellStyle name="Saída 2 8 20 4" xfId="40402"/>
    <cellStyle name="Saída 2 8 21" xfId="40403"/>
    <cellStyle name="Saída 2 8 21 2" xfId="40404"/>
    <cellStyle name="Saída 2 8 21 2 2" xfId="40405"/>
    <cellStyle name="Saída 2 8 21 2 3" xfId="40406"/>
    <cellStyle name="Saída 2 8 21 3" xfId="40407"/>
    <cellStyle name="Saída 2 8 21 4" xfId="40408"/>
    <cellStyle name="Saída 2 8 22" xfId="40409"/>
    <cellStyle name="Saída 2 8 22 2" xfId="40410"/>
    <cellStyle name="Saída 2 8 22 2 2" xfId="40411"/>
    <cellStyle name="Saída 2 8 22 2 3" xfId="40412"/>
    <cellStyle name="Saída 2 8 22 3" xfId="40413"/>
    <cellStyle name="Saída 2 8 22 4" xfId="40414"/>
    <cellStyle name="Saída 2 8 23" xfId="40415"/>
    <cellStyle name="Saída 2 8 23 2" xfId="40416"/>
    <cellStyle name="Saída 2 8 23 2 2" xfId="40417"/>
    <cellStyle name="Saída 2 8 23 2 3" xfId="40418"/>
    <cellStyle name="Saída 2 8 23 3" xfId="40419"/>
    <cellStyle name="Saída 2 8 23 4" xfId="40420"/>
    <cellStyle name="Saída 2 8 24" xfId="40421"/>
    <cellStyle name="Saída 2 8 24 2" xfId="40422"/>
    <cellStyle name="Saída 2 8 24 2 2" xfId="40423"/>
    <cellStyle name="Saída 2 8 24 2 3" xfId="40424"/>
    <cellStyle name="Saída 2 8 24 3" xfId="40425"/>
    <cellStyle name="Saída 2 8 24 4" xfId="40426"/>
    <cellStyle name="Saída 2 8 25" xfId="40427"/>
    <cellStyle name="Saída 2 8 25 2" xfId="40428"/>
    <cellStyle name="Saída 2 8 25 2 2" xfId="40429"/>
    <cellStyle name="Saída 2 8 25 2 3" xfId="40430"/>
    <cellStyle name="Saída 2 8 25 3" xfId="40431"/>
    <cellStyle name="Saída 2 8 25 4" xfId="40432"/>
    <cellStyle name="Saída 2 8 26" xfId="40433"/>
    <cellStyle name="Saída 2 8 26 2" xfId="40434"/>
    <cellStyle name="Saída 2 8 26 3" xfId="40435"/>
    <cellStyle name="Saída 2 8 27" xfId="40436"/>
    <cellStyle name="Saída 2 8 28" xfId="40437"/>
    <cellStyle name="Saída 2 8 3" xfId="40438"/>
    <cellStyle name="Saída 2 8 3 2" xfId="40439"/>
    <cellStyle name="Saída 2 8 3 2 2" xfId="40440"/>
    <cellStyle name="Saída 2 8 3 2 3" xfId="40441"/>
    <cellStyle name="Saída 2 8 3 3" xfId="40442"/>
    <cellStyle name="Saída 2 8 3 4" xfId="40443"/>
    <cellStyle name="Saída 2 8 4" xfId="40444"/>
    <cellStyle name="Saída 2 8 4 2" xfId="40445"/>
    <cellStyle name="Saída 2 8 4 2 2" xfId="40446"/>
    <cellStyle name="Saída 2 8 4 2 3" xfId="40447"/>
    <cellStyle name="Saída 2 8 4 3" xfId="40448"/>
    <cellStyle name="Saída 2 8 4 4" xfId="40449"/>
    <cellStyle name="Saída 2 8 5" xfId="40450"/>
    <cellStyle name="Saída 2 8 5 2" xfId="40451"/>
    <cellStyle name="Saída 2 8 5 2 2" xfId="40452"/>
    <cellStyle name="Saída 2 8 5 2 3" xfId="40453"/>
    <cellStyle name="Saída 2 8 5 3" xfId="40454"/>
    <cellStyle name="Saída 2 8 5 4" xfId="40455"/>
    <cellStyle name="Saída 2 8 6" xfId="40456"/>
    <cellStyle name="Saída 2 8 6 2" xfId="40457"/>
    <cellStyle name="Saída 2 8 6 2 2" xfId="40458"/>
    <cellStyle name="Saída 2 8 6 2 3" xfId="40459"/>
    <cellStyle name="Saída 2 8 6 3" xfId="40460"/>
    <cellStyle name="Saída 2 8 6 4" xfId="40461"/>
    <cellStyle name="Saída 2 8 7" xfId="40462"/>
    <cellStyle name="Saída 2 8 7 2" xfId="40463"/>
    <cellStyle name="Saída 2 8 7 2 2" xfId="40464"/>
    <cellStyle name="Saída 2 8 7 2 3" xfId="40465"/>
    <cellStyle name="Saída 2 8 7 3" xfId="40466"/>
    <cellStyle name="Saída 2 8 7 4" xfId="40467"/>
    <cellStyle name="Saída 2 8 8" xfId="40468"/>
    <cellStyle name="Saída 2 8 8 2" xfId="40469"/>
    <cellStyle name="Saída 2 8 8 2 2" xfId="40470"/>
    <cellStyle name="Saída 2 8 8 2 3" xfId="40471"/>
    <cellStyle name="Saída 2 8 8 3" xfId="40472"/>
    <cellStyle name="Saída 2 8 8 4" xfId="40473"/>
    <cellStyle name="Saída 2 8 9" xfId="40474"/>
    <cellStyle name="Saída 2 8 9 2" xfId="40475"/>
    <cellStyle name="Saída 2 8 9 2 2" xfId="40476"/>
    <cellStyle name="Saída 2 8 9 2 3" xfId="40477"/>
    <cellStyle name="Saída 2 8 9 3" xfId="40478"/>
    <cellStyle name="Saída 2 8 9 4" xfId="40479"/>
    <cellStyle name="Saída 2 9" xfId="40480"/>
    <cellStyle name="Saída 2 9 10" xfId="40481"/>
    <cellStyle name="Saída 2 9 10 2" xfId="40482"/>
    <cellStyle name="Saída 2 9 10 2 2" xfId="40483"/>
    <cellStyle name="Saída 2 9 10 2 3" xfId="40484"/>
    <cellStyle name="Saída 2 9 10 3" xfId="40485"/>
    <cellStyle name="Saída 2 9 10 4" xfId="40486"/>
    <cellStyle name="Saída 2 9 11" xfId="40487"/>
    <cellStyle name="Saída 2 9 11 2" xfId="40488"/>
    <cellStyle name="Saída 2 9 11 2 2" xfId="40489"/>
    <cellStyle name="Saída 2 9 11 2 3" xfId="40490"/>
    <cellStyle name="Saída 2 9 11 3" xfId="40491"/>
    <cellStyle name="Saída 2 9 11 4" xfId="40492"/>
    <cellStyle name="Saída 2 9 12" xfId="40493"/>
    <cellStyle name="Saída 2 9 12 2" xfId="40494"/>
    <cellStyle name="Saída 2 9 12 2 2" xfId="40495"/>
    <cellStyle name="Saída 2 9 12 2 3" xfId="40496"/>
    <cellStyle name="Saída 2 9 12 3" xfId="40497"/>
    <cellStyle name="Saída 2 9 12 4" xfId="40498"/>
    <cellStyle name="Saída 2 9 13" xfId="40499"/>
    <cellStyle name="Saída 2 9 13 2" xfId="40500"/>
    <cellStyle name="Saída 2 9 13 2 2" xfId="40501"/>
    <cellStyle name="Saída 2 9 13 2 3" xfId="40502"/>
    <cellStyle name="Saída 2 9 13 3" xfId="40503"/>
    <cellStyle name="Saída 2 9 13 4" xfId="40504"/>
    <cellStyle name="Saída 2 9 14" xfId="40505"/>
    <cellStyle name="Saída 2 9 14 2" xfId="40506"/>
    <cellStyle name="Saída 2 9 14 2 2" xfId="40507"/>
    <cellStyle name="Saída 2 9 14 2 3" xfId="40508"/>
    <cellStyle name="Saída 2 9 14 3" xfId="40509"/>
    <cellStyle name="Saída 2 9 14 4" xfId="40510"/>
    <cellStyle name="Saída 2 9 15" xfId="40511"/>
    <cellStyle name="Saída 2 9 15 2" xfId="40512"/>
    <cellStyle name="Saída 2 9 15 2 2" xfId="40513"/>
    <cellStyle name="Saída 2 9 15 2 3" xfId="40514"/>
    <cellStyle name="Saída 2 9 15 3" xfId="40515"/>
    <cellStyle name="Saída 2 9 15 4" xfId="40516"/>
    <cellStyle name="Saída 2 9 16" xfId="40517"/>
    <cellStyle name="Saída 2 9 16 2" xfId="40518"/>
    <cellStyle name="Saída 2 9 16 2 2" xfId="40519"/>
    <cellStyle name="Saída 2 9 16 2 3" xfId="40520"/>
    <cellStyle name="Saída 2 9 16 3" xfId="40521"/>
    <cellStyle name="Saída 2 9 16 4" xfId="40522"/>
    <cellStyle name="Saída 2 9 17" xfId="40523"/>
    <cellStyle name="Saída 2 9 17 2" xfId="40524"/>
    <cellStyle name="Saída 2 9 17 2 2" xfId="40525"/>
    <cellStyle name="Saída 2 9 17 2 3" xfId="40526"/>
    <cellStyle name="Saída 2 9 17 3" xfId="40527"/>
    <cellStyle name="Saída 2 9 17 4" xfId="40528"/>
    <cellStyle name="Saída 2 9 18" xfId="40529"/>
    <cellStyle name="Saída 2 9 18 2" xfId="40530"/>
    <cellStyle name="Saída 2 9 18 2 2" xfId="40531"/>
    <cellStyle name="Saída 2 9 18 2 3" xfId="40532"/>
    <cellStyle name="Saída 2 9 18 3" xfId="40533"/>
    <cellStyle name="Saída 2 9 18 4" xfId="40534"/>
    <cellStyle name="Saída 2 9 19" xfId="40535"/>
    <cellStyle name="Saída 2 9 19 2" xfId="40536"/>
    <cellStyle name="Saída 2 9 19 2 2" xfId="40537"/>
    <cellStyle name="Saída 2 9 19 2 3" xfId="40538"/>
    <cellStyle name="Saída 2 9 19 3" xfId="40539"/>
    <cellStyle name="Saída 2 9 19 4" xfId="40540"/>
    <cellStyle name="Saída 2 9 2" xfId="40541"/>
    <cellStyle name="Saída 2 9 2 2" xfId="40542"/>
    <cellStyle name="Saída 2 9 2 2 2" xfId="40543"/>
    <cellStyle name="Saída 2 9 2 2 3" xfId="40544"/>
    <cellStyle name="Saída 2 9 2 3" xfId="40545"/>
    <cellStyle name="Saída 2 9 2 4" xfId="40546"/>
    <cellStyle name="Saída 2 9 20" xfId="40547"/>
    <cellStyle name="Saída 2 9 20 2" xfId="40548"/>
    <cellStyle name="Saída 2 9 20 2 2" xfId="40549"/>
    <cellStyle name="Saída 2 9 20 2 3" xfId="40550"/>
    <cellStyle name="Saída 2 9 20 3" xfId="40551"/>
    <cellStyle name="Saída 2 9 20 4" xfId="40552"/>
    <cellStyle name="Saída 2 9 21" xfId="40553"/>
    <cellStyle name="Saída 2 9 21 2" xfId="40554"/>
    <cellStyle name="Saída 2 9 21 2 2" xfId="40555"/>
    <cellStyle name="Saída 2 9 21 2 3" xfId="40556"/>
    <cellStyle name="Saída 2 9 21 3" xfId="40557"/>
    <cellStyle name="Saída 2 9 21 4" xfId="40558"/>
    <cellStyle name="Saída 2 9 22" xfId="40559"/>
    <cellStyle name="Saída 2 9 22 2" xfId="40560"/>
    <cellStyle name="Saída 2 9 22 2 2" xfId="40561"/>
    <cellStyle name="Saída 2 9 22 2 3" xfId="40562"/>
    <cellStyle name="Saída 2 9 22 3" xfId="40563"/>
    <cellStyle name="Saída 2 9 22 4" xfId="40564"/>
    <cellStyle name="Saída 2 9 23" xfId="40565"/>
    <cellStyle name="Saída 2 9 23 2" xfId="40566"/>
    <cellStyle name="Saída 2 9 23 2 2" xfId="40567"/>
    <cellStyle name="Saída 2 9 23 2 3" xfId="40568"/>
    <cellStyle name="Saída 2 9 23 3" xfId="40569"/>
    <cellStyle name="Saída 2 9 23 4" xfId="40570"/>
    <cellStyle name="Saída 2 9 24" xfId="40571"/>
    <cellStyle name="Saída 2 9 24 2" xfId="40572"/>
    <cellStyle name="Saída 2 9 24 2 2" xfId="40573"/>
    <cellStyle name="Saída 2 9 24 2 3" xfId="40574"/>
    <cellStyle name="Saída 2 9 24 3" xfId="40575"/>
    <cellStyle name="Saída 2 9 24 4" xfId="40576"/>
    <cellStyle name="Saída 2 9 25" xfId="40577"/>
    <cellStyle name="Saída 2 9 25 2" xfId="40578"/>
    <cellStyle name="Saída 2 9 25 2 2" xfId="40579"/>
    <cellStyle name="Saída 2 9 25 2 3" xfId="40580"/>
    <cellStyle name="Saída 2 9 25 3" xfId="40581"/>
    <cellStyle name="Saída 2 9 25 4" xfId="40582"/>
    <cellStyle name="Saída 2 9 26" xfId="40583"/>
    <cellStyle name="Saída 2 9 26 2" xfId="40584"/>
    <cellStyle name="Saída 2 9 26 3" xfId="40585"/>
    <cellStyle name="Saída 2 9 27" xfId="40586"/>
    <cellStyle name="Saída 2 9 28" xfId="40587"/>
    <cellStyle name="Saída 2 9 3" xfId="40588"/>
    <cellStyle name="Saída 2 9 3 2" xfId="40589"/>
    <cellStyle name="Saída 2 9 3 2 2" xfId="40590"/>
    <cellStyle name="Saída 2 9 3 2 3" xfId="40591"/>
    <cellStyle name="Saída 2 9 3 3" xfId="40592"/>
    <cellStyle name="Saída 2 9 3 4" xfId="40593"/>
    <cellStyle name="Saída 2 9 4" xfId="40594"/>
    <cellStyle name="Saída 2 9 4 2" xfId="40595"/>
    <cellStyle name="Saída 2 9 4 2 2" xfId="40596"/>
    <cellStyle name="Saída 2 9 4 2 3" xfId="40597"/>
    <cellStyle name="Saída 2 9 4 3" xfId="40598"/>
    <cellStyle name="Saída 2 9 4 4" xfId="40599"/>
    <cellStyle name="Saída 2 9 5" xfId="40600"/>
    <cellStyle name="Saída 2 9 5 2" xfId="40601"/>
    <cellStyle name="Saída 2 9 5 2 2" xfId="40602"/>
    <cellStyle name="Saída 2 9 5 2 3" xfId="40603"/>
    <cellStyle name="Saída 2 9 5 3" xfId="40604"/>
    <cellStyle name="Saída 2 9 5 4" xfId="40605"/>
    <cellStyle name="Saída 2 9 6" xfId="40606"/>
    <cellStyle name="Saída 2 9 6 2" xfId="40607"/>
    <cellStyle name="Saída 2 9 6 2 2" xfId="40608"/>
    <cellStyle name="Saída 2 9 6 2 3" xfId="40609"/>
    <cellStyle name="Saída 2 9 6 3" xfId="40610"/>
    <cellStyle name="Saída 2 9 6 4" xfId="40611"/>
    <cellStyle name="Saída 2 9 7" xfId="40612"/>
    <cellStyle name="Saída 2 9 7 2" xfId="40613"/>
    <cellStyle name="Saída 2 9 7 2 2" xfId="40614"/>
    <cellStyle name="Saída 2 9 7 2 3" xfId="40615"/>
    <cellStyle name="Saída 2 9 7 3" xfId="40616"/>
    <cellStyle name="Saída 2 9 7 4" xfId="40617"/>
    <cellStyle name="Saída 2 9 8" xfId="40618"/>
    <cellStyle name="Saída 2 9 8 2" xfId="40619"/>
    <cellStyle name="Saída 2 9 8 2 2" xfId="40620"/>
    <cellStyle name="Saída 2 9 8 2 3" xfId="40621"/>
    <cellStyle name="Saída 2 9 8 3" xfId="40622"/>
    <cellStyle name="Saída 2 9 8 4" xfId="40623"/>
    <cellStyle name="Saída 2 9 9" xfId="40624"/>
    <cellStyle name="Saída 2 9 9 2" xfId="40625"/>
    <cellStyle name="Saída 2 9 9 2 2" xfId="40626"/>
    <cellStyle name="Saída 2 9 9 2 3" xfId="40627"/>
    <cellStyle name="Saída 2 9 9 3" xfId="40628"/>
    <cellStyle name="Saída 2 9 9 4" xfId="40629"/>
    <cellStyle name="Separador de milhares 2" xfId="40630"/>
    <cellStyle name="Separador de milhares 2 2" xfId="40631"/>
    <cellStyle name="Separador de milhares 3" xfId="40632"/>
    <cellStyle name="Separador de milhares 4" xfId="40633"/>
    <cellStyle name="Separador de milhares 5" xfId="40634"/>
    <cellStyle name="Separador de milhares 6" xfId="40635"/>
    <cellStyle name="Texto de Aviso 2" xfId="40636"/>
    <cellStyle name="Texto Explicativo 2" xfId="40637"/>
    <cellStyle name="Título 1 1" xfId="40638"/>
    <cellStyle name="Título 1 2" xfId="40639"/>
    <cellStyle name="Título 2 2" xfId="40640"/>
    <cellStyle name="Título 3 2" xfId="40641"/>
    <cellStyle name="Título 4 2" xfId="40642"/>
    <cellStyle name="Total 2" xfId="40643"/>
    <cellStyle name="Total 2 10" xfId="40644"/>
    <cellStyle name="Total 2 10 10" xfId="40645"/>
    <cellStyle name="Total 2 10 10 2" xfId="40646"/>
    <cellStyle name="Total 2 10 10 2 2" xfId="40647"/>
    <cellStyle name="Total 2 10 10 2 3" xfId="40648"/>
    <cellStyle name="Total 2 10 10 3" xfId="40649"/>
    <cellStyle name="Total 2 10 10 4" xfId="40650"/>
    <cellStyle name="Total 2 10 11" xfId="40651"/>
    <cellStyle name="Total 2 10 11 2" xfId="40652"/>
    <cellStyle name="Total 2 10 11 2 2" xfId="40653"/>
    <cellStyle name="Total 2 10 11 2 3" xfId="40654"/>
    <cellStyle name="Total 2 10 11 3" xfId="40655"/>
    <cellStyle name="Total 2 10 11 4" xfId="40656"/>
    <cellStyle name="Total 2 10 12" xfId="40657"/>
    <cellStyle name="Total 2 10 12 2" xfId="40658"/>
    <cellStyle name="Total 2 10 12 2 2" xfId="40659"/>
    <cellStyle name="Total 2 10 12 2 3" xfId="40660"/>
    <cellStyle name="Total 2 10 12 3" xfId="40661"/>
    <cellStyle name="Total 2 10 12 4" xfId="40662"/>
    <cellStyle name="Total 2 10 13" xfId="40663"/>
    <cellStyle name="Total 2 10 13 2" xfId="40664"/>
    <cellStyle name="Total 2 10 13 2 2" xfId="40665"/>
    <cellStyle name="Total 2 10 13 2 3" xfId="40666"/>
    <cellStyle name="Total 2 10 13 3" xfId="40667"/>
    <cellStyle name="Total 2 10 13 4" xfId="40668"/>
    <cellStyle name="Total 2 10 14" xfId="40669"/>
    <cellStyle name="Total 2 10 14 2" xfId="40670"/>
    <cellStyle name="Total 2 10 14 2 2" xfId="40671"/>
    <cellStyle name="Total 2 10 14 2 3" xfId="40672"/>
    <cellStyle name="Total 2 10 14 3" xfId="40673"/>
    <cellStyle name="Total 2 10 14 4" xfId="40674"/>
    <cellStyle name="Total 2 10 15" xfId="40675"/>
    <cellStyle name="Total 2 10 15 2" xfId="40676"/>
    <cellStyle name="Total 2 10 15 2 2" xfId="40677"/>
    <cellStyle name="Total 2 10 15 2 3" xfId="40678"/>
    <cellStyle name="Total 2 10 15 3" xfId="40679"/>
    <cellStyle name="Total 2 10 15 4" xfId="40680"/>
    <cellStyle name="Total 2 10 16" xfId="40681"/>
    <cellStyle name="Total 2 10 16 2" xfId="40682"/>
    <cellStyle name="Total 2 10 16 2 2" xfId="40683"/>
    <cellStyle name="Total 2 10 16 2 3" xfId="40684"/>
    <cellStyle name="Total 2 10 16 3" xfId="40685"/>
    <cellStyle name="Total 2 10 16 4" xfId="40686"/>
    <cellStyle name="Total 2 10 17" xfId="40687"/>
    <cellStyle name="Total 2 10 17 2" xfId="40688"/>
    <cellStyle name="Total 2 10 17 2 2" xfId="40689"/>
    <cellStyle name="Total 2 10 17 2 3" xfId="40690"/>
    <cellStyle name="Total 2 10 17 3" xfId="40691"/>
    <cellStyle name="Total 2 10 17 4" xfId="40692"/>
    <cellStyle name="Total 2 10 18" xfId="40693"/>
    <cellStyle name="Total 2 10 18 2" xfId="40694"/>
    <cellStyle name="Total 2 10 18 2 2" xfId="40695"/>
    <cellStyle name="Total 2 10 18 2 3" xfId="40696"/>
    <cellStyle name="Total 2 10 18 3" xfId="40697"/>
    <cellStyle name="Total 2 10 18 4" xfId="40698"/>
    <cellStyle name="Total 2 10 19" xfId="40699"/>
    <cellStyle name="Total 2 10 19 2" xfId="40700"/>
    <cellStyle name="Total 2 10 19 2 2" xfId="40701"/>
    <cellStyle name="Total 2 10 19 2 3" xfId="40702"/>
    <cellStyle name="Total 2 10 19 3" xfId="40703"/>
    <cellStyle name="Total 2 10 19 4" xfId="40704"/>
    <cellStyle name="Total 2 10 2" xfId="40705"/>
    <cellStyle name="Total 2 10 2 2" xfId="40706"/>
    <cellStyle name="Total 2 10 2 2 2" xfId="40707"/>
    <cellStyle name="Total 2 10 2 2 3" xfId="40708"/>
    <cellStyle name="Total 2 10 2 3" xfId="40709"/>
    <cellStyle name="Total 2 10 2 4" xfId="40710"/>
    <cellStyle name="Total 2 10 20" xfId="40711"/>
    <cellStyle name="Total 2 10 20 2" xfId="40712"/>
    <cellStyle name="Total 2 10 20 2 2" xfId="40713"/>
    <cellStyle name="Total 2 10 20 2 3" xfId="40714"/>
    <cellStyle name="Total 2 10 20 3" xfId="40715"/>
    <cellStyle name="Total 2 10 20 4" xfId="40716"/>
    <cellStyle name="Total 2 10 21" xfId="40717"/>
    <cellStyle name="Total 2 10 21 2" xfId="40718"/>
    <cellStyle name="Total 2 10 21 2 2" xfId="40719"/>
    <cellStyle name="Total 2 10 21 2 3" xfId="40720"/>
    <cellStyle name="Total 2 10 21 3" xfId="40721"/>
    <cellStyle name="Total 2 10 21 4" xfId="40722"/>
    <cellStyle name="Total 2 10 22" xfId="40723"/>
    <cellStyle name="Total 2 10 22 2" xfId="40724"/>
    <cellStyle name="Total 2 10 22 2 2" xfId="40725"/>
    <cellStyle name="Total 2 10 22 2 3" xfId="40726"/>
    <cellStyle name="Total 2 10 22 3" xfId="40727"/>
    <cellStyle name="Total 2 10 22 4" xfId="40728"/>
    <cellStyle name="Total 2 10 23" xfId="40729"/>
    <cellStyle name="Total 2 10 23 2" xfId="40730"/>
    <cellStyle name="Total 2 10 23 2 2" xfId="40731"/>
    <cellStyle name="Total 2 10 23 2 3" xfId="40732"/>
    <cellStyle name="Total 2 10 23 3" xfId="40733"/>
    <cellStyle name="Total 2 10 23 4" xfId="40734"/>
    <cellStyle name="Total 2 10 24" xfId="40735"/>
    <cellStyle name="Total 2 10 24 2" xfId="40736"/>
    <cellStyle name="Total 2 10 24 2 2" xfId="40737"/>
    <cellStyle name="Total 2 10 24 2 3" xfId="40738"/>
    <cellStyle name="Total 2 10 24 3" xfId="40739"/>
    <cellStyle name="Total 2 10 24 4" xfId="40740"/>
    <cellStyle name="Total 2 10 25" xfId="40741"/>
    <cellStyle name="Total 2 10 25 2" xfId="40742"/>
    <cellStyle name="Total 2 10 25 2 2" xfId="40743"/>
    <cellStyle name="Total 2 10 25 2 3" xfId="40744"/>
    <cellStyle name="Total 2 10 25 3" xfId="40745"/>
    <cellStyle name="Total 2 10 25 4" xfId="40746"/>
    <cellStyle name="Total 2 10 26" xfId="40747"/>
    <cellStyle name="Total 2 10 26 2" xfId="40748"/>
    <cellStyle name="Total 2 10 26 3" xfId="40749"/>
    <cellStyle name="Total 2 10 27" xfId="40750"/>
    <cellStyle name="Total 2 10 28" xfId="40751"/>
    <cellStyle name="Total 2 10 3" xfId="40752"/>
    <cellStyle name="Total 2 10 3 2" xfId="40753"/>
    <cellStyle name="Total 2 10 3 2 2" xfId="40754"/>
    <cellStyle name="Total 2 10 3 2 3" xfId="40755"/>
    <cellStyle name="Total 2 10 3 3" xfId="40756"/>
    <cellStyle name="Total 2 10 3 4" xfId="40757"/>
    <cellStyle name="Total 2 10 4" xfId="40758"/>
    <cellStyle name="Total 2 10 4 2" xfId="40759"/>
    <cellStyle name="Total 2 10 4 2 2" xfId="40760"/>
    <cellStyle name="Total 2 10 4 2 3" xfId="40761"/>
    <cellStyle name="Total 2 10 4 3" xfId="40762"/>
    <cellStyle name="Total 2 10 4 4" xfId="40763"/>
    <cellStyle name="Total 2 10 5" xfId="40764"/>
    <cellStyle name="Total 2 10 5 2" xfId="40765"/>
    <cellStyle name="Total 2 10 5 2 2" xfId="40766"/>
    <cellStyle name="Total 2 10 5 2 3" xfId="40767"/>
    <cellStyle name="Total 2 10 5 3" xfId="40768"/>
    <cellStyle name="Total 2 10 5 4" xfId="40769"/>
    <cellStyle name="Total 2 10 6" xfId="40770"/>
    <cellStyle name="Total 2 10 6 2" xfId="40771"/>
    <cellStyle name="Total 2 10 6 2 2" xfId="40772"/>
    <cellStyle name="Total 2 10 6 2 3" xfId="40773"/>
    <cellStyle name="Total 2 10 6 3" xfId="40774"/>
    <cellStyle name="Total 2 10 6 4" xfId="40775"/>
    <cellStyle name="Total 2 10 7" xfId="40776"/>
    <cellStyle name="Total 2 10 7 2" xfId="40777"/>
    <cellStyle name="Total 2 10 7 2 2" xfId="40778"/>
    <cellStyle name="Total 2 10 7 2 3" xfId="40779"/>
    <cellStyle name="Total 2 10 7 3" xfId="40780"/>
    <cellStyle name="Total 2 10 7 4" xfId="40781"/>
    <cellStyle name="Total 2 10 8" xfId="40782"/>
    <cellStyle name="Total 2 10 8 2" xfId="40783"/>
    <cellStyle name="Total 2 10 8 2 2" xfId="40784"/>
    <cellStyle name="Total 2 10 8 2 3" xfId="40785"/>
    <cellStyle name="Total 2 10 8 3" xfId="40786"/>
    <cellStyle name="Total 2 10 8 4" xfId="40787"/>
    <cellStyle name="Total 2 10 9" xfId="40788"/>
    <cellStyle name="Total 2 10 9 2" xfId="40789"/>
    <cellStyle name="Total 2 10 9 2 2" xfId="40790"/>
    <cellStyle name="Total 2 10 9 2 3" xfId="40791"/>
    <cellStyle name="Total 2 10 9 3" xfId="40792"/>
    <cellStyle name="Total 2 10 9 4" xfId="40793"/>
    <cellStyle name="Total 2 11" xfId="40794"/>
    <cellStyle name="Total 2 11 10" xfId="40795"/>
    <cellStyle name="Total 2 11 10 2" xfId="40796"/>
    <cellStyle name="Total 2 11 10 2 2" xfId="40797"/>
    <cellStyle name="Total 2 11 10 2 3" xfId="40798"/>
    <cellStyle name="Total 2 11 10 3" xfId="40799"/>
    <cellStyle name="Total 2 11 10 4" xfId="40800"/>
    <cellStyle name="Total 2 11 11" xfId="40801"/>
    <cellStyle name="Total 2 11 11 2" xfId="40802"/>
    <cellStyle name="Total 2 11 11 2 2" xfId="40803"/>
    <cellStyle name="Total 2 11 11 2 3" xfId="40804"/>
    <cellStyle name="Total 2 11 11 3" xfId="40805"/>
    <cellStyle name="Total 2 11 11 4" xfId="40806"/>
    <cellStyle name="Total 2 11 12" xfId="40807"/>
    <cellStyle name="Total 2 11 12 2" xfId="40808"/>
    <cellStyle name="Total 2 11 12 2 2" xfId="40809"/>
    <cellStyle name="Total 2 11 12 2 3" xfId="40810"/>
    <cellStyle name="Total 2 11 12 3" xfId="40811"/>
    <cellStyle name="Total 2 11 12 4" xfId="40812"/>
    <cellStyle name="Total 2 11 13" xfId="40813"/>
    <cellStyle name="Total 2 11 13 2" xfId="40814"/>
    <cellStyle name="Total 2 11 13 2 2" xfId="40815"/>
    <cellStyle name="Total 2 11 13 2 3" xfId="40816"/>
    <cellStyle name="Total 2 11 13 3" xfId="40817"/>
    <cellStyle name="Total 2 11 13 4" xfId="40818"/>
    <cellStyle name="Total 2 11 14" xfId="40819"/>
    <cellStyle name="Total 2 11 14 2" xfId="40820"/>
    <cellStyle name="Total 2 11 14 2 2" xfId="40821"/>
    <cellStyle name="Total 2 11 14 2 3" xfId="40822"/>
    <cellStyle name="Total 2 11 14 3" xfId="40823"/>
    <cellStyle name="Total 2 11 14 4" xfId="40824"/>
    <cellStyle name="Total 2 11 15" xfId="40825"/>
    <cellStyle name="Total 2 11 15 2" xfId="40826"/>
    <cellStyle name="Total 2 11 15 2 2" xfId="40827"/>
    <cellStyle name="Total 2 11 15 2 3" xfId="40828"/>
    <cellStyle name="Total 2 11 15 3" xfId="40829"/>
    <cellStyle name="Total 2 11 15 4" xfId="40830"/>
    <cellStyle name="Total 2 11 16" xfId="40831"/>
    <cellStyle name="Total 2 11 16 2" xfId="40832"/>
    <cellStyle name="Total 2 11 16 2 2" xfId="40833"/>
    <cellStyle name="Total 2 11 16 2 3" xfId="40834"/>
    <cellStyle name="Total 2 11 16 3" xfId="40835"/>
    <cellStyle name="Total 2 11 16 4" xfId="40836"/>
    <cellStyle name="Total 2 11 17" xfId="40837"/>
    <cellStyle name="Total 2 11 17 2" xfId="40838"/>
    <cellStyle name="Total 2 11 17 2 2" xfId="40839"/>
    <cellStyle name="Total 2 11 17 2 3" xfId="40840"/>
    <cellStyle name="Total 2 11 17 3" xfId="40841"/>
    <cellStyle name="Total 2 11 17 4" xfId="40842"/>
    <cellStyle name="Total 2 11 18" xfId="40843"/>
    <cellStyle name="Total 2 11 18 2" xfId="40844"/>
    <cellStyle name="Total 2 11 18 2 2" xfId="40845"/>
    <cellStyle name="Total 2 11 18 2 3" xfId="40846"/>
    <cellStyle name="Total 2 11 18 3" xfId="40847"/>
    <cellStyle name="Total 2 11 18 4" xfId="40848"/>
    <cellStyle name="Total 2 11 19" xfId="40849"/>
    <cellStyle name="Total 2 11 19 2" xfId="40850"/>
    <cellStyle name="Total 2 11 19 2 2" xfId="40851"/>
    <cellStyle name="Total 2 11 19 2 3" xfId="40852"/>
    <cellStyle name="Total 2 11 19 3" xfId="40853"/>
    <cellStyle name="Total 2 11 19 4" xfId="40854"/>
    <cellStyle name="Total 2 11 2" xfId="40855"/>
    <cellStyle name="Total 2 11 2 2" xfId="40856"/>
    <cellStyle name="Total 2 11 2 2 2" xfId="40857"/>
    <cellStyle name="Total 2 11 2 2 3" xfId="40858"/>
    <cellStyle name="Total 2 11 2 3" xfId="40859"/>
    <cellStyle name="Total 2 11 2 4" xfId="40860"/>
    <cellStyle name="Total 2 11 20" xfId="40861"/>
    <cellStyle name="Total 2 11 20 2" xfId="40862"/>
    <cellStyle name="Total 2 11 20 2 2" xfId="40863"/>
    <cellStyle name="Total 2 11 20 2 3" xfId="40864"/>
    <cellStyle name="Total 2 11 20 3" xfId="40865"/>
    <cellStyle name="Total 2 11 20 4" xfId="40866"/>
    <cellStyle name="Total 2 11 21" xfId="40867"/>
    <cellStyle name="Total 2 11 21 2" xfId="40868"/>
    <cellStyle name="Total 2 11 21 2 2" xfId="40869"/>
    <cellStyle name="Total 2 11 21 2 3" xfId="40870"/>
    <cellStyle name="Total 2 11 21 3" xfId="40871"/>
    <cellStyle name="Total 2 11 21 4" xfId="40872"/>
    <cellStyle name="Total 2 11 22" xfId="40873"/>
    <cellStyle name="Total 2 11 22 2" xfId="40874"/>
    <cellStyle name="Total 2 11 22 2 2" xfId="40875"/>
    <cellStyle name="Total 2 11 22 2 3" xfId="40876"/>
    <cellStyle name="Total 2 11 22 3" xfId="40877"/>
    <cellStyle name="Total 2 11 22 4" xfId="40878"/>
    <cellStyle name="Total 2 11 23" xfId="40879"/>
    <cellStyle name="Total 2 11 23 2" xfId="40880"/>
    <cellStyle name="Total 2 11 23 2 2" xfId="40881"/>
    <cellStyle name="Total 2 11 23 2 3" xfId="40882"/>
    <cellStyle name="Total 2 11 23 3" xfId="40883"/>
    <cellStyle name="Total 2 11 23 4" xfId="40884"/>
    <cellStyle name="Total 2 11 24" xfId="40885"/>
    <cellStyle name="Total 2 11 24 2" xfId="40886"/>
    <cellStyle name="Total 2 11 24 2 2" xfId="40887"/>
    <cellStyle name="Total 2 11 24 2 3" xfId="40888"/>
    <cellStyle name="Total 2 11 24 3" xfId="40889"/>
    <cellStyle name="Total 2 11 24 4" xfId="40890"/>
    <cellStyle name="Total 2 11 25" xfId="40891"/>
    <cellStyle name="Total 2 11 25 2" xfId="40892"/>
    <cellStyle name="Total 2 11 25 2 2" xfId="40893"/>
    <cellStyle name="Total 2 11 25 2 3" xfId="40894"/>
    <cellStyle name="Total 2 11 25 3" xfId="40895"/>
    <cellStyle name="Total 2 11 25 4" xfId="40896"/>
    <cellStyle name="Total 2 11 26" xfId="40897"/>
    <cellStyle name="Total 2 11 26 2" xfId="40898"/>
    <cellStyle name="Total 2 11 26 3" xfId="40899"/>
    <cellStyle name="Total 2 11 27" xfId="40900"/>
    <cellStyle name="Total 2 11 28" xfId="40901"/>
    <cellStyle name="Total 2 11 3" xfId="40902"/>
    <cellStyle name="Total 2 11 3 2" xfId="40903"/>
    <cellStyle name="Total 2 11 3 2 2" xfId="40904"/>
    <cellStyle name="Total 2 11 3 2 3" xfId="40905"/>
    <cellStyle name="Total 2 11 3 3" xfId="40906"/>
    <cellStyle name="Total 2 11 3 4" xfId="40907"/>
    <cellStyle name="Total 2 11 4" xfId="40908"/>
    <cellStyle name="Total 2 11 4 2" xfId="40909"/>
    <cellStyle name="Total 2 11 4 2 2" xfId="40910"/>
    <cellStyle name="Total 2 11 4 2 3" xfId="40911"/>
    <cellStyle name="Total 2 11 4 3" xfId="40912"/>
    <cellStyle name="Total 2 11 4 4" xfId="40913"/>
    <cellStyle name="Total 2 11 5" xfId="40914"/>
    <cellStyle name="Total 2 11 5 2" xfId="40915"/>
    <cellStyle name="Total 2 11 5 2 2" xfId="40916"/>
    <cellStyle name="Total 2 11 5 2 3" xfId="40917"/>
    <cellStyle name="Total 2 11 5 3" xfId="40918"/>
    <cellStyle name="Total 2 11 5 4" xfId="40919"/>
    <cellStyle name="Total 2 11 6" xfId="40920"/>
    <cellStyle name="Total 2 11 6 2" xfId="40921"/>
    <cellStyle name="Total 2 11 6 2 2" xfId="40922"/>
    <cellStyle name="Total 2 11 6 2 3" xfId="40923"/>
    <cellStyle name="Total 2 11 6 3" xfId="40924"/>
    <cellStyle name="Total 2 11 6 4" xfId="40925"/>
    <cellStyle name="Total 2 11 7" xfId="40926"/>
    <cellStyle name="Total 2 11 7 2" xfId="40927"/>
    <cellStyle name="Total 2 11 7 2 2" xfId="40928"/>
    <cellStyle name="Total 2 11 7 2 3" xfId="40929"/>
    <cellStyle name="Total 2 11 7 3" xfId="40930"/>
    <cellStyle name="Total 2 11 7 4" xfId="40931"/>
    <cellStyle name="Total 2 11 8" xfId="40932"/>
    <cellStyle name="Total 2 11 8 2" xfId="40933"/>
    <cellStyle name="Total 2 11 8 2 2" xfId="40934"/>
    <cellStyle name="Total 2 11 8 2 3" xfId="40935"/>
    <cellStyle name="Total 2 11 8 3" xfId="40936"/>
    <cellStyle name="Total 2 11 8 4" xfId="40937"/>
    <cellStyle name="Total 2 11 9" xfId="40938"/>
    <cellStyle name="Total 2 11 9 2" xfId="40939"/>
    <cellStyle name="Total 2 11 9 2 2" xfId="40940"/>
    <cellStyle name="Total 2 11 9 2 3" xfId="40941"/>
    <cellStyle name="Total 2 11 9 3" xfId="40942"/>
    <cellStyle name="Total 2 11 9 4" xfId="40943"/>
    <cellStyle name="Total 2 12" xfId="40944"/>
    <cellStyle name="Total 2 12 10" xfId="40945"/>
    <cellStyle name="Total 2 12 10 2" xfId="40946"/>
    <cellStyle name="Total 2 12 10 2 2" xfId="40947"/>
    <cellStyle name="Total 2 12 10 2 3" xfId="40948"/>
    <cellStyle name="Total 2 12 10 3" xfId="40949"/>
    <cellStyle name="Total 2 12 10 4" xfId="40950"/>
    <cellStyle name="Total 2 12 11" xfId="40951"/>
    <cellStyle name="Total 2 12 11 2" xfId="40952"/>
    <cellStyle name="Total 2 12 11 2 2" xfId="40953"/>
    <cellStyle name="Total 2 12 11 2 3" xfId="40954"/>
    <cellStyle name="Total 2 12 11 3" xfId="40955"/>
    <cellStyle name="Total 2 12 11 4" xfId="40956"/>
    <cellStyle name="Total 2 12 12" xfId="40957"/>
    <cellStyle name="Total 2 12 12 2" xfId="40958"/>
    <cellStyle name="Total 2 12 12 2 2" xfId="40959"/>
    <cellStyle name="Total 2 12 12 2 3" xfId="40960"/>
    <cellStyle name="Total 2 12 12 3" xfId="40961"/>
    <cellStyle name="Total 2 12 12 4" xfId="40962"/>
    <cellStyle name="Total 2 12 13" xfId="40963"/>
    <cellStyle name="Total 2 12 13 2" xfId="40964"/>
    <cellStyle name="Total 2 12 13 2 2" xfId="40965"/>
    <cellStyle name="Total 2 12 13 2 3" xfId="40966"/>
    <cellStyle name="Total 2 12 13 3" xfId="40967"/>
    <cellStyle name="Total 2 12 13 4" xfId="40968"/>
    <cellStyle name="Total 2 12 14" xfId="40969"/>
    <cellStyle name="Total 2 12 14 2" xfId="40970"/>
    <cellStyle name="Total 2 12 14 2 2" xfId="40971"/>
    <cellStyle name="Total 2 12 14 2 3" xfId="40972"/>
    <cellStyle name="Total 2 12 14 3" xfId="40973"/>
    <cellStyle name="Total 2 12 14 4" xfId="40974"/>
    <cellStyle name="Total 2 12 15" xfId="40975"/>
    <cellStyle name="Total 2 12 15 2" xfId="40976"/>
    <cellStyle name="Total 2 12 15 2 2" xfId="40977"/>
    <cellStyle name="Total 2 12 15 2 3" xfId="40978"/>
    <cellStyle name="Total 2 12 15 3" xfId="40979"/>
    <cellStyle name="Total 2 12 15 4" xfId="40980"/>
    <cellStyle name="Total 2 12 16" xfId="40981"/>
    <cellStyle name="Total 2 12 16 2" xfId="40982"/>
    <cellStyle name="Total 2 12 16 2 2" xfId="40983"/>
    <cellStyle name="Total 2 12 16 2 3" xfId="40984"/>
    <cellStyle name="Total 2 12 16 3" xfId="40985"/>
    <cellStyle name="Total 2 12 16 4" xfId="40986"/>
    <cellStyle name="Total 2 12 17" xfId="40987"/>
    <cellStyle name="Total 2 12 17 2" xfId="40988"/>
    <cellStyle name="Total 2 12 17 2 2" xfId="40989"/>
    <cellStyle name="Total 2 12 17 2 3" xfId="40990"/>
    <cellStyle name="Total 2 12 17 3" xfId="40991"/>
    <cellStyle name="Total 2 12 17 4" xfId="40992"/>
    <cellStyle name="Total 2 12 18" xfId="40993"/>
    <cellStyle name="Total 2 12 18 2" xfId="40994"/>
    <cellStyle name="Total 2 12 18 2 2" xfId="40995"/>
    <cellStyle name="Total 2 12 18 2 3" xfId="40996"/>
    <cellStyle name="Total 2 12 18 3" xfId="40997"/>
    <cellStyle name="Total 2 12 18 4" xfId="40998"/>
    <cellStyle name="Total 2 12 19" xfId="40999"/>
    <cellStyle name="Total 2 12 19 2" xfId="41000"/>
    <cellStyle name="Total 2 12 19 2 2" xfId="41001"/>
    <cellStyle name="Total 2 12 19 2 3" xfId="41002"/>
    <cellStyle name="Total 2 12 19 3" xfId="41003"/>
    <cellStyle name="Total 2 12 19 4" xfId="41004"/>
    <cellStyle name="Total 2 12 2" xfId="41005"/>
    <cellStyle name="Total 2 12 2 2" xfId="41006"/>
    <cellStyle name="Total 2 12 2 2 2" xfId="41007"/>
    <cellStyle name="Total 2 12 2 2 3" xfId="41008"/>
    <cellStyle name="Total 2 12 2 3" xfId="41009"/>
    <cellStyle name="Total 2 12 2 4" xfId="41010"/>
    <cellStyle name="Total 2 12 20" xfId="41011"/>
    <cellStyle name="Total 2 12 20 2" xfId="41012"/>
    <cellStyle name="Total 2 12 20 2 2" xfId="41013"/>
    <cellStyle name="Total 2 12 20 2 3" xfId="41014"/>
    <cellStyle name="Total 2 12 20 3" xfId="41015"/>
    <cellStyle name="Total 2 12 20 4" xfId="41016"/>
    <cellStyle name="Total 2 12 21" xfId="41017"/>
    <cellStyle name="Total 2 12 21 2" xfId="41018"/>
    <cellStyle name="Total 2 12 21 2 2" xfId="41019"/>
    <cellStyle name="Total 2 12 21 2 3" xfId="41020"/>
    <cellStyle name="Total 2 12 21 3" xfId="41021"/>
    <cellStyle name="Total 2 12 21 4" xfId="41022"/>
    <cellStyle name="Total 2 12 22" xfId="41023"/>
    <cellStyle name="Total 2 12 22 2" xfId="41024"/>
    <cellStyle name="Total 2 12 22 2 2" xfId="41025"/>
    <cellStyle name="Total 2 12 22 2 3" xfId="41026"/>
    <cellStyle name="Total 2 12 22 3" xfId="41027"/>
    <cellStyle name="Total 2 12 22 4" xfId="41028"/>
    <cellStyle name="Total 2 12 23" xfId="41029"/>
    <cellStyle name="Total 2 12 23 2" xfId="41030"/>
    <cellStyle name="Total 2 12 23 2 2" xfId="41031"/>
    <cellStyle name="Total 2 12 23 2 3" xfId="41032"/>
    <cellStyle name="Total 2 12 23 3" xfId="41033"/>
    <cellStyle name="Total 2 12 23 4" xfId="41034"/>
    <cellStyle name="Total 2 12 24" xfId="41035"/>
    <cellStyle name="Total 2 12 24 2" xfId="41036"/>
    <cellStyle name="Total 2 12 24 2 2" xfId="41037"/>
    <cellStyle name="Total 2 12 24 2 3" xfId="41038"/>
    <cellStyle name="Total 2 12 24 3" xfId="41039"/>
    <cellStyle name="Total 2 12 24 4" xfId="41040"/>
    <cellStyle name="Total 2 12 25" xfId="41041"/>
    <cellStyle name="Total 2 12 25 2" xfId="41042"/>
    <cellStyle name="Total 2 12 25 2 2" xfId="41043"/>
    <cellStyle name="Total 2 12 25 2 3" xfId="41044"/>
    <cellStyle name="Total 2 12 25 3" xfId="41045"/>
    <cellStyle name="Total 2 12 25 4" xfId="41046"/>
    <cellStyle name="Total 2 12 26" xfId="41047"/>
    <cellStyle name="Total 2 12 26 2" xfId="41048"/>
    <cellStyle name="Total 2 12 26 3" xfId="41049"/>
    <cellStyle name="Total 2 12 27" xfId="41050"/>
    <cellStyle name="Total 2 12 28" xfId="41051"/>
    <cellStyle name="Total 2 12 3" xfId="41052"/>
    <cellStyle name="Total 2 12 3 2" xfId="41053"/>
    <cellStyle name="Total 2 12 3 2 2" xfId="41054"/>
    <cellStyle name="Total 2 12 3 2 3" xfId="41055"/>
    <cellStyle name="Total 2 12 3 3" xfId="41056"/>
    <cellStyle name="Total 2 12 3 4" xfId="41057"/>
    <cellStyle name="Total 2 12 4" xfId="41058"/>
    <cellStyle name="Total 2 12 4 2" xfId="41059"/>
    <cellStyle name="Total 2 12 4 2 2" xfId="41060"/>
    <cellStyle name="Total 2 12 4 2 3" xfId="41061"/>
    <cellStyle name="Total 2 12 4 3" xfId="41062"/>
    <cellStyle name="Total 2 12 4 4" xfId="41063"/>
    <cellStyle name="Total 2 12 5" xfId="41064"/>
    <cellStyle name="Total 2 12 5 2" xfId="41065"/>
    <cellStyle name="Total 2 12 5 2 2" xfId="41066"/>
    <cellStyle name="Total 2 12 5 2 3" xfId="41067"/>
    <cellStyle name="Total 2 12 5 3" xfId="41068"/>
    <cellStyle name="Total 2 12 5 4" xfId="41069"/>
    <cellStyle name="Total 2 12 6" xfId="41070"/>
    <cellStyle name="Total 2 12 6 2" xfId="41071"/>
    <cellStyle name="Total 2 12 6 2 2" xfId="41072"/>
    <cellStyle name="Total 2 12 6 2 3" xfId="41073"/>
    <cellStyle name="Total 2 12 6 3" xfId="41074"/>
    <cellStyle name="Total 2 12 6 4" xfId="41075"/>
    <cellStyle name="Total 2 12 7" xfId="41076"/>
    <cellStyle name="Total 2 12 7 2" xfId="41077"/>
    <cellStyle name="Total 2 12 7 2 2" xfId="41078"/>
    <cellStyle name="Total 2 12 7 2 3" xfId="41079"/>
    <cellStyle name="Total 2 12 7 3" xfId="41080"/>
    <cellStyle name="Total 2 12 7 4" xfId="41081"/>
    <cellStyle name="Total 2 12 8" xfId="41082"/>
    <cellStyle name="Total 2 12 8 2" xfId="41083"/>
    <cellStyle name="Total 2 12 8 2 2" xfId="41084"/>
    <cellStyle name="Total 2 12 8 2 3" xfId="41085"/>
    <cellStyle name="Total 2 12 8 3" xfId="41086"/>
    <cellStyle name="Total 2 12 8 4" xfId="41087"/>
    <cellStyle name="Total 2 12 9" xfId="41088"/>
    <cellStyle name="Total 2 12 9 2" xfId="41089"/>
    <cellStyle name="Total 2 12 9 2 2" xfId="41090"/>
    <cellStyle name="Total 2 12 9 2 3" xfId="41091"/>
    <cellStyle name="Total 2 12 9 3" xfId="41092"/>
    <cellStyle name="Total 2 12 9 4" xfId="41093"/>
    <cellStyle name="Total 2 13" xfId="41094"/>
    <cellStyle name="Total 2 13 10" xfId="41095"/>
    <cellStyle name="Total 2 13 10 2" xfId="41096"/>
    <cellStyle name="Total 2 13 10 2 2" xfId="41097"/>
    <cellStyle name="Total 2 13 10 2 3" xfId="41098"/>
    <cellStyle name="Total 2 13 10 3" xfId="41099"/>
    <cellStyle name="Total 2 13 10 4" xfId="41100"/>
    <cellStyle name="Total 2 13 11" xfId="41101"/>
    <cellStyle name="Total 2 13 11 2" xfId="41102"/>
    <cellStyle name="Total 2 13 11 2 2" xfId="41103"/>
    <cellStyle name="Total 2 13 11 2 3" xfId="41104"/>
    <cellStyle name="Total 2 13 11 3" xfId="41105"/>
    <cellStyle name="Total 2 13 11 4" xfId="41106"/>
    <cellStyle name="Total 2 13 12" xfId="41107"/>
    <cellStyle name="Total 2 13 12 2" xfId="41108"/>
    <cellStyle name="Total 2 13 12 2 2" xfId="41109"/>
    <cellStyle name="Total 2 13 12 2 3" xfId="41110"/>
    <cellStyle name="Total 2 13 12 3" xfId="41111"/>
    <cellStyle name="Total 2 13 12 4" xfId="41112"/>
    <cellStyle name="Total 2 13 13" xfId="41113"/>
    <cellStyle name="Total 2 13 13 2" xfId="41114"/>
    <cellStyle name="Total 2 13 13 2 2" xfId="41115"/>
    <cellStyle name="Total 2 13 13 2 3" xfId="41116"/>
    <cellStyle name="Total 2 13 13 3" xfId="41117"/>
    <cellStyle name="Total 2 13 13 4" xfId="41118"/>
    <cellStyle name="Total 2 13 14" xfId="41119"/>
    <cellStyle name="Total 2 13 14 2" xfId="41120"/>
    <cellStyle name="Total 2 13 14 2 2" xfId="41121"/>
    <cellStyle name="Total 2 13 14 2 3" xfId="41122"/>
    <cellStyle name="Total 2 13 14 3" xfId="41123"/>
    <cellStyle name="Total 2 13 14 4" xfId="41124"/>
    <cellStyle name="Total 2 13 15" xfId="41125"/>
    <cellStyle name="Total 2 13 15 2" xfId="41126"/>
    <cellStyle name="Total 2 13 15 2 2" xfId="41127"/>
    <cellStyle name="Total 2 13 15 2 3" xfId="41128"/>
    <cellStyle name="Total 2 13 15 3" xfId="41129"/>
    <cellStyle name="Total 2 13 15 4" xfId="41130"/>
    <cellStyle name="Total 2 13 16" xfId="41131"/>
    <cellStyle name="Total 2 13 16 2" xfId="41132"/>
    <cellStyle name="Total 2 13 16 2 2" xfId="41133"/>
    <cellStyle name="Total 2 13 16 2 3" xfId="41134"/>
    <cellStyle name="Total 2 13 16 3" xfId="41135"/>
    <cellStyle name="Total 2 13 16 4" xfId="41136"/>
    <cellStyle name="Total 2 13 17" xfId="41137"/>
    <cellStyle name="Total 2 13 17 2" xfId="41138"/>
    <cellStyle name="Total 2 13 17 2 2" xfId="41139"/>
    <cellStyle name="Total 2 13 17 2 3" xfId="41140"/>
    <cellStyle name="Total 2 13 17 3" xfId="41141"/>
    <cellStyle name="Total 2 13 17 4" xfId="41142"/>
    <cellStyle name="Total 2 13 18" xfId="41143"/>
    <cellStyle name="Total 2 13 18 2" xfId="41144"/>
    <cellStyle name="Total 2 13 18 2 2" xfId="41145"/>
    <cellStyle name="Total 2 13 18 2 3" xfId="41146"/>
    <cellStyle name="Total 2 13 18 3" xfId="41147"/>
    <cellStyle name="Total 2 13 18 4" xfId="41148"/>
    <cellStyle name="Total 2 13 19" xfId="41149"/>
    <cellStyle name="Total 2 13 19 2" xfId="41150"/>
    <cellStyle name="Total 2 13 19 2 2" xfId="41151"/>
    <cellStyle name="Total 2 13 19 2 3" xfId="41152"/>
    <cellStyle name="Total 2 13 19 3" xfId="41153"/>
    <cellStyle name="Total 2 13 19 4" xfId="41154"/>
    <cellStyle name="Total 2 13 2" xfId="41155"/>
    <cellStyle name="Total 2 13 2 2" xfId="41156"/>
    <cellStyle name="Total 2 13 2 2 2" xfId="41157"/>
    <cellStyle name="Total 2 13 2 2 3" xfId="41158"/>
    <cellStyle name="Total 2 13 2 3" xfId="41159"/>
    <cellStyle name="Total 2 13 2 4" xfId="41160"/>
    <cellStyle name="Total 2 13 20" xfId="41161"/>
    <cellStyle name="Total 2 13 20 2" xfId="41162"/>
    <cellStyle name="Total 2 13 20 2 2" xfId="41163"/>
    <cellStyle name="Total 2 13 20 2 3" xfId="41164"/>
    <cellStyle name="Total 2 13 20 3" xfId="41165"/>
    <cellStyle name="Total 2 13 20 4" xfId="41166"/>
    <cellStyle name="Total 2 13 21" xfId="41167"/>
    <cellStyle name="Total 2 13 21 2" xfId="41168"/>
    <cellStyle name="Total 2 13 21 2 2" xfId="41169"/>
    <cellStyle name="Total 2 13 21 2 3" xfId="41170"/>
    <cellStyle name="Total 2 13 21 3" xfId="41171"/>
    <cellStyle name="Total 2 13 21 4" xfId="41172"/>
    <cellStyle name="Total 2 13 22" xfId="41173"/>
    <cellStyle name="Total 2 13 22 2" xfId="41174"/>
    <cellStyle name="Total 2 13 22 2 2" xfId="41175"/>
    <cellStyle name="Total 2 13 22 2 3" xfId="41176"/>
    <cellStyle name="Total 2 13 22 3" xfId="41177"/>
    <cellStyle name="Total 2 13 22 4" xfId="41178"/>
    <cellStyle name="Total 2 13 23" xfId="41179"/>
    <cellStyle name="Total 2 13 23 2" xfId="41180"/>
    <cellStyle name="Total 2 13 23 2 2" xfId="41181"/>
    <cellStyle name="Total 2 13 23 2 3" xfId="41182"/>
    <cellStyle name="Total 2 13 23 3" xfId="41183"/>
    <cellStyle name="Total 2 13 23 4" xfId="41184"/>
    <cellStyle name="Total 2 13 24" xfId="41185"/>
    <cellStyle name="Total 2 13 24 2" xfId="41186"/>
    <cellStyle name="Total 2 13 24 2 2" xfId="41187"/>
    <cellStyle name="Total 2 13 24 2 3" xfId="41188"/>
    <cellStyle name="Total 2 13 24 3" xfId="41189"/>
    <cellStyle name="Total 2 13 24 4" xfId="41190"/>
    <cellStyle name="Total 2 13 25" xfId="41191"/>
    <cellStyle name="Total 2 13 25 2" xfId="41192"/>
    <cellStyle name="Total 2 13 25 2 2" xfId="41193"/>
    <cellStyle name="Total 2 13 25 2 3" xfId="41194"/>
    <cellStyle name="Total 2 13 25 3" xfId="41195"/>
    <cellStyle name="Total 2 13 25 4" xfId="41196"/>
    <cellStyle name="Total 2 13 26" xfId="41197"/>
    <cellStyle name="Total 2 13 26 2" xfId="41198"/>
    <cellStyle name="Total 2 13 26 3" xfId="41199"/>
    <cellStyle name="Total 2 13 27" xfId="41200"/>
    <cellStyle name="Total 2 13 28" xfId="41201"/>
    <cellStyle name="Total 2 13 3" xfId="41202"/>
    <cellStyle name="Total 2 13 3 2" xfId="41203"/>
    <cellStyle name="Total 2 13 3 2 2" xfId="41204"/>
    <cellStyle name="Total 2 13 3 2 3" xfId="41205"/>
    <cellStyle name="Total 2 13 3 3" xfId="41206"/>
    <cellStyle name="Total 2 13 3 4" xfId="41207"/>
    <cellStyle name="Total 2 13 4" xfId="41208"/>
    <cellStyle name="Total 2 13 4 2" xfId="41209"/>
    <cellStyle name="Total 2 13 4 2 2" xfId="41210"/>
    <cellStyle name="Total 2 13 4 2 3" xfId="41211"/>
    <cellStyle name="Total 2 13 4 3" xfId="41212"/>
    <cellStyle name="Total 2 13 4 4" xfId="41213"/>
    <cellStyle name="Total 2 13 5" xfId="41214"/>
    <cellStyle name="Total 2 13 5 2" xfId="41215"/>
    <cellStyle name="Total 2 13 5 2 2" xfId="41216"/>
    <cellStyle name="Total 2 13 5 2 3" xfId="41217"/>
    <cellStyle name="Total 2 13 5 3" xfId="41218"/>
    <cellStyle name="Total 2 13 5 4" xfId="41219"/>
    <cellStyle name="Total 2 13 6" xfId="41220"/>
    <cellStyle name="Total 2 13 6 2" xfId="41221"/>
    <cellStyle name="Total 2 13 6 2 2" xfId="41222"/>
    <cellStyle name="Total 2 13 6 2 3" xfId="41223"/>
    <cellStyle name="Total 2 13 6 3" xfId="41224"/>
    <cellStyle name="Total 2 13 6 4" xfId="41225"/>
    <cellStyle name="Total 2 13 7" xfId="41226"/>
    <cellStyle name="Total 2 13 7 2" xfId="41227"/>
    <cellStyle name="Total 2 13 7 2 2" xfId="41228"/>
    <cellStyle name="Total 2 13 7 2 3" xfId="41229"/>
    <cellStyle name="Total 2 13 7 3" xfId="41230"/>
    <cellStyle name="Total 2 13 7 4" xfId="41231"/>
    <cellStyle name="Total 2 13 8" xfId="41232"/>
    <cellStyle name="Total 2 13 8 2" xfId="41233"/>
    <cellStyle name="Total 2 13 8 2 2" xfId="41234"/>
    <cellStyle name="Total 2 13 8 2 3" xfId="41235"/>
    <cellStyle name="Total 2 13 8 3" xfId="41236"/>
    <cellStyle name="Total 2 13 8 4" xfId="41237"/>
    <cellStyle name="Total 2 13 9" xfId="41238"/>
    <cellStyle name="Total 2 13 9 2" xfId="41239"/>
    <cellStyle name="Total 2 13 9 2 2" xfId="41240"/>
    <cellStyle name="Total 2 13 9 2 3" xfId="41241"/>
    <cellStyle name="Total 2 13 9 3" xfId="41242"/>
    <cellStyle name="Total 2 13 9 4" xfId="41243"/>
    <cellStyle name="Total 2 14" xfId="41244"/>
    <cellStyle name="Total 2 14 10" xfId="41245"/>
    <cellStyle name="Total 2 14 10 2" xfId="41246"/>
    <cellStyle name="Total 2 14 10 2 2" xfId="41247"/>
    <cellStyle name="Total 2 14 10 2 3" xfId="41248"/>
    <cellStyle name="Total 2 14 10 3" xfId="41249"/>
    <cellStyle name="Total 2 14 10 4" xfId="41250"/>
    <cellStyle name="Total 2 14 11" xfId="41251"/>
    <cellStyle name="Total 2 14 11 2" xfId="41252"/>
    <cellStyle name="Total 2 14 11 2 2" xfId="41253"/>
    <cellStyle name="Total 2 14 11 2 3" xfId="41254"/>
    <cellStyle name="Total 2 14 11 3" xfId="41255"/>
    <cellStyle name="Total 2 14 11 4" xfId="41256"/>
    <cellStyle name="Total 2 14 12" xfId="41257"/>
    <cellStyle name="Total 2 14 12 2" xfId="41258"/>
    <cellStyle name="Total 2 14 12 2 2" xfId="41259"/>
    <cellStyle name="Total 2 14 12 2 3" xfId="41260"/>
    <cellStyle name="Total 2 14 12 3" xfId="41261"/>
    <cellStyle name="Total 2 14 12 4" xfId="41262"/>
    <cellStyle name="Total 2 14 13" xfId="41263"/>
    <cellStyle name="Total 2 14 13 2" xfId="41264"/>
    <cellStyle name="Total 2 14 13 2 2" xfId="41265"/>
    <cellStyle name="Total 2 14 13 2 3" xfId="41266"/>
    <cellStyle name="Total 2 14 13 3" xfId="41267"/>
    <cellStyle name="Total 2 14 13 4" xfId="41268"/>
    <cellStyle name="Total 2 14 14" xfId="41269"/>
    <cellStyle name="Total 2 14 14 2" xfId="41270"/>
    <cellStyle name="Total 2 14 14 2 2" xfId="41271"/>
    <cellStyle name="Total 2 14 14 2 3" xfId="41272"/>
    <cellStyle name="Total 2 14 14 3" xfId="41273"/>
    <cellStyle name="Total 2 14 14 4" xfId="41274"/>
    <cellStyle name="Total 2 14 15" xfId="41275"/>
    <cellStyle name="Total 2 14 15 2" xfId="41276"/>
    <cellStyle name="Total 2 14 15 2 2" xfId="41277"/>
    <cellStyle name="Total 2 14 15 2 3" xfId="41278"/>
    <cellStyle name="Total 2 14 15 3" xfId="41279"/>
    <cellStyle name="Total 2 14 15 4" xfId="41280"/>
    <cellStyle name="Total 2 14 16" xfId="41281"/>
    <cellStyle name="Total 2 14 16 2" xfId="41282"/>
    <cellStyle name="Total 2 14 16 2 2" xfId="41283"/>
    <cellStyle name="Total 2 14 16 2 3" xfId="41284"/>
    <cellStyle name="Total 2 14 16 3" xfId="41285"/>
    <cellStyle name="Total 2 14 16 4" xfId="41286"/>
    <cellStyle name="Total 2 14 17" xfId="41287"/>
    <cellStyle name="Total 2 14 17 2" xfId="41288"/>
    <cellStyle name="Total 2 14 17 2 2" xfId="41289"/>
    <cellStyle name="Total 2 14 17 2 3" xfId="41290"/>
    <cellStyle name="Total 2 14 17 3" xfId="41291"/>
    <cellStyle name="Total 2 14 17 4" xfId="41292"/>
    <cellStyle name="Total 2 14 18" xfId="41293"/>
    <cellStyle name="Total 2 14 18 2" xfId="41294"/>
    <cellStyle name="Total 2 14 18 2 2" xfId="41295"/>
    <cellStyle name="Total 2 14 18 2 3" xfId="41296"/>
    <cellStyle name="Total 2 14 18 3" xfId="41297"/>
    <cellStyle name="Total 2 14 18 4" xfId="41298"/>
    <cellStyle name="Total 2 14 19" xfId="41299"/>
    <cellStyle name="Total 2 14 19 2" xfId="41300"/>
    <cellStyle name="Total 2 14 19 2 2" xfId="41301"/>
    <cellStyle name="Total 2 14 19 2 3" xfId="41302"/>
    <cellStyle name="Total 2 14 19 3" xfId="41303"/>
    <cellStyle name="Total 2 14 19 4" xfId="41304"/>
    <cellStyle name="Total 2 14 2" xfId="41305"/>
    <cellStyle name="Total 2 14 2 2" xfId="41306"/>
    <cellStyle name="Total 2 14 2 2 2" xfId="41307"/>
    <cellStyle name="Total 2 14 2 2 3" xfId="41308"/>
    <cellStyle name="Total 2 14 2 3" xfId="41309"/>
    <cellStyle name="Total 2 14 2 4" xfId="41310"/>
    <cellStyle name="Total 2 14 20" xfId="41311"/>
    <cellStyle name="Total 2 14 20 2" xfId="41312"/>
    <cellStyle name="Total 2 14 20 2 2" xfId="41313"/>
    <cellStyle name="Total 2 14 20 2 3" xfId="41314"/>
    <cellStyle name="Total 2 14 20 3" xfId="41315"/>
    <cellStyle name="Total 2 14 20 4" xfId="41316"/>
    <cellStyle name="Total 2 14 21" xfId="41317"/>
    <cellStyle name="Total 2 14 21 2" xfId="41318"/>
    <cellStyle name="Total 2 14 21 2 2" xfId="41319"/>
    <cellStyle name="Total 2 14 21 2 3" xfId="41320"/>
    <cellStyle name="Total 2 14 21 3" xfId="41321"/>
    <cellStyle name="Total 2 14 21 4" xfId="41322"/>
    <cellStyle name="Total 2 14 22" xfId="41323"/>
    <cellStyle name="Total 2 14 22 2" xfId="41324"/>
    <cellStyle name="Total 2 14 22 2 2" xfId="41325"/>
    <cellStyle name="Total 2 14 22 2 3" xfId="41326"/>
    <cellStyle name="Total 2 14 22 3" xfId="41327"/>
    <cellStyle name="Total 2 14 22 4" xfId="41328"/>
    <cellStyle name="Total 2 14 23" xfId="41329"/>
    <cellStyle name="Total 2 14 23 2" xfId="41330"/>
    <cellStyle name="Total 2 14 23 2 2" xfId="41331"/>
    <cellStyle name="Total 2 14 23 2 3" xfId="41332"/>
    <cellStyle name="Total 2 14 23 3" xfId="41333"/>
    <cellStyle name="Total 2 14 23 4" xfId="41334"/>
    <cellStyle name="Total 2 14 24" xfId="41335"/>
    <cellStyle name="Total 2 14 24 2" xfId="41336"/>
    <cellStyle name="Total 2 14 24 2 2" xfId="41337"/>
    <cellStyle name="Total 2 14 24 2 3" xfId="41338"/>
    <cellStyle name="Total 2 14 24 3" xfId="41339"/>
    <cellStyle name="Total 2 14 24 4" xfId="41340"/>
    <cellStyle name="Total 2 14 25" xfId="41341"/>
    <cellStyle name="Total 2 14 25 2" xfId="41342"/>
    <cellStyle name="Total 2 14 25 2 2" xfId="41343"/>
    <cellStyle name="Total 2 14 25 2 3" xfId="41344"/>
    <cellStyle name="Total 2 14 25 3" xfId="41345"/>
    <cellStyle name="Total 2 14 25 4" xfId="41346"/>
    <cellStyle name="Total 2 14 26" xfId="41347"/>
    <cellStyle name="Total 2 14 26 2" xfId="41348"/>
    <cellStyle name="Total 2 14 26 3" xfId="41349"/>
    <cellStyle name="Total 2 14 27" xfId="41350"/>
    <cellStyle name="Total 2 14 28" xfId="41351"/>
    <cellStyle name="Total 2 14 3" xfId="41352"/>
    <cellStyle name="Total 2 14 3 2" xfId="41353"/>
    <cellStyle name="Total 2 14 3 2 2" xfId="41354"/>
    <cellStyle name="Total 2 14 3 2 3" xfId="41355"/>
    <cellStyle name="Total 2 14 3 3" xfId="41356"/>
    <cellStyle name="Total 2 14 3 4" xfId="41357"/>
    <cellStyle name="Total 2 14 4" xfId="41358"/>
    <cellStyle name="Total 2 14 4 2" xfId="41359"/>
    <cellStyle name="Total 2 14 4 2 2" xfId="41360"/>
    <cellStyle name="Total 2 14 4 2 3" xfId="41361"/>
    <cellStyle name="Total 2 14 4 3" xfId="41362"/>
    <cellStyle name="Total 2 14 4 4" xfId="41363"/>
    <cellStyle name="Total 2 14 5" xfId="41364"/>
    <cellStyle name="Total 2 14 5 2" xfId="41365"/>
    <cellStyle name="Total 2 14 5 2 2" xfId="41366"/>
    <cellStyle name="Total 2 14 5 2 3" xfId="41367"/>
    <cellStyle name="Total 2 14 5 3" xfId="41368"/>
    <cellStyle name="Total 2 14 5 4" xfId="41369"/>
    <cellStyle name="Total 2 14 6" xfId="41370"/>
    <cellStyle name="Total 2 14 6 2" xfId="41371"/>
    <cellStyle name="Total 2 14 6 2 2" xfId="41372"/>
    <cellStyle name="Total 2 14 6 2 3" xfId="41373"/>
    <cellStyle name="Total 2 14 6 3" xfId="41374"/>
    <cellStyle name="Total 2 14 6 4" xfId="41375"/>
    <cellStyle name="Total 2 14 7" xfId="41376"/>
    <cellStyle name="Total 2 14 7 2" xfId="41377"/>
    <cellStyle name="Total 2 14 7 2 2" xfId="41378"/>
    <cellStyle name="Total 2 14 7 2 3" xfId="41379"/>
    <cellStyle name="Total 2 14 7 3" xfId="41380"/>
    <cellStyle name="Total 2 14 7 4" xfId="41381"/>
    <cellStyle name="Total 2 14 8" xfId="41382"/>
    <cellStyle name="Total 2 14 8 2" xfId="41383"/>
    <cellStyle name="Total 2 14 8 2 2" xfId="41384"/>
    <cellStyle name="Total 2 14 8 2 3" xfId="41385"/>
    <cellStyle name="Total 2 14 8 3" xfId="41386"/>
    <cellStyle name="Total 2 14 8 4" xfId="41387"/>
    <cellStyle name="Total 2 14 9" xfId="41388"/>
    <cellStyle name="Total 2 14 9 2" xfId="41389"/>
    <cellStyle name="Total 2 14 9 2 2" xfId="41390"/>
    <cellStyle name="Total 2 14 9 2 3" xfId="41391"/>
    <cellStyle name="Total 2 14 9 3" xfId="41392"/>
    <cellStyle name="Total 2 14 9 4" xfId="41393"/>
    <cellStyle name="Total 2 15" xfId="41394"/>
    <cellStyle name="Total 2 15 10" xfId="41395"/>
    <cellStyle name="Total 2 15 10 2" xfId="41396"/>
    <cellStyle name="Total 2 15 10 2 2" xfId="41397"/>
    <cellStyle name="Total 2 15 10 2 3" xfId="41398"/>
    <cellStyle name="Total 2 15 10 3" xfId="41399"/>
    <cellStyle name="Total 2 15 10 4" xfId="41400"/>
    <cellStyle name="Total 2 15 11" xfId="41401"/>
    <cellStyle name="Total 2 15 11 2" xfId="41402"/>
    <cellStyle name="Total 2 15 11 2 2" xfId="41403"/>
    <cellStyle name="Total 2 15 11 2 3" xfId="41404"/>
    <cellStyle name="Total 2 15 11 3" xfId="41405"/>
    <cellStyle name="Total 2 15 11 4" xfId="41406"/>
    <cellStyle name="Total 2 15 12" xfId="41407"/>
    <cellStyle name="Total 2 15 12 2" xfId="41408"/>
    <cellStyle name="Total 2 15 12 2 2" xfId="41409"/>
    <cellStyle name="Total 2 15 12 2 3" xfId="41410"/>
    <cellStyle name="Total 2 15 12 3" xfId="41411"/>
    <cellStyle name="Total 2 15 12 4" xfId="41412"/>
    <cellStyle name="Total 2 15 13" xfId="41413"/>
    <cellStyle name="Total 2 15 13 2" xfId="41414"/>
    <cellStyle name="Total 2 15 13 2 2" xfId="41415"/>
    <cellStyle name="Total 2 15 13 2 3" xfId="41416"/>
    <cellStyle name="Total 2 15 13 3" xfId="41417"/>
    <cellStyle name="Total 2 15 13 4" xfId="41418"/>
    <cellStyle name="Total 2 15 14" xfId="41419"/>
    <cellStyle name="Total 2 15 14 2" xfId="41420"/>
    <cellStyle name="Total 2 15 14 2 2" xfId="41421"/>
    <cellStyle name="Total 2 15 14 2 3" xfId="41422"/>
    <cellStyle name="Total 2 15 14 3" xfId="41423"/>
    <cellStyle name="Total 2 15 14 4" xfId="41424"/>
    <cellStyle name="Total 2 15 15" xfId="41425"/>
    <cellStyle name="Total 2 15 15 2" xfId="41426"/>
    <cellStyle name="Total 2 15 15 2 2" xfId="41427"/>
    <cellStyle name="Total 2 15 15 2 3" xfId="41428"/>
    <cellStyle name="Total 2 15 15 3" xfId="41429"/>
    <cellStyle name="Total 2 15 15 4" xfId="41430"/>
    <cellStyle name="Total 2 15 16" xfId="41431"/>
    <cellStyle name="Total 2 15 16 2" xfId="41432"/>
    <cellStyle name="Total 2 15 16 2 2" xfId="41433"/>
    <cellStyle name="Total 2 15 16 2 3" xfId="41434"/>
    <cellStyle name="Total 2 15 16 3" xfId="41435"/>
    <cellStyle name="Total 2 15 16 4" xfId="41436"/>
    <cellStyle name="Total 2 15 17" xfId="41437"/>
    <cellStyle name="Total 2 15 17 2" xfId="41438"/>
    <cellStyle name="Total 2 15 17 2 2" xfId="41439"/>
    <cellStyle name="Total 2 15 17 2 3" xfId="41440"/>
    <cellStyle name="Total 2 15 17 3" xfId="41441"/>
    <cellStyle name="Total 2 15 17 4" xfId="41442"/>
    <cellStyle name="Total 2 15 18" xfId="41443"/>
    <cellStyle name="Total 2 15 18 2" xfId="41444"/>
    <cellStyle name="Total 2 15 18 2 2" xfId="41445"/>
    <cellStyle name="Total 2 15 18 2 3" xfId="41446"/>
    <cellStyle name="Total 2 15 18 3" xfId="41447"/>
    <cellStyle name="Total 2 15 18 4" xfId="41448"/>
    <cellStyle name="Total 2 15 19" xfId="41449"/>
    <cellStyle name="Total 2 15 19 2" xfId="41450"/>
    <cellStyle name="Total 2 15 19 2 2" xfId="41451"/>
    <cellStyle name="Total 2 15 19 2 3" xfId="41452"/>
    <cellStyle name="Total 2 15 19 3" xfId="41453"/>
    <cellStyle name="Total 2 15 19 4" xfId="41454"/>
    <cellStyle name="Total 2 15 2" xfId="41455"/>
    <cellStyle name="Total 2 15 2 2" xfId="41456"/>
    <cellStyle name="Total 2 15 2 2 2" xfId="41457"/>
    <cellStyle name="Total 2 15 2 2 3" xfId="41458"/>
    <cellStyle name="Total 2 15 2 3" xfId="41459"/>
    <cellStyle name="Total 2 15 2 4" xfId="41460"/>
    <cellStyle name="Total 2 15 20" xfId="41461"/>
    <cellStyle name="Total 2 15 20 2" xfId="41462"/>
    <cellStyle name="Total 2 15 20 2 2" xfId="41463"/>
    <cellStyle name="Total 2 15 20 2 3" xfId="41464"/>
    <cellStyle name="Total 2 15 20 3" xfId="41465"/>
    <cellStyle name="Total 2 15 20 4" xfId="41466"/>
    <cellStyle name="Total 2 15 21" xfId="41467"/>
    <cellStyle name="Total 2 15 21 2" xfId="41468"/>
    <cellStyle name="Total 2 15 21 2 2" xfId="41469"/>
    <cellStyle name="Total 2 15 21 2 3" xfId="41470"/>
    <cellStyle name="Total 2 15 21 3" xfId="41471"/>
    <cellStyle name="Total 2 15 21 4" xfId="41472"/>
    <cellStyle name="Total 2 15 22" xfId="41473"/>
    <cellStyle name="Total 2 15 22 2" xfId="41474"/>
    <cellStyle name="Total 2 15 22 2 2" xfId="41475"/>
    <cellStyle name="Total 2 15 22 2 3" xfId="41476"/>
    <cellStyle name="Total 2 15 22 3" xfId="41477"/>
    <cellStyle name="Total 2 15 22 4" xfId="41478"/>
    <cellStyle name="Total 2 15 23" xfId="41479"/>
    <cellStyle name="Total 2 15 23 2" xfId="41480"/>
    <cellStyle name="Total 2 15 23 2 2" xfId="41481"/>
    <cellStyle name="Total 2 15 23 2 3" xfId="41482"/>
    <cellStyle name="Total 2 15 23 3" xfId="41483"/>
    <cellStyle name="Total 2 15 23 4" xfId="41484"/>
    <cellStyle name="Total 2 15 24" xfId="41485"/>
    <cellStyle name="Total 2 15 24 2" xfId="41486"/>
    <cellStyle name="Total 2 15 24 2 2" xfId="41487"/>
    <cellStyle name="Total 2 15 24 2 3" xfId="41488"/>
    <cellStyle name="Total 2 15 24 3" xfId="41489"/>
    <cellStyle name="Total 2 15 24 4" xfId="41490"/>
    <cellStyle name="Total 2 15 25" xfId="41491"/>
    <cellStyle name="Total 2 15 25 2" xfId="41492"/>
    <cellStyle name="Total 2 15 25 2 2" xfId="41493"/>
    <cellStyle name="Total 2 15 25 2 3" xfId="41494"/>
    <cellStyle name="Total 2 15 25 3" xfId="41495"/>
    <cellStyle name="Total 2 15 25 4" xfId="41496"/>
    <cellStyle name="Total 2 15 26" xfId="41497"/>
    <cellStyle name="Total 2 15 26 2" xfId="41498"/>
    <cellStyle name="Total 2 15 26 3" xfId="41499"/>
    <cellStyle name="Total 2 15 27" xfId="41500"/>
    <cellStyle name="Total 2 15 28" xfId="41501"/>
    <cellStyle name="Total 2 15 3" xfId="41502"/>
    <cellStyle name="Total 2 15 3 2" xfId="41503"/>
    <cellStyle name="Total 2 15 3 2 2" xfId="41504"/>
    <cellStyle name="Total 2 15 3 2 3" xfId="41505"/>
    <cellStyle name="Total 2 15 3 3" xfId="41506"/>
    <cellStyle name="Total 2 15 3 4" xfId="41507"/>
    <cellStyle name="Total 2 15 4" xfId="41508"/>
    <cellStyle name="Total 2 15 4 2" xfId="41509"/>
    <cellStyle name="Total 2 15 4 2 2" xfId="41510"/>
    <cellStyle name="Total 2 15 4 2 3" xfId="41511"/>
    <cellStyle name="Total 2 15 4 3" xfId="41512"/>
    <cellStyle name="Total 2 15 4 4" xfId="41513"/>
    <cellStyle name="Total 2 15 5" xfId="41514"/>
    <cellStyle name="Total 2 15 5 2" xfId="41515"/>
    <cellStyle name="Total 2 15 5 2 2" xfId="41516"/>
    <cellStyle name="Total 2 15 5 2 3" xfId="41517"/>
    <cellStyle name="Total 2 15 5 3" xfId="41518"/>
    <cellStyle name="Total 2 15 5 4" xfId="41519"/>
    <cellStyle name="Total 2 15 6" xfId="41520"/>
    <cellStyle name="Total 2 15 6 2" xfId="41521"/>
    <cellStyle name="Total 2 15 6 2 2" xfId="41522"/>
    <cellStyle name="Total 2 15 6 2 3" xfId="41523"/>
    <cellStyle name="Total 2 15 6 3" xfId="41524"/>
    <cellStyle name="Total 2 15 6 4" xfId="41525"/>
    <cellStyle name="Total 2 15 7" xfId="41526"/>
    <cellStyle name="Total 2 15 7 2" xfId="41527"/>
    <cellStyle name="Total 2 15 7 2 2" xfId="41528"/>
    <cellStyle name="Total 2 15 7 2 3" xfId="41529"/>
    <cellStyle name="Total 2 15 7 3" xfId="41530"/>
    <cellStyle name="Total 2 15 7 4" xfId="41531"/>
    <cellStyle name="Total 2 15 8" xfId="41532"/>
    <cellStyle name="Total 2 15 8 2" xfId="41533"/>
    <cellStyle name="Total 2 15 8 2 2" xfId="41534"/>
    <cellStyle name="Total 2 15 8 2 3" xfId="41535"/>
    <cellStyle name="Total 2 15 8 3" xfId="41536"/>
    <cellStyle name="Total 2 15 8 4" xfId="41537"/>
    <cellStyle name="Total 2 15 9" xfId="41538"/>
    <cellStyle name="Total 2 15 9 2" xfId="41539"/>
    <cellStyle name="Total 2 15 9 2 2" xfId="41540"/>
    <cellStyle name="Total 2 15 9 2 3" xfId="41541"/>
    <cellStyle name="Total 2 15 9 3" xfId="41542"/>
    <cellStyle name="Total 2 15 9 4" xfId="41543"/>
    <cellStyle name="Total 2 16" xfId="41544"/>
    <cellStyle name="Total 2 16 10" xfId="41545"/>
    <cellStyle name="Total 2 16 10 2" xfId="41546"/>
    <cellStyle name="Total 2 16 10 2 2" xfId="41547"/>
    <cellStyle name="Total 2 16 10 2 3" xfId="41548"/>
    <cellStyle name="Total 2 16 10 3" xfId="41549"/>
    <cellStyle name="Total 2 16 10 4" xfId="41550"/>
    <cellStyle name="Total 2 16 11" xfId="41551"/>
    <cellStyle name="Total 2 16 11 2" xfId="41552"/>
    <cellStyle name="Total 2 16 11 2 2" xfId="41553"/>
    <cellStyle name="Total 2 16 11 2 3" xfId="41554"/>
    <cellStyle name="Total 2 16 11 3" xfId="41555"/>
    <cellStyle name="Total 2 16 11 4" xfId="41556"/>
    <cellStyle name="Total 2 16 12" xfId="41557"/>
    <cellStyle name="Total 2 16 12 2" xfId="41558"/>
    <cellStyle name="Total 2 16 12 2 2" xfId="41559"/>
    <cellStyle name="Total 2 16 12 2 3" xfId="41560"/>
    <cellStyle name="Total 2 16 12 3" xfId="41561"/>
    <cellStyle name="Total 2 16 12 4" xfId="41562"/>
    <cellStyle name="Total 2 16 13" xfId="41563"/>
    <cellStyle name="Total 2 16 13 2" xfId="41564"/>
    <cellStyle name="Total 2 16 13 2 2" xfId="41565"/>
    <cellStyle name="Total 2 16 13 2 3" xfId="41566"/>
    <cellStyle name="Total 2 16 13 3" xfId="41567"/>
    <cellStyle name="Total 2 16 13 4" xfId="41568"/>
    <cellStyle name="Total 2 16 14" xfId="41569"/>
    <cellStyle name="Total 2 16 14 2" xfId="41570"/>
    <cellStyle name="Total 2 16 14 2 2" xfId="41571"/>
    <cellStyle name="Total 2 16 14 2 3" xfId="41572"/>
    <cellStyle name="Total 2 16 14 3" xfId="41573"/>
    <cellStyle name="Total 2 16 14 4" xfId="41574"/>
    <cellStyle name="Total 2 16 15" xfId="41575"/>
    <cellStyle name="Total 2 16 15 2" xfId="41576"/>
    <cellStyle name="Total 2 16 15 2 2" xfId="41577"/>
    <cellStyle name="Total 2 16 15 2 3" xfId="41578"/>
    <cellStyle name="Total 2 16 15 3" xfId="41579"/>
    <cellStyle name="Total 2 16 15 4" xfId="41580"/>
    <cellStyle name="Total 2 16 16" xfId="41581"/>
    <cellStyle name="Total 2 16 16 2" xfId="41582"/>
    <cellStyle name="Total 2 16 16 2 2" xfId="41583"/>
    <cellStyle name="Total 2 16 16 2 3" xfId="41584"/>
    <cellStyle name="Total 2 16 16 3" xfId="41585"/>
    <cellStyle name="Total 2 16 16 4" xfId="41586"/>
    <cellStyle name="Total 2 16 17" xfId="41587"/>
    <cellStyle name="Total 2 16 17 2" xfId="41588"/>
    <cellStyle name="Total 2 16 17 2 2" xfId="41589"/>
    <cellStyle name="Total 2 16 17 2 3" xfId="41590"/>
    <cellStyle name="Total 2 16 17 3" xfId="41591"/>
    <cellStyle name="Total 2 16 17 4" xfId="41592"/>
    <cellStyle name="Total 2 16 18" xfId="41593"/>
    <cellStyle name="Total 2 16 18 2" xfId="41594"/>
    <cellStyle name="Total 2 16 18 2 2" xfId="41595"/>
    <cellStyle name="Total 2 16 18 2 3" xfId="41596"/>
    <cellStyle name="Total 2 16 18 3" xfId="41597"/>
    <cellStyle name="Total 2 16 18 4" xfId="41598"/>
    <cellStyle name="Total 2 16 19" xfId="41599"/>
    <cellStyle name="Total 2 16 19 2" xfId="41600"/>
    <cellStyle name="Total 2 16 19 2 2" xfId="41601"/>
    <cellStyle name="Total 2 16 19 2 3" xfId="41602"/>
    <cellStyle name="Total 2 16 19 3" xfId="41603"/>
    <cellStyle name="Total 2 16 19 4" xfId="41604"/>
    <cellStyle name="Total 2 16 2" xfId="41605"/>
    <cellStyle name="Total 2 16 2 2" xfId="41606"/>
    <cellStyle name="Total 2 16 2 2 2" xfId="41607"/>
    <cellStyle name="Total 2 16 2 2 3" xfId="41608"/>
    <cellStyle name="Total 2 16 2 3" xfId="41609"/>
    <cellStyle name="Total 2 16 2 4" xfId="41610"/>
    <cellStyle name="Total 2 16 20" xfId="41611"/>
    <cellStyle name="Total 2 16 20 2" xfId="41612"/>
    <cellStyle name="Total 2 16 20 2 2" xfId="41613"/>
    <cellStyle name="Total 2 16 20 2 3" xfId="41614"/>
    <cellStyle name="Total 2 16 20 3" xfId="41615"/>
    <cellStyle name="Total 2 16 20 4" xfId="41616"/>
    <cellStyle name="Total 2 16 21" xfId="41617"/>
    <cellStyle name="Total 2 16 21 2" xfId="41618"/>
    <cellStyle name="Total 2 16 21 2 2" xfId="41619"/>
    <cellStyle name="Total 2 16 21 2 3" xfId="41620"/>
    <cellStyle name="Total 2 16 21 3" xfId="41621"/>
    <cellStyle name="Total 2 16 21 4" xfId="41622"/>
    <cellStyle name="Total 2 16 22" xfId="41623"/>
    <cellStyle name="Total 2 16 22 2" xfId="41624"/>
    <cellStyle name="Total 2 16 22 2 2" xfId="41625"/>
    <cellStyle name="Total 2 16 22 2 3" xfId="41626"/>
    <cellStyle name="Total 2 16 22 3" xfId="41627"/>
    <cellStyle name="Total 2 16 22 4" xfId="41628"/>
    <cellStyle name="Total 2 16 23" xfId="41629"/>
    <cellStyle name="Total 2 16 23 2" xfId="41630"/>
    <cellStyle name="Total 2 16 23 2 2" xfId="41631"/>
    <cellStyle name="Total 2 16 23 2 3" xfId="41632"/>
    <cellStyle name="Total 2 16 23 3" xfId="41633"/>
    <cellStyle name="Total 2 16 23 4" xfId="41634"/>
    <cellStyle name="Total 2 16 24" xfId="41635"/>
    <cellStyle name="Total 2 16 24 2" xfId="41636"/>
    <cellStyle name="Total 2 16 24 2 2" xfId="41637"/>
    <cellStyle name="Total 2 16 24 2 3" xfId="41638"/>
    <cellStyle name="Total 2 16 24 3" xfId="41639"/>
    <cellStyle name="Total 2 16 24 4" xfId="41640"/>
    <cellStyle name="Total 2 16 25" xfId="41641"/>
    <cellStyle name="Total 2 16 25 2" xfId="41642"/>
    <cellStyle name="Total 2 16 25 2 2" xfId="41643"/>
    <cellStyle name="Total 2 16 25 2 3" xfId="41644"/>
    <cellStyle name="Total 2 16 25 3" xfId="41645"/>
    <cellStyle name="Total 2 16 25 4" xfId="41646"/>
    <cellStyle name="Total 2 16 26" xfId="41647"/>
    <cellStyle name="Total 2 16 26 2" xfId="41648"/>
    <cellStyle name="Total 2 16 26 3" xfId="41649"/>
    <cellStyle name="Total 2 16 27" xfId="41650"/>
    <cellStyle name="Total 2 16 28" xfId="41651"/>
    <cellStyle name="Total 2 16 3" xfId="41652"/>
    <cellStyle name="Total 2 16 3 2" xfId="41653"/>
    <cellStyle name="Total 2 16 3 2 2" xfId="41654"/>
    <cellStyle name="Total 2 16 3 2 3" xfId="41655"/>
    <cellStyle name="Total 2 16 3 3" xfId="41656"/>
    <cellStyle name="Total 2 16 3 4" xfId="41657"/>
    <cellStyle name="Total 2 16 4" xfId="41658"/>
    <cellStyle name="Total 2 16 4 2" xfId="41659"/>
    <cellStyle name="Total 2 16 4 2 2" xfId="41660"/>
    <cellStyle name="Total 2 16 4 2 3" xfId="41661"/>
    <cellStyle name="Total 2 16 4 3" xfId="41662"/>
    <cellStyle name="Total 2 16 4 4" xfId="41663"/>
    <cellStyle name="Total 2 16 5" xfId="41664"/>
    <cellStyle name="Total 2 16 5 2" xfId="41665"/>
    <cellStyle name="Total 2 16 5 2 2" xfId="41666"/>
    <cellStyle name="Total 2 16 5 2 3" xfId="41667"/>
    <cellStyle name="Total 2 16 5 3" xfId="41668"/>
    <cellStyle name="Total 2 16 5 4" xfId="41669"/>
    <cellStyle name="Total 2 16 6" xfId="41670"/>
    <cellStyle name="Total 2 16 6 2" xfId="41671"/>
    <cellStyle name="Total 2 16 6 2 2" xfId="41672"/>
    <cellStyle name="Total 2 16 6 2 3" xfId="41673"/>
    <cellStyle name="Total 2 16 6 3" xfId="41674"/>
    <cellStyle name="Total 2 16 6 4" xfId="41675"/>
    <cellStyle name="Total 2 16 7" xfId="41676"/>
    <cellStyle name="Total 2 16 7 2" xfId="41677"/>
    <cellStyle name="Total 2 16 7 2 2" xfId="41678"/>
    <cellStyle name="Total 2 16 7 2 3" xfId="41679"/>
    <cellStyle name="Total 2 16 7 3" xfId="41680"/>
    <cellStyle name="Total 2 16 7 4" xfId="41681"/>
    <cellStyle name="Total 2 16 8" xfId="41682"/>
    <cellStyle name="Total 2 16 8 2" xfId="41683"/>
    <cellStyle name="Total 2 16 8 2 2" xfId="41684"/>
    <cellStyle name="Total 2 16 8 2 3" xfId="41685"/>
    <cellStyle name="Total 2 16 8 3" xfId="41686"/>
    <cellStyle name="Total 2 16 8 4" xfId="41687"/>
    <cellStyle name="Total 2 16 9" xfId="41688"/>
    <cellStyle name="Total 2 16 9 2" xfId="41689"/>
    <cellStyle name="Total 2 16 9 2 2" xfId="41690"/>
    <cellStyle name="Total 2 16 9 2 3" xfId="41691"/>
    <cellStyle name="Total 2 16 9 3" xfId="41692"/>
    <cellStyle name="Total 2 16 9 4" xfId="41693"/>
    <cellStyle name="Total 2 17" xfId="41694"/>
    <cellStyle name="Total 2 17 10" xfId="41695"/>
    <cellStyle name="Total 2 17 10 2" xfId="41696"/>
    <cellStyle name="Total 2 17 10 2 2" xfId="41697"/>
    <cellStyle name="Total 2 17 10 2 3" xfId="41698"/>
    <cellStyle name="Total 2 17 10 3" xfId="41699"/>
    <cellStyle name="Total 2 17 10 4" xfId="41700"/>
    <cellStyle name="Total 2 17 11" xfId="41701"/>
    <cellStyle name="Total 2 17 11 2" xfId="41702"/>
    <cellStyle name="Total 2 17 11 2 2" xfId="41703"/>
    <cellStyle name="Total 2 17 11 2 3" xfId="41704"/>
    <cellStyle name="Total 2 17 11 3" xfId="41705"/>
    <cellStyle name="Total 2 17 11 4" xfId="41706"/>
    <cellStyle name="Total 2 17 12" xfId="41707"/>
    <cellStyle name="Total 2 17 12 2" xfId="41708"/>
    <cellStyle name="Total 2 17 12 2 2" xfId="41709"/>
    <cellStyle name="Total 2 17 12 2 3" xfId="41710"/>
    <cellStyle name="Total 2 17 12 3" xfId="41711"/>
    <cellStyle name="Total 2 17 12 4" xfId="41712"/>
    <cellStyle name="Total 2 17 13" xfId="41713"/>
    <cellStyle name="Total 2 17 13 2" xfId="41714"/>
    <cellStyle name="Total 2 17 13 2 2" xfId="41715"/>
    <cellStyle name="Total 2 17 13 2 3" xfId="41716"/>
    <cellStyle name="Total 2 17 13 3" xfId="41717"/>
    <cellStyle name="Total 2 17 13 4" xfId="41718"/>
    <cellStyle name="Total 2 17 14" xfId="41719"/>
    <cellStyle name="Total 2 17 14 2" xfId="41720"/>
    <cellStyle name="Total 2 17 14 2 2" xfId="41721"/>
    <cellStyle name="Total 2 17 14 2 3" xfId="41722"/>
    <cellStyle name="Total 2 17 14 3" xfId="41723"/>
    <cellStyle name="Total 2 17 14 4" xfId="41724"/>
    <cellStyle name="Total 2 17 15" xfId="41725"/>
    <cellStyle name="Total 2 17 15 2" xfId="41726"/>
    <cellStyle name="Total 2 17 15 2 2" xfId="41727"/>
    <cellStyle name="Total 2 17 15 2 3" xfId="41728"/>
    <cellStyle name="Total 2 17 15 3" xfId="41729"/>
    <cellStyle name="Total 2 17 15 4" xfId="41730"/>
    <cellStyle name="Total 2 17 16" xfId="41731"/>
    <cellStyle name="Total 2 17 16 2" xfId="41732"/>
    <cellStyle name="Total 2 17 16 2 2" xfId="41733"/>
    <cellStyle name="Total 2 17 16 2 3" xfId="41734"/>
    <cellStyle name="Total 2 17 16 3" xfId="41735"/>
    <cellStyle name="Total 2 17 16 4" xfId="41736"/>
    <cellStyle name="Total 2 17 17" xfId="41737"/>
    <cellStyle name="Total 2 17 17 2" xfId="41738"/>
    <cellStyle name="Total 2 17 17 2 2" xfId="41739"/>
    <cellStyle name="Total 2 17 17 2 3" xfId="41740"/>
    <cellStyle name="Total 2 17 17 3" xfId="41741"/>
    <cellStyle name="Total 2 17 17 4" xfId="41742"/>
    <cellStyle name="Total 2 17 18" xfId="41743"/>
    <cellStyle name="Total 2 17 18 2" xfId="41744"/>
    <cellStyle name="Total 2 17 18 2 2" xfId="41745"/>
    <cellStyle name="Total 2 17 18 2 3" xfId="41746"/>
    <cellStyle name="Total 2 17 18 3" xfId="41747"/>
    <cellStyle name="Total 2 17 18 4" xfId="41748"/>
    <cellStyle name="Total 2 17 19" xfId="41749"/>
    <cellStyle name="Total 2 17 19 2" xfId="41750"/>
    <cellStyle name="Total 2 17 19 2 2" xfId="41751"/>
    <cellStyle name="Total 2 17 19 2 3" xfId="41752"/>
    <cellStyle name="Total 2 17 19 3" xfId="41753"/>
    <cellStyle name="Total 2 17 19 4" xfId="41754"/>
    <cellStyle name="Total 2 17 2" xfId="41755"/>
    <cellStyle name="Total 2 17 2 2" xfId="41756"/>
    <cellStyle name="Total 2 17 2 2 2" xfId="41757"/>
    <cellStyle name="Total 2 17 2 2 3" xfId="41758"/>
    <cellStyle name="Total 2 17 2 3" xfId="41759"/>
    <cellStyle name="Total 2 17 2 4" xfId="41760"/>
    <cellStyle name="Total 2 17 20" xfId="41761"/>
    <cellStyle name="Total 2 17 20 2" xfId="41762"/>
    <cellStyle name="Total 2 17 20 2 2" xfId="41763"/>
    <cellStyle name="Total 2 17 20 2 3" xfId="41764"/>
    <cellStyle name="Total 2 17 20 3" xfId="41765"/>
    <cellStyle name="Total 2 17 20 4" xfId="41766"/>
    <cellStyle name="Total 2 17 21" xfId="41767"/>
    <cellStyle name="Total 2 17 21 2" xfId="41768"/>
    <cellStyle name="Total 2 17 21 2 2" xfId="41769"/>
    <cellStyle name="Total 2 17 21 2 3" xfId="41770"/>
    <cellStyle name="Total 2 17 21 3" xfId="41771"/>
    <cellStyle name="Total 2 17 21 4" xfId="41772"/>
    <cellStyle name="Total 2 17 22" xfId="41773"/>
    <cellStyle name="Total 2 17 22 2" xfId="41774"/>
    <cellStyle name="Total 2 17 22 2 2" xfId="41775"/>
    <cellStyle name="Total 2 17 22 2 3" xfId="41776"/>
    <cellStyle name="Total 2 17 22 3" xfId="41777"/>
    <cellStyle name="Total 2 17 22 4" xfId="41778"/>
    <cellStyle name="Total 2 17 23" xfId="41779"/>
    <cellStyle name="Total 2 17 23 2" xfId="41780"/>
    <cellStyle name="Total 2 17 23 2 2" xfId="41781"/>
    <cellStyle name="Total 2 17 23 2 3" xfId="41782"/>
    <cellStyle name="Total 2 17 23 3" xfId="41783"/>
    <cellStyle name="Total 2 17 23 4" xfId="41784"/>
    <cellStyle name="Total 2 17 24" xfId="41785"/>
    <cellStyle name="Total 2 17 24 2" xfId="41786"/>
    <cellStyle name="Total 2 17 24 2 2" xfId="41787"/>
    <cellStyle name="Total 2 17 24 2 3" xfId="41788"/>
    <cellStyle name="Total 2 17 24 3" xfId="41789"/>
    <cellStyle name="Total 2 17 24 4" xfId="41790"/>
    <cellStyle name="Total 2 17 25" xfId="41791"/>
    <cellStyle name="Total 2 17 25 2" xfId="41792"/>
    <cellStyle name="Total 2 17 25 2 2" xfId="41793"/>
    <cellStyle name="Total 2 17 25 2 3" xfId="41794"/>
    <cellStyle name="Total 2 17 25 3" xfId="41795"/>
    <cellStyle name="Total 2 17 25 4" xfId="41796"/>
    <cellStyle name="Total 2 17 26" xfId="41797"/>
    <cellStyle name="Total 2 17 26 2" xfId="41798"/>
    <cellStyle name="Total 2 17 26 3" xfId="41799"/>
    <cellStyle name="Total 2 17 27" xfId="41800"/>
    <cellStyle name="Total 2 17 28" xfId="41801"/>
    <cellStyle name="Total 2 17 3" xfId="41802"/>
    <cellStyle name="Total 2 17 3 2" xfId="41803"/>
    <cellStyle name="Total 2 17 3 2 2" xfId="41804"/>
    <cellStyle name="Total 2 17 3 2 3" xfId="41805"/>
    <cellStyle name="Total 2 17 3 3" xfId="41806"/>
    <cellStyle name="Total 2 17 3 4" xfId="41807"/>
    <cellStyle name="Total 2 17 4" xfId="41808"/>
    <cellStyle name="Total 2 17 4 2" xfId="41809"/>
    <cellStyle name="Total 2 17 4 2 2" xfId="41810"/>
    <cellStyle name="Total 2 17 4 2 3" xfId="41811"/>
    <cellStyle name="Total 2 17 4 3" xfId="41812"/>
    <cellStyle name="Total 2 17 4 4" xfId="41813"/>
    <cellStyle name="Total 2 17 5" xfId="41814"/>
    <cellStyle name="Total 2 17 5 2" xfId="41815"/>
    <cellStyle name="Total 2 17 5 2 2" xfId="41816"/>
    <cellStyle name="Total 2 17 5 2 3" xfId="41817"/>
    <cellStyle name="Total 2 17 5 3" xfId="41818"/>
    <cellStyle name="Total 2 17 5 4" xfId="41819"/>
    <cellStyle name="Total 2 17 6" xfId="41820"/>
    <cellStyle name="Total 2 17 6 2" xfId="41821"/>
    <cellStyle name="Total 2 17 6 2 2" xfId="41822"/>
    <cellStyle name="Total 2 17 6 2 3" xfId="41823"/>
    <cellStyle name="Total 2 17 6 3" xfId="41824"/>
    <cellStyle name="Total 2 17 6 4" xfId="41825"/>
    <cellStyle name="Total 2 17 7" xfId="41826"/>
    <cellStyle name="Total 2 17 7 2" xfId="41827"/>
    <cellStyle name="Total 2 17 7 2 2" xfId="41828"/>
    <cellStyle name="Total 2 17 7 2 3" xfId="41829"/>
    <cellStyle name="Total 2 17 7 3" xfId="41830"/>
    <cellStyle name="Total 2 17 7 4" xfId="41831"/>
    <cellStyle name="Total 2 17 8" xfId="41832"/>
    <cellStyle name="Total 2 17 8 2" xfId="41833"/>
    <cellStyle name="Total 2 17 8 2 2" xfId="41834"/>
    <cellStyle name="Total 2 17 8 2 3" xfId="41835"/>
    <cellStyle name="Total 2 17 8 3" xfId="41836"/>
    <cellStyle name="Total 2 17 8 4" xfId="41837"/>
    <cellStyle name="Total 2 17 9" xfId="41838"/>
    <cellStyle name="Total 2 17 9 2" xfId="41839"/>
    <cellStyle name="Total 2 17 9 2 2" xfId="41840"/>
    <cellStyle name="Total 2 17 9 2 3" xfId="41841"/>
    <cellStyle name="Total 2 17 9 3" xfId="41842"/>
    <cellStyle name="Total 2 17 9 4" xfId="41843"/>
    <cellStyle name="Total 2 18" xfId="41844"/>
    <cellStyle name="Total 2 18 10" xfId="41845"/>
    <cellStyle name="Total 2 18 10 2" xfId="41846"/>
    <cellStyle name="Total 2 18 10 2 2" xfId="41847"/>
    <cellStyle name="Total 2 18 10 2 3" xfId="41848"/>
    <cellStyle name="Total 2 18 10 3" xfId="41849"/>
    <cellStyle name="Total 2 18 10 4" xfId="41850"/>
    <cellStyle name="Total 2 18 11" xfId="41851"/>
    <cellStyle name="Total 2 18 11 2" xfId="41852"/>
    <cellStyle name="Total 2 18 11 2 2" xfId="41853"/>
    <cellStyle name="Total 2 18 11 2 3" xfId="41854"/>
    <cellStyle name="Total 2 18 11 3" xfId="41855"/>
    <cellStyle name="Total 2 18 11 4" xfId="41856"/>
    <cellStyle name="Total 2 18 12" xfId="41857"/>
    <cellStyle name="Total 2 18 12 2" xfId="41858"/>
    <cellStyle name="Total 2 18 12 2 2" xfId="41859"/>
    <cellStyle name="Total 2 18 12 2 3" xfId="41860"/>
    <cellStyle name="Total 2 18 12 3" xfId="41861"/>
    <cellStyle name="Total 2 18 12 4" xfId="41862"/>
    <cellStyle name="Total 2 18 13" xfId="41863"/>
    <cellStyle name="Total 2 18 13 2" xfId="41864"/>
    <cellStyle name="Total 2 18 13 2 2" xfId="41865"/>
    <cellStyle name="Total 2 18 13 2 3" xfId="41866"/>
    <cellStyle name="Total 2 18 13 3" xfId="41867"/>
    <cellStyle name="Total 2 18 13 4" xfId="41868"/>
    <cellStyle name="Total 2 18 14" xfId="41869"/>
    <cellStyle name="Total 2 18 14 2" xfId="41870"/>
    <cellStyle name="Total 2 18 14 2 2" xfId="41871"/>
    <cellStyle name="Total 2 18 14 2 3" xfId="41872"/>
    <cellStyle name="Total 2 18 14 3" xfId="41873"/>
    <cellStyle name="Total 2 18 14 4" xfId="41874"/>
    <cellStyle name="Total 2 18 15" xfId="41875"/>
    <cellStyle name="Total 2 18 15 2" xfId="41876"/>
    <cellStyle name="Total 2 18 15 2 2" xfId="41877"/>
    <cellStyle name="Total 2 18 15 2 3" xfId="41878"/>
    <cellStyle name="Total 2 18 15 3" xfId="41879"/>
    <cellStyle name="Total 2 18 15 4" xfId="41880"/>
    <cellStyle name="Total 2 18 16" xfId="41881"/>
    <cellStyle name="Total 2 18 16 2" xfId="41882"/>
    <cellStyle name="Total 2 18 16 2 2" xfId="41883"/>
    <cellStyle name="Total 2 18 16 2 3" xfId="41884"/>
    <cellStyle name="Total 2 18 16 3" xfId="41885"/>
    <cellStyle name="Total 2 18 16 4" xfId="41886"/>
    <cellStyle name="Total 2 18 17" xfId="41887"/>
    <cellStyle name="Total 2 18 17 2" xfId="41888"/>
    <cellStyle name="Total 2 18 17 2 2" xfId="41889"/>
    <cellStyle name="Total 2 18 17 2 3" xfId="41890"/>
    <cellStyle name="Total 2 18 17 3" xfId="41891"/>
    <cellStyle name="Total 2 18 17 4" xfId="41892"/>
    <cellStyle name="Total 2 18 18" xfId="41893"/>
    <cellStyle name="Total 2 18 18 2" xfId="41894"/>
    <cellStyle name="Total 2 18 18 2 2" xfId="41895"/>
    <cellStyle name="Total 2 18 18 2 3" xfId="41896"/>
    <cellStyle name="Total 2 18 18 3" xfId="41897"/>
    <cellStyle name="Total 2 18 18 4" xfId="41898"/>
    <cellStyle name="Total 2 18 19" xfId="41899"/>
    <cellStyle name="Total 2 18 19 2" xfId="41900"/>
    <cellStyle name="Total 2 18 19 2 2" xfId="41901"/>
    <cellStyle name="Total 2 18 19 2 3" xfId="41902"/>
    <cellStyle name="Total 2 18 19 3" xfId="41903"/>
    <cellStyle name="Total 2 18 19 4" xfId="41904"/>
    <cellStyle name="Total 2 18 2" xfId="41905"/>
    <cellStyle name="Total 2 18 2 2" xfId="41906"/>
    <cellStyle name="Total 2 18 2 2 2" xfId="41907"/>
    <cellStyle name="Total 2 18 2 2 3" xfId="41908"/>
    <cellStyle name="Total 2 18 2 3" xfId="41909"/>
    <cellStyle name="Total 2 18 2 4" xfId="41910"/>
    <cellStyle name="Total 2 18 20" xfId="41911"/>
    <cellStyle name="Total 2 18 20 2" xfId="41912"/>
    <cellStyle name="Total 2 18 20 2 2" xfId="41913"/>
    <cellStyle name="Total 2 18 20 2 3" xfId="41914"/>
    <cellStyle name="Total 2 18 20 3" xfId="41915"/>
    <cellStyle name="Total 2 18 20 4" xfId="41916"/>
    <cellStyle name="Total 2 18 21" xfId="41917"/>
    <cellStyle name="Total 2 18 21 2" xfId="41918"/>
    <cellStyle name="Total 2 18 21 2 2" xfId="41919"/>
    <cellStyle name="Total 2 18 21 2 3" xfId="41920"/>
    <cellStyle name="Total 2 18 21 3" xfId="41921"/>
    <cellStyle name="Total 2 18 21 4" xfId="41922"/>
    <cellStyle name="Total 2 18 22" xfId="41923"/>
    <cellStyle name="Total 2 18 22 2" xfId="41924"/>
    <cellStyle name="Total 2 18 22 2 2" xfId="41925"/>
    <cellStyle name="Total 2 18 22 2 3" xfId="41926"/>
    <cellStyle name="Total 2 18 22 3" xfId="41927"/>
    <cellStyle name="Total 2 18 22 4" xfId="41928"/>
    <cellStyle name="Total 2 18 23" xfId="41929"/>
    <cellStyle name="Total 2 18 23 2" xfId="41930"/>
    <cellStyle name="Total 2 18 23 2 2" xfId="41931"/>
    <cellStyle name="Total 2 18 23 2 3" xfId="41932"/>
    <cellStyle name="Total 2 18 23 3" xfId="41933"/>
    <cellStyle name="Total 2 18 23 4" xfId="41934"/>
    <cellStyle name="Total 2 18 24" xfId="41935"/>
    <cellStyle name="Total 2 18 24 2" xfId="41936"/>
    <cellStyle name="Total 2 18 24 2 2" xfId="41937"/>
    <cellStyle name="Total 2 18 24 2 3" xfId="41938"/>
    <cellStyle name="Total 2 18 24 3" xfId="41939"/>
    <cellStyle name="Total 2 18 24 4" xfId="41940"/>
    <cellStyle name="Total 2 18 25" xfId="41941"/>
    <cellStyle name="Total 2 18 25 2" xfId="41942"/>
    <cellStyle name="Total 2 18 25 2 2" xfId="41943"/>
    <cellStyle name="Total 2 18 25 2 3" xfId="41944"/>
    <cellStyle name="Total 2 18 25 3" xfId="41945"/>
    <cellStyle name="Total 2 18 25 4" xfId="41946"/>
    <cellStyle name="Total 2 18 26" xfId="41947"/>
    <cellStyle name="Total 2 18 26 2" xfId="41948"/>
    <cellStyle name="Total 2 18 26 3" xfId="41949"/>
    <cellStyle name="Total 2 18 27" xfId="41950"/>
    <cellStyle name="Total 2 18 28" xfId="41951"/>
    <cellStyle name="Total 2 18 3" xfId="41952"/>
    <cellStyle name="Total 2 18 3 2" xfId="41953"/>
    <cellStyle name="Total 2 18 3 2 2" xfId="41954"/>
    <cellStyle name="Total 2 18 3 2 3" xfId="41955"/>
    <cellStyle name="Total 2 18 3 3" xfId="41956"/>
    <cellStyle name="Total 2 18 3 4" xfId="41957"/>
    <cellStyle name="Total 2 18 4" xfId="41958"/>
    <cellStyle name="Total 2 18 4 2" xfId="41959"/>
    <cellStyle name="Total 2 18 4 2 2" xfId="41960"/>
    <cellStyle name="Total 2 18 4 2 3" xfId="41961"/>
    <cellStyle name="Total 2 18 4 3" xfId="41962"/>
    <cellStyle name="Total 2 18 4 4" xfId="41963"/>
    <cellStyle name="Total 2 18 5" xfId="41964"/>
    <cellStyle name="Total 2 18 5 2" xfId="41965"/>
    <cellStyle name="Total 2 18 5 2 2" xfId="41966"/>
    <cellStyle name="Total 2 18 5 2 3" xfId="41967"/>
    <cellStyle name="Total 2 18 5 3" xfId="41968"/>
    <cellStyle name="Total 2 18 5 4" xfId="41969"/>
    <cellStyle name="Total 2 18 6" xfId="41970"/>
    <cellStyle name="Total 2 18 6 2" xfId="41971"/>
    <cellStyle name="Total 2 18 6 2 2" xfId="41972"/>
    <cellStyle name="Total 2 18 6 2 3" xfId="41973"/>
    <cellStyle name="Total 2 18 6 3" xfId="41974"/>
    <cellStyle name="Total 2 18 6 4" xfId="41975"/>
    <cellStyle name="Total 2 18 7" xfId="41976"/>
    <cellStyle name="Total 2 18 7 2" xfId="41977"/>
    <cellStyle name="Total 2 18 7 2 2" xfId="41978"/>
    <cellStyle name="Total 2 18 7 2 3" xfId="41979"/>
    <cellStyle name="Total 2 18 7 3" xfId="41980"/>
    <cellStyle name="Total 2 18 7 4" xfId="41981"/>
    <cellStyle name="Total 2 18 8" xfId="41982"/>
    <cellStyle name="Total 2 18 8 2" xfId="41983"/>
    <cellStyle name="Total 2 18 8 2 2" xfId="41984"/>
    <cellStyle name="Total 2 18 8 2 3" xfId="41985"/>
    <cellStyle name="Total 2 18 8 3" xfId="41986"/>
    <cellStyle name="Total 2 18 8 4" xfId="41987"/>
    <cellStyle name="Total 2 18 9" xfId="41988"/>
    <cellStyle name="Total 2 18 9 2" xfId="41989"/>
    <cellStyle name="Total 2 18 9 2 2" xfId="41990"/>
    <cellStyle name="Total 2 18 9 2 3" xfId="41991"/>
    <cellStyle name="Total 2 18 9 3" xfId="41992"/>
    <cellStyle name="Total 2 18 9 4" xfId="41993"/>
    <cellStyle name="Total 2 19" xfId="41994"/>
    <cellStyle name="Total 2 19 10" xfId="41995"/>
    <cellStyle name="Total 2 19 10 2" xfId="41996"/>
    <cellStyle name="Total 2 19 10 2 2" xfId="41997"/>
    <cellStyle name="Total 2 19 10 2 3" xfId="41998"/>
    <cellStyle name="Total 2 19 10 3" xfId="41999"/>
    <cellStyle name="Total 2 19 10 4" xfId="42000"/>
    <cellStyle name="Total 2 19 11" xfId="42001"/>
    <cellStyle name="Total 2 19 11 2" xfId="42002"/>
    <cellStyle name="Total 2 19 11 2 2" xfId="42003"/>
    <cellStyle name="Total 2 19 11 2 3" xfId="42004"/>
    <cellStyle name="Total 2 19 11 3" xfId="42005"/>
    <cellStyle name="Total 2 19 11 4" xfId="42006"/>
    <cellStyle name="Total 2 19 12" xfId="42007"/>
    <cellStyle name="Total 2 19 12 2" xfId="42008"/>
    <cellStyle name="Total 2 19 12 2 2" xfId="42009"/>
    <cellStyle name="Total 2 19 12 2 3" xfId="42010"/>
    <cellStyle name="Total 2 19 12 3" xfId="42011"/>
    <cellStyle name="Total 2 19 12 4" xfId="42012"/>
    <cellStyle name="Total 2 19 13" xfId="42013"/>
    <cellStyle name="Total 2 19 13 2" xfId="42014"/>
    <cellStyle name="Total 2 19 13 2 2" xfId="42015"/>
    <cellStyle name="Total 2 19 13 2 3" xfId="42016"/>
    <cellStyle name="Total 2 19 13 3" xfId="42017"/>
    <cellStyle name="Total 2 19 13 4" xfId="42018"/>
    <cellStyle name="Total 2 19 14" xfId="42019"/>
    <cellStyle name="Total 2 19 14 2" xfId="42020"/>
    <cellStyle name="Total 2 19 14 2 2" xfId="42021"/>
    <cellStyle name="Total 2 19 14 2 3" xfId="42022"/>
    <cellStyle name="Total 2 19 14 3" xfId="42023"/>
    <cellStyle name="Total 2 19 14 4" xfId="42024"/>
    <cellStyle name="Total 2 19 15" xfId="42025"/>
    <cellStyle name="Total 2 19 15 2" xfId="42026"/>
    <cellStyle name="Total 2 19 15 2 2" xfId="42027"/>
    <cellStyle name="Total 2 19 15 2 3" xfId="42028"/>
    <cellStyle name="Total 2 19 15 3" xfId="42029"/>
    <cellStyle name="Total 2 19 15 4" xfId="42030"/>
    <cellStyle name="Total 2 19 16" xfId="42031"/>
    <cellStyle name="Total 2 19 16 2" xfId="42032"/>
    <cellStyle name="Total 2 19 16 2 2" xfId="42033"/>
    <cellStyle name="Total 2 19 16 2 3" xfId="42034"/>
    <cellStyle name="Total 2 19 16 3" xfId="42035"/>
    <cellStyle name="Total 2 19 16 4" xfId="42036"/>
    <cellStyle name="Total 2 19 17" xfId="42037"/>
    <cellStyle name="Total 2 19 17 2" xfId="42038"/>
    <cellStyle name="Total 2 19 17 2 2" xfId="42039"/>
    <cellStyle name="Total 2 19 17 2 3" xfId="42040"/>
    <cellStyle name="Total 2 19 17 3" xfId="42041"/>
    <cellStyle name="Total 2 19 17 4" xfId="42042"/>
    <cellStyle name="Total 2 19 18" xfId="42043"/>
    <cellStyle name="Total 2 19 18 2" xfId="42044"/>
    <cellStyle name="Total 2 19 18 2 2" xfId="42045"/>
    <cellStyle name="Total 2 19 18 2 3" xfId="42046"/>
    <cellStyle name="Total 2 19 18 3" xfId="42047"/>
    <cellStyle name="Total 2 19 18 4" xfId="42048"/>
    <cellStyle name="Total 2 19 19" xfId="42049"/>
    <cellStyle name="Total 2 19 19 2" xfId="42050"/>
    <cellStyle name="Total 2 19 19 2 2" xfId="42051"/>
    <cellStyle name="Total 2 19 19 2 3" xfId="42052"/>
    <cellStyle name="Total 2 19 19 3" xfId="42053"/>
    <cellStyle name="Total 2 19 19 4" xfId="42054"/>
    <cellStyle name="Total 2 19 2" xfId="42055"/>
    <cellStyle name="Total 2 19 2 2" xfId="42056"/>
    <cellStyle name="Total 2 19 2 2 2" xfId="42057"/>
    <cellStyle name="Total 2 19 2 2 3" xfId="42058"/>
    <cellStyle name="Total 2 19 2 3" xfId="42059"/>
    <cellStyle name="Total 2 19 2 4" xfId="42060"/>
    <cellStyle name="Total 2 19 20" xfId="42061"/>
    <cellStyle name="Total 2 19 20 2" xfId="42062"/>
    <cellStyle name="Total 2 19 20 2 2" xfId="42063"/>
    <cellStyle name="Total 2 19 20 2 3" xfId="42064"/>
    <cellStyle name="Total 2 19 20 3" xfId="42065"/>
    <cellStyle name="Total 2 19 20 4" xfId="42066"/>
    <cellStyle name="Total 2 19 21" xfId="42067"/>
    <cellStyle name="Total 2 19 21 2" xfId="42068"/>
    <cellStyle name="Total 2 19 21 2 2" xfId="42069"/>
    <cellStyle name="Total 2 19 21 2 3" xfId="42070"/>
    <cellStyle name="Total 2 19 21 3" xfId="42071"/>
    <cellStyle name="Total 2 19 21 4" xfId="42072"/>
    <cellStyle name="Total 2 19 22" xfId="42073"/>
    <cellStyle name="Total 2 19 22 2" xfId="42074"/>
    <cellStyle name="Total 2 19 22 2 2" xfId="42075"/>
    <cellStyle name="Total 2 19 22 2 3" xfId="42076"/>
    <cellStyle name="Total 2 19 22 3" xfId="42077"/>
    <cellStyle name="Total 2 19 22 4" xfId="42078"/>
    <cellStyle name="Total 2 19 23" xfId="42079"/>
    <cellStyle name="Total 2 19 23 2" xfId="42080"/>
    <cellStyle name="Total 2 19 23 2 2" xfId="42081"/>
    <cellStyle name="Total 2 19 23 2 3" xfId="42082"/>
    <cellStyle name="Total 2 19 23 3" xfId="42083"/>
    <cellStyle name="Total 2 19 23 4" xfId="42084"/>
    <cellStyle name="Total 2 19 24" xfId="42085"/>
    <cellStyle name="Total 2 19 24 2" xfId="42086"/>
    <cellStyle name="Total 2 19 24 2 2" xfId="42087"/>
    <cellStyle name="Total 2 19 24 2 3" xfId="42088"/>
    <cellStyle name="Total 2 19 24 3" xfId="42089"/>
    <cellStyle name="Total 2 19 24 4" xfId="42090"/>
    <cellStyle name="Total 2 19 25" xfId="42091"/>
    <cellStyle name="Total 2 19 25 2" xfId="42092"/>
    <cellStyle name="Total 2 19 25 2 2" xfId="42093"/>
    <cellStyle name="Total 2 19 25 2 3" xfId="42094"/>
    <cellStyle name="Total 2 19 25 3" xfId="42095"/>
    <cellStyle name="Total 2 19 25 4" xfId="42096"/>
    <cellStyle name="Total 2 19 26" xfId="42097"/>
    <cellStyle name="Total 2 19 26 2" xfId="42098"/>
    <cellStyle name="Total 2 19 26 3" xfId="42099"/>
    <cellStyle name="Total 2 19 27" xfId="42100"/>
    <cellStyle name="Total 2 19 28" xfId="42101"/>
    <cellStyle name="Total 2 19 3" xfId="42102"/>
    <cellStyle name="Total 2 19 3 2" xfId="42103"/>
    <cellStyle name="Total 2 19 3 2 2" xfId="42104"/>
    <cellStyle name="Total 2 19 3 2 3" xfId="42105"/>
    <cellStyle name="Total 2 19 3 3" xfId="42106"/>
    <cellStyle name="Total 2 19 3 4" xfId="42107"/>
    <cellStyle name="Total 2 19 4" xfId="42108"/>
    <cellStyle name="Total 2 19 4 2" xfId="42109"/>
    <cellStyle name="Total 2 19 4 2 2" xfId="42110"/>
    <cellStyle name="Total 2 19 4 2 3" xfId="42111"/>
    <cellStyle name="Total 2 19 4 3" xfId="42112"/>
    <cellStyle name="Total 2 19 4 4" xfId="42113"/>
    <cellStyle name="Total 2 19 5" xfId="42114"/>
    <cellStyle name="Total 2 19 5 2" xfId="42115"/>
    <cellStyle name="Total 2 19 5 2 2" xfId="42116"/>
    <cellStyle name="Total 2 19 5 2 3" xfId="42117"/>
    <cellStyle name="Total 2 19 5 3" xfId="42118"/>
    <cellStyle name="Total 2 19 5 4" xfId="42119"/>
    <cellStyle name="Total 2 19 6" xfId="42120"/>
    <cellStyle name="Total 2 19 6 2" xfId="42121"/>
    <cellStyle name="Total 2 19 6 2 2" xfId="42122"/>
    <cellStyle name="Total 2 19 6 2 3" xfId="42123"/>
    <cellStyle name="Total 2 19 6 3" xfId="42124"/>
    <cellStyle name="Total 2 19 6 4" xfId="42125"/>
    <cellStyle name="Total 2 19 7" xfId="42126"/>
    <cellStyle name="Total 2 19 7 2" xfId="42127"/>
    <cellStyle name="Total 2 19 7 2 2" xfId="42128"/>
    <cellStyle name="Total 2 19 7 2 3" xfId="42129"/>
    <cellStyle name="Total 2 19 7 3" xfId="42130"/>
    <cellStyle name="Total 2 19 7 4" xfId="42131"/>
    <cellStyle name="Total 2 19 8" xfId="42132"/>
    <cellStyle name="Total 2 19 8 2" xfId="42133"/>
    <cellStyle name="Total 2 19 8 2 2" xfId="42134"/>
    <cellStyle name="Total 2 19 8 2 3" xfId="42135"/>
    <cellStyle name="Total 2 19 8 3" xfId="42136"/>
    <cellStyle name="Total 2 19 8 4" xfId="42137"/>
    <cellStyle name="Total 2 19 9" xfId="42138"/>
    <cellStyle name="Total 2 19 9 2" xfId="42139"/>
    <cellStyle name="Total 2 19 9 2 2" xfId="42140"/>
    <cellStyle name="Total 2 19 9 2 3" xfId="42141"/>
    <cellStyle name="Total 2 19 9 3" xfId="42142"/>
    <cellStyle name="Total 2 19 9 4" xfId="42143"/>
    <cellStyle name="Total 2 2" xfId="42144"/>
    <cellStyle name="Total 2 2 10" xfId="42145"/>
    <cellStyle name="Total 2 2 10 2" xfId="42146"/>
    <cellStyle name="Total 2 2 10 2 2" xfId="42147"/>
    <cellStyle name="Total 2 2 10 2 3" xfId="42148"/>
    <cellStyle name="Total 2 2 10 3" xfId="42149"/>
    <cellStyle name="Total 2 2 10 4" xfId="42150"/>
    <cellStyle name="Total 2 2 11" xfId="42151"/>
    <cellStyle name="Total 2 2 11 2" xfId="42152"/>
    <cellStyle name="Total 2 2 11 2 2" xfId="42153"/>
    <cellStyle name="Total 2 2 11 2 3" xfId="42154"/>
    <cellStyle name="Total 2 2 11 3" xfId="42155"/>
    <cellStyle name="Total 2 2 11 4" xfId="42156"/>
    <cellStyle name="Total 2 2 12" xfId="42157"/>
    <cellStyle name="Total 2 2 12 2" xfId="42158"/>
    <cellStyle name="Total 2 2 12 2 2" xfId="42159"/>
    <cellStyle name="Total 2 2 12 2 3" xfId="42160"/>
    <cellStyle name="Total 2 2 12 3" xfId="42161"/>
    <cellStyle name="Total 2 2 12 4" xfId="42162"/>
    <cellStyle name="Total 2 2 13" xfId="42163"/>
    <cellStyle name="Total 2 2 13 2" xfId="42164"/>
    <cellStyle name="Total 2 2 13 2 2" xfId="42165"/>
    <cellStyle name="Total 2 2 13 2 3" xfId="42166"/>
    <cellStyle name="Total 2 2 13 3" xfId="42167"/>
    <cellStyle name="Total 2 2 13 4" xfId="42168"/>
    <cellStyle name="Total 2 2 14" xfId="42169"/>
    <cellStyle name="Total 2 2 14 2" xfId="42170"/>
    <cellStyle name="Total 2 2 14 2 2" xfId="42171"/>
    <cellStyle name="Total 2 2 14 2 3" xfId="42172"/>
    <cellStyle name="Total 2 2 14 3" xfId="42173"/>
    <cellStyle name="Total 2 2 14 4" xfId="42174"/>
    <cellStyle name="Total 2 2 15" xfId="42175"/>
    <cellStyle name="Total 2 2 15 2" xfId="42176"/>
    <cellStyle name="Total 2 2 15 2 2" xfId="42177"/>
    <cellStyle name="Total 2 2 15 2 3" xfId="42178"/>
    <cellStyle name="Total 2 2 15 3" xfId="42179"/>
    <cellStyle name="Total 2 2 15 4" xfId="42180"/>
    <cellStyle name="Total 2 2 16" xfId="42181"/>
    <cellStyle name="Total 2 2 16 2" xfId="42182"/>
    <cellStyle name="Total 2 2 16 2 2" xfId="42183"/>
    <cellStyle name="Total 2 2 16 2 3" xfId="42184"/>
    <cellStyle name="Total 2 2 16 3" xfId="42185"/>
    <cellStyle name="Total 2 2 16 4" xfId="42186"/>
    <cellStyle name="Total 2 2 17" xfId="42187"/>
    <cellStyle name="Total 2 2 17 2" xfId="42188"/>
    <cellStyle name="Total 2 2 17 2 2" xfId="42189"/>
    <cellStyle name="Total 2 2 17 2 3" xfId="42190"/>
    <cellStyle name="Total 2 2 17 3" xfId="42191"/>
    <cellStyle name="Total 2 2 17 4" xfId="42192"/>
    <cellStyle name="Total 2 2 18" xfId="42193"/>
    <cellStyle name="Total 2 2 18 2" xfId="42194"/>
    <cellStyle name="Total 2 2 18 2 2" xfId="42195"/>
    <cellStyle name="Total 2 2 18 2 3" xfId="42196"/>
    <cellStyle name="Total 2 2 18 3" xfId="42197"/>
    <cellStyle name="Total 2 2 18 4" xfId="42198"/>
    <cellStyle name="Total 2 2 19" xfId="42199"/>
    <cellStyle name="Total 2 2 19 2" xfId="42200"/>
    <cellStyle name="Total 2 2 19 2 2" xfId="42201"/>
    <cellStyle name="Total 2 2 19 2 3" xfId="42202"/>
    <cellStyle name="Total 2 2 19 3" xfId="42203"/>
    <cellStyle name="Total 2 2 19 4" xfId="42204"/>
    <cellStyle name="Total 2 2 2" xfId="42205"/>
    <cellStyle name="Total 2 2 2 2" xfId="42206"/>
    <cellStyle name="Total 2 2 2 2 2" xfId="42207"/>
    <cellStyle name="Total 2 2 2 2 3" xfId="42208"/>
    <cellStyle name="Total 2 2 2 3" xfId="42209"/>
    <cellStyle name="Total 2 2 2 4" xfId="42210"/>
    <cellStyle name="Total 2 2 20" xfId="42211"/>
    <cellStyle name="Total 2 2 20 2" xfId="42212"/>
    <cellStyle name="Total 2 2 20 2 2" xfId="42213"/>
    <cellStyle name="Total 2 2 20 2 3" xfId="42214"/>
    <cellStyle name="Total 2 2 20 3" xfId="42215"/>
    <cellStyle name="Total 2 2 20 4" xfId="42216"/>
    <cellStyle name="Total 2 2 21" xfId="42217"/>
    <cellStyle name="Total 2 2 21 2" xfId="42218"/>
    <cellStyle name="Total 2 2 21 2 2" xfId="42219"/>
    <cellStyle name="Total 2 2 21 2 3" xfId="42220"/>
    <cellStyle name="Total 2 2 21 3" xfId="42221"/>
    <cellStyle name="Total 2 2 21 4" xfId="42222"/>
    <cellStyle name="Total 2 2 22" xfId="42223"/>
    <cellStyle name="Total 2 2 22 2" xfId="42224"/>
    <cellStyle name="Total 2 2 22 2 2" xfId="42225"/>
    <cellStyle name="Total 2 2 22 2 3" xfId="42226"/>
    <cellStyle name="Total 2 2 22 3" xfId="42227"/>
    <cellStyle name="Total 2 2 22 4" xfId="42228"/>
    <cellStyle name="Total 2 2 23" xfId="42229"/>
    <cellStyle name="Total 2 2 23 2" xfId="42230"/>
    <cellStyle name="Total 2 2 23 2 2" xfId="42231"/>
    <cellStyle name="Total 2 2 23 2 3" xfId="42232"/>
    <cellStyle name="Total 2 2 23 3" xfId="42233"/>
    <cellStyle name="Total 2 2 23 4" xfId="42234"/>
    <cellStyle name="Total 2 2 24" xfId="42235"/>
    <cellStyle name="Total 2 2 24 2" xfId="42236"/>
    <cellStyle name="Total 2 2 24 2 2" xfId="42237"/>
    <cellStyle name="Total 2 2 24 2 3" xfId="42238"/>
    <cellStyle name="Total 2 2 24 3" xfId="42239"/>
    <cellStyle name="Total 2 2 24 4" xfId="42240"/>
    <cellStyle name="Total 2 2 25" xfId="42241"/>
    <cellStyle name="Total 2 2 25 2" xfId="42242"/>
    <cellStyle name="Total 2 2 25 2 2" xfId="42243"/>
    <cellStyle name="Total 2 2 25 2 3" xfId="42244"/>
    <cellStyle name="Total 2 2 25 3" xfId="42245"/>
    <cellStyle name="Total 2 2 25 4" xfId="42246"/>
    <cellStyle name="Total 2 2 26" xfId="42247"/>
    <cellStyle name="Total 2 2 26 2" xfId="42248"/>
    <cellStyle name="Total 2 2 26 3" xfId="42249"/>
    <cellStyle name="Total 2 2 27" xfId="42250"/>
    <cellStyle name="Total 2 2 28" xfId="42251"/>
    <cellStyle name="Total 2 2 3" xfId="42252"/>
    <cellStyle name="Total 2 2 3 2" xfId="42253"/>
    <cellStyle name="Total 2 2 3 2 2" xfId="42254"/>
    <cellStyle name="Total 2 2 3 2 3" xfId="42255"/>
    <cellStyle name="Total 2 2 3 3" xfId="42256"/>
    <cellStyle name="Total 2 2 3 4" xfId="42257"/>
    <cellStyle name="Total 2 2 4" xfId="42258"/>
    <cellStyle name="Total 2 2 4 2" xfId="42259"/>
    <cellStyle name="Total 2 2 4 2 2" xfId="42260"/>
    <cellStyle name="Total 2 2 4 2 3" xfId="42261"/>
    <cellStyle name="Total 2 2 4 3" xfId="42262"/>
    <cellStyle name="Total 2 2 4 4" xfId="42263"/>
    <cellStyle name="Total 2 2 5" xfId="42264"/>
    <cellStyle name="Total 2 2 5 2" xfId="42265"/>
    <cellStyle name="Total 2 2 5 2 2" xfId="42266"/>
    <cellStyle name="Total 2 2 5 2 3" xfId="42267"/>
    <cellStyle name="Total 2 2 5 3" xfId="42268"/>
    <cellStyle name="Total 2 2 5 4" xfId="42269"/>
    <cellStyle name="Total 2 2 6" xfId="42270"/>
    <cellStyle name="Total 2 2 6 2" xfId="42271"/>
    <cellStyle name="Total 2 2 6 2 2" xfId="42272"/>
    <cellStyle name="Total 2 2 6 2 3" xfId="42273"/>
    <cellStyle name="Total 2 2 6 3" xfId="42274"/>
    <cellStyle name="Total 2 2 6 4" xfId="42275"/>
    <cellStyle name="Total 2 2 7" xfId="42276"/>
    <cellStyle name="Total 2 2 7 2" xfId="42277"/>
    <cellStyle name="Total 2 2 7 2 2" xfId="42278"/>
    <cellStyle name="Total 2 2 7 2 3" xfId="42279"/>
    <cellStyle name="Total 2 2 7 3" xfId="42280"/>
    <cellStyle name="Total 2 2 7 4" xfId="42281"/>
    <cellStyle name="Total 2 2 8" xfId="42282"/>
    <cellStyle name="Total 2 2 8 2" xfId="42283"/>
    <cellStyle name="Total 2 2 8 2 2" xfId="42284"/>
    <cellStyle name="Total 2 2 8 2 3" xfId="42285"/>
    <cellStyle name="Total 2 2 8 3" xfId="42286"/>
    <cellStyle name="Total 2 2 8 4" xfId="42287"/>
    <cellStyle name="Total 2 2 9" xfId="42288"/>
    <cellStyle name="Total 2 2 9 2" xfId="42289"/>
    <cellStyle name="Total 2 2 9 2 2" xfId="42290"/>
    <cellStyle name="Total 2 2 9 2 3" xfId="42291"/>
    <cellStyle name="Total 2 2 9 3" xfId="42292"/>
    <cellStyle name="Total 2 2 9 4" xfId="42293"/>
    <cellStyle name="Total 2 20" xfId="42294"/>
    <cellStyle name="Total 2 20 10" xfId="42295"/>
    <cellStyle name="Total 2 20 10 2" xfId="42296"/>
    <cellStyle name="Total 2 20 10 2 2" xfId="42297"/>
    <cellStyle name="Total 2 20 10 2 3" xfId="42298"/>
    <cellStyle name="Total 2 20 10 3" xfId="42299"/>
    <cellStyle name="Total 2 20 10 4" xfId="42300"/>
    <cellStyle name="Total 2 20 11" xfId="42301"/>
    <cellStyle name="Total 2 20 11 2" xfId="42302"/>
    <cellStyle name="Total 2 20 11 2 2" xfId="42303"/>
    <cellStyle name="Total 2 20 11 2 3" xfId="42304"/>
    <cellStyle name="Total 2 20 11 3" xfId="42305"/>
    <cellStyle name="Total 2 20 11 4" xfId="42306"/>
    <cellStyle name="Total 2 20 12" xfId="42307"/>
    <cellStyle name="Total 2 20 12 2" xfId="42308"/>
    <cellStyle name="Total 2 20 12 2 2" xfId="42309"/>
    <cellStyle name="Total 2 20 12 2 3" xfId="42310"/>
    <cellStyle name="Total 2 20 12 3" xfId="42311"/>
    <cellStyle name="Total 2 20 12 4" xfId="42312"/>
    <cellStyle name="Total 2 20 13" xfId="42313"/>
    <cellStyle name="Total 2 20 13 2" xfId="42314"/>
    <cellStyle name="Total 2 20 13 2 2" xfId="42315"/>
    <cellStyle name="Total 2 20 13 2 3" xfId="42316"/>
    <cellStyle name="Total 2 20 13 3" xfId="42317"/>
    <cellStyle name="Total 2 20 13 4" xfId="42318"/>
    <cellStyle name="Total 2 20 14" xfId="42319"/>
    <cellStyle name="Total 2 20 14 2" xfId="42320"/>
    <cellStyle name="Total 2 20 14 2 2" xfId="42321"/>
    <cellStyle name="Total 2 20 14 2 3" xfId="42322"/>
    <cellStyle name="Total 2 20 14 3" xfId="42323"/>
    <cellStyle name="Total 2 20 14 4" xfId="42324"/>
    <cellStyle name="Total 2 20 15" xfId="42325"/>
    <cellStyle name="Total 2 20 15 2" xfId="42326"/>
    <cellStyle name="Total 2 20 15 2 2" xfId="42327"/>
    <cellStyle name="Total 2 20 15 2 3" xfId="42328"/>
    <cellStyle name="Total 2 20 15 3" xfId="42329"/>
    <cellStyle name="Total 2 20 15 4" xfId="42330"/>
    <cellStyle name="Total 2 20 16" xfId="42331"/>
    <cellStyle name="Total 2 20 16 2" xfId="42332"/>
    <cellStyle name="Total 2 20 16 2 2" xfId="42333"/>
    <cellStyle name="Total 2 20 16 2 3" xfId="42334"/>
    <cellStyle name="Total 2 20 16 3" xfId="42335"/>
    <cellStyle name="Total 2 20 16 4" xfId="42336"/>
    <cellStyle name="Total 2 20 17" xfId="42337"/>
    <cellStyle name="Total 2 20 17 2" xfId="42338"/>
    <cellStyle name="Total 2 20 17 2 2" xfId="42339"/>
    <cellStyle name="Total 2 20 17 2 3" xfId="42340"/>
    <cellStyle name="Total 2 20 17 3" xfId="42341"/>
    <cellStyle name="Total 2 20 17 4" xfId="42342"/>
    <cellStyle name="Total 2 20 18" xfId="42343"/>
    <cellStyle name="Total 2 20 18 2" xfId="42344"/>
    <cellStyle name="Total 2 20 18 2 2" xfId="42345"/>
    <cellStyle name="Total 2 20 18 2 3" xfId="42346"/>
    <cellStyle name="Total 2 20 18 3" xfId="42347"/>
    <cellStyle name="Total 2 20 18 4" xfId="42348"/>
    <cellStyle name="Total 2 20 19" xfId="42349"/>
    <cellStyle name="Total 2 20 19 2" xfId="42350"/>
    <cellStyle name="Total 2 20 19 2 2" xfId="42351"/>
    <cellStyle name="Total 2 20 19 2 3" xfId="42352"/>
    <cellStyle name="Total 2 20 19 3" xfId="42353"/>
    <cellStyle name="Total 2 20 19 4" xfId="42354"/>
    <cellStyle name="Total 2 20 2" xfId="42355"/>
    <cellStyle name="Total 2 20 2 2" xfId="42356"/>
    <cellStyle name="Total 2 20 2 2 2" xfId="42357"/>
    <cellStyle name="Total 2 20 2 2 3" xfId="42358"/>
    <cellStyle name="Total 2 20 2 3" xfId="42359"/>
    <cellStyle name="Total 2 20 2 4" xfId="42360"/>
    <cellStyle name="Total 2 20 20" xfId="42361"/>
    <cellStyle name="Total 2 20 20 2" xfId="42362"/>
    <cellStyle name="Total 2 20 20 2 2" xfId="42363"/>
    <cellStyle name="Total 2 20 20 2 3" xfId="42364"/>
    <cellStyle name="Total 2 20 20 3" xfId="42365"/>
    <cellStyle name="Total 2 20 20 4" xfId="42366"/>
    <cellStyle name="Total 2 20 21" xfId="42367"/>
    <cellStyle name="Total 2 20 21 2" xfId="42368"/>
    <cellStyle name="Total 2 20 21 2 2" xfId="42369"/>
    <cellStyle name="Total 2 20 21 2 3" xfId="42370"/>
    <cellStyle name="Total 2 20 21 3" xfId="42371"/>
    <cellStyle name="Total 2 20 21 4" xfId="42372"/>
    <cellStyle name="Total 2 20 22" xfId="42373"/>
    <cellStyle name="Total 2 20 22 2" xfId="42374"/>
    <cellStyle name="Total 2 20 22 2 2" xfId="42375"/>
    <cellStyle name="Total 2 20 22 2 3" xfId="42376"/>
    <cellStyle name="Total 2 20 22 3" xfId="42377"/>
    <cellStyle name="Total 2 20 22 4" xfId="42378"/>
    <cellStyle name="Total 2 20 23" xfId="42379"/>
    <cellStyle name="Total 2 20 23 2" xfId="42380"/>
    <cellStyle name="Total 2 20 23 2 2" xfId="42381"/>
    <cellStyle name="Total 2 20 23 2 3" xfId="42382"/>
    <cellStyle name="Total 2 20 23 3" xfId="42383"/>
    <cellStyle name="Total 2 20 23 4" xfId="42384"/>
    <cellStyle name="Total 2 20 24" xfId="42385"/>
    <cellStyle name="Total 2 20 24 2" xfId="42386"/>
    <cellStyle name="Total 2 20 24 2 2" xfId="42387"/>
    <cellStyle name="Total 2 20 24 2 3" xfId="42388"/>
    <cellStyle name="Total 2 20 24 3" xfId="42389"/>
    <cellStyle name="Total 2 20 24 4" xfId="42390"/>
    <cellStyle name="Total 2 20 25" xfId="42391"/>
    <cellStyle name="Total 2 20 25 2" xfId="42392"/>
    <cellStyle name="Total 2 20 25 2 2" xfId="42393"/>
    <cellStyle name="Total 2 20 25 2 3" xfId="42394"/>
    <cellStyle name="Total 2 20 25 3" xfId="42395"/>
    <cellStyle name="Total 2 20 25 4" xfId="42396"/>
    <cellStyle name="Total 2 20 26" xfId="42397"/>
    <cellStyle name="Total 2 20 26 2" xfId="42398"/>
    <cellStyle name="Total 2 20 26 3" xfId="42399"/>
    <cellStyle name="Total 2 20 27" xfId="42400"/>
    <cellStyle name="Total 2 20 28" xfId="42401"/>
    <cellStyle name="Total 2 20 3" xfId="42402"/>
    <cellStyle name="Total 2 20 3 2" xfId="42403"/>
    <cellStyle name="Total 2 20 3 2 2" xfId="42404"/>
    <cellStyle name="Total 2 20 3 2 3" xfId="42405"/>
    <cellStyle name="Total 2 20 3 3" xfId="42406"/>
    <cellStyle name="Total 2 20 3 4" xfId="42407"/>
    <cellStyle name="Total 2 20 4" xfId="42408"/>
    <cellStyle name="Total 2 20 4 2" xfId="42409"/>
    <cellStyle name="Total 2 20 4 2 2" xfId="42410"/>
    <cellStyle name="Total 2 20 4 2 3" xfId="42411"/>
    <cellStyle name="Total 2 20 4 3" xfId="42412"/>
    <cellStyle name="Total 2 20 4 4" xfId="42413"/>
    <cellStyle name="Total 2 20 5" xfId="42414"/>
    <cellStyle name="Total 2 20 5 2" xfId="42415"/>
    <cellStyle name="Total 2 20 5 2 2" xfId="42416"/>
    <cellStyle name="Total 2 20 5 2 3" xfId="42417"/>
    <cellStyle name="Total 2 20 5 3" xfId="42418"/>
    <cellStyle name="Total 2 20 5 4" xfId="42419"/>
    <cellStyle name="Total 2 20 6" xfId="42420"/>
    <cellStyle name="Total 2 20 6 2" xfId="42421"/>
    <cellStyle name="Total 2 20 6 2 2" xfId="42422"/>
    <cellStyle name="Total 2 20 6 2 3" xfId="42423"/>
    <cellStyle name="Total 2 20 6 3" xfId="42424"/>
    <cellStyle name="Total 2 20 6 4" xfId="42425"/>
    <cellStyle name="Total 2 20 7" xfId="42426"/>
    <cellStyle name="Total 2 20 7 2" xfId="42427"/>
    <cellStyle name="Total 2 20 7 2 2" xfId="42428"/>
    <cellStyle name="Total 2 20 7 2 3" xfId="42429"/>
    <cellStyle name="Total 2 20 7 3" xfId="42430"/>
    <cellStyle name="Total 2 20 7 4" xfId="42431"/>
    <cellStyle name="Total 2 20 8" xfId="42432"/>
    <cellStyle name="Total 2 20 8 2" xfId="42433"/>
    <cellStyle name="Total 2 20 8 2 2" xfId="42434"/>
    <cellStyle name="Total 2 20 8 2 3" xfId="42435"/>
    <cellStyle name="Total 2 20 8 3" xfId="42436"/>
    <cellStyle name="Total 2 20 8 4" xfId="42437"/>
    <cellStyle name="Total 2 20 9" xfId="42438"/>
    <cellStyle name="Total 2 20 9 2" xfId="42439"/>
    <cellStyle name="Total 2 20 9 2 2" xfId="42440"/>
    <cellStyle name="Total 2 20 9 2 3" xfId="42441"/>
    <cellStyle name="Total 2 20 9 3" xfId="42442"/>
    <cellStyle name="Total 2 20 9 4" xfId="42443"/>
    <cellStyle name="Total 2 21" xfId="42444"/>
    <cellStyle name="Total 2 21 10" xfId="42445"/>
    <cellStyle name="Total 2 21 10 2" xfId="42446"/>
    <cellStyle name="Total 2 21 10 2 2" xfId="42447"/>
    <cellStyle name="Total 2 21 10 2 3" xfId="42448"/>
    <cellStyle name="Total 2 21 10 3" xfId="42449"/>
    <cellStyle name="Total 2 21 10 4" xfId="42450"/>
    <cellStyle name="Total 2 21 11" xfId="42451"/>
    <cellStyle name="Total 2 21 11 2" xfId="42452"/>
    <cellStyle name="Total 2 21 11 2 2" xfId="42453"/>
    <cellStyle name="Total 2 21 11 2 3" xfId="42454"/>
    <cellStyle name="Total 2 21 11 3" xfId="42455"/>
    <cellStyle name="Total 2 21 11 4" xfId="42456"/>
    <cellStyle name="Total 2 21 12" xfId="42457"/>
    <cellStyle name="Total 2 21 12 2" xfId="42458"/>
    <cellStyle name="Total 2 21 12 2 2" xfId="42459"/>
    <cellStyle name="Total 2 21 12 2 3" xfId="42460"/>
    <cellStyle name="Total 2 21 12 3" xfId="42461"/>
    <cellStyle name="Total 2 21 12 4" xfId="42462"/>
    <cellStyle name="Total 2 21 13" xfId="42463"/>
    <cellStyle name="Total 2 21 13 2" xfId="42464"/>
    <cellStyle name="Total 2 21 13 2 2" xfId="42465"/>
    <cellStyle name="Total 2 21 13 2 3" xfId="42466"/>
    <cellStyle name="Total 2 21 13 3" xfId="42467"/>
    <cellStyle name="Total 2 21 13 4" xfId="42468"/>
    <cellStyle name="Total 2 21 14" xfId="42469"/>
    <cellStyle name="Total 2 21 14 2" xfId="42470"/>
    <cellStyle name="Total 2 21 14 2 2" xfId="42471"/>
    <cellStyle name="Total 2 21 14 2 3" xfId="42472"/>
    <cellStyle name="Total 2 21 14 3" xfId="42473"/>
    <cellStyle name="Total 2 21 14 4" xfId="42474"/>
    <cellStyle name="Total 2 21 15" xfId="42475"/>
    <cellStyle name="Total 2 21 15 2" xfId="42476"/>
    <cellStyle name="Total 2 21 15 2 2" xfId="42477"/>
    <cellStyle name="Total 2 21 15 2 3" xfId="42478"/>
    <cellStyle name="Total 2 21 15 3" xfId="42479"/>
    <cellStyle name="Total 2 21 15 4" xfId="42480"/>
    <cellStyle name="Total 2 21 16" xfId="42481"/>
    <cellStyle name="Total 2 21 16 2" xfId="42482"/>
    <cellStyle name="Total 2 21 16 2 2" xfId="42483"/>
    <cellStyle name="Total 2 21 16 2 3" xfId="42484"/>
    <cellStyle name="Total 2 21 16 3" xfId="42485"/>
    <cellStyle name="Total 2 21 16 4" xfId="42486"/>
    <cellStyle name="Total 2 21 17" xfId="42487"/>
    <cellStyle name="Total 2 21 17 2" xfId="42488"/>
    <cellStyle name="Total 2 21 17 2 2" xfId="42489"/>
    <cellStyle name="Total 2 21 17 2 3" xfId="42490"/>
    <cellStyle name="Total 2 21 17 3" xfId="42491"/>
    <cellStyle name="Total 2 21 17 4" xfId="42492"/>
    <cellStyle name="Total 2 21 18" xfId="42493"/>
    <cellStyle name="Total 2 21 18 2" xfId="42494"/>
    <cellStyle name="Total 2 21 18 2 2" xfId="42495"/>
    <cellStyle name="Total 2 21 18 2 3" xfId="42496"/>
    <cellStyle name="Total 2 21 18 3" xfId="42497"/>
    <cellStyle name="Total 2 21 18 4" xfId="42498"/>
    <cellStyle name="Total 2 21 19" xfId="42499"/>
    <cellStyle name="Total 2 21 19 2" xfId="42500"/>
    <cellStyle name="Total 2 21 19 2 2" xfId="42501"/>
    <cellStyle name="Total 2 21 19 2 3" xfId="42502"/>
    <cellStyle name="Total 2 21 19 3" xfId="42503"/>
    <cellStyle name="Total 2 21 19 4" xfId="42504"/>
    <cellStyle name="Total 2 21 2" xfId="42505"/>
    <cellStyle name="Total 2 21 2 2" xfId="42506"/>
    <cellStyle name="Total 2 21 2 2 2" xfId="42507"/>
    <cellStyle name="Total 2 21 2 2 3" xfId="42508"/>
    <cellStyle name="Total 2 21 2 3" xfId="42509"/>
    <cellStyle name="Total 2 21 2 4" xfId="42510"/>
    <cellStyle name="Total 2 21 20" xfId="42511"/>
    <cellStyle name="Total 2 21 20 2" xfId="42512"/>
    <cellStyle name="Total 2 21 20 2 2" xfId="42513"/>
    <cellStyle name="Total 2 21 20 2 3" xfId="42514"/>
    <cellStyle name="Total 2 21 20 3" xfId="42515"/>
    <cellStyle name="Total 2 21 20 4" xfId="42516"/>
    <cellStyle name="Total 2 21 21" xfId="42517"/>
    <cellStyle name="Total 2 21 21 2" xfId="42518"/>
    <cellStyle name="Total 2 21 21 2 2" xfId="42519"/>
    <cellStyle name="Total 2 21 21 2 3" xfId="42520"/>
    <cellStyle name="Total 2 21 21 3" xfId="42521"/>
    <cellStyle name="Total 2 21 21 4" xfId="42522"/>
    <cellStyle name="Total 2 21 22" xfId="42523"/>
    <cellStyle name="Total 2 21 22 2" xfId="42524"/>
    <cellStyle name="Total 2 21 22 2 2" xfId="42525"/>
    <cellStyle name="Total 2 21 22 2 3" xfId="42526"/>
    <cellStyle name="Total 2 21 22 3" xfId="42527"/>
    <cellStyle name="Total 2 21 22 4" xfId="42528"/>
    <cellStyle name="Total 2 21 23" xfId="42529"/>
    <cellStyle name="Total 2 21 23 2" xfId="42530"/>
    <cellStyle name="Total 2 21 23 2 2" xfId="42531"/>
    <cellStyle name="Total 2 21 23 2 3" xfId="42532"/>
    <cellStyle name="Total 2 21 23 3" xfId="42533"/>
    <cellStyle name="Total 2 21 23 4" xfId="42534"/>
    <cellStyle name="Total 2 21 24" xfId="42535"/>
    <cellStyle name="Total 2 21 24 2" xfId="42536"/>
    <cellStyle name="Total 2 21 24 2 2" xfId="42537"/>
    <cellStyle name="Total 2 21 24 2 3" xfId="42538"/>
    <cellStyle name="Total 2 21 24 3" xfId="42539"/>
    <cellStyle name="Total 2 21 24 4" xfId="42540"/>
    <cellStyle name="Total 2 21 25" xfId="42541"/>
    <cellStyle name="Total 2 21 25 2" xfId="42542"/>
    <cellStyle name="Total 2 21 25 2 2" xfId="42543"/>
    <cellStyle name="Total 2 21 25 2 3" xfId="42544"/>
    <cellStyle name="Total 2 21 25 3" xfId="42545"/>
    <cellStyle name="Total 2 21 25 4" xfId="42546"/>
    <cellStyle name="Total 2 21 26" xfId="42547"/>
    <cellStyle name="Total 2 21 26 2" xfId="42548"/>
    <cellStyle name="Total 2 21 26 3" xfId="42549"/>
    <cellStyle name="Total 2 21 27" xfId="42550"/>
    <cellStyle name="Total 2 21 28" xfId="42551"/>
    <cellStyle name="Total 2 21 3" xfId="42552"/>
    <cellStyle name="Total 2 21 3 2" xfId="42553"/>
    <cellStyle name="Total 2 21 3 2 2" xfId="42554"/>
    <cellStyle name="Total 2 21 3 2 3" xfId="42555"/>
    <cellStyle name="Total 2 21 3 3" xfId="42556"/>
    <cellStyle name="Total 2 21 3 4" xfId="42557"/>
    <cellStyle name="Total 2 21 4" xfId="42558"/>
    <cellStyle name="Total 2 21 4 2" xfId="42559"/>
    <cellStyle name="Total 2 21 4 2 2" xfId="42560"/>
    <cellStyle name="Total 2 21 4 2 3" xfId="42561"/>
    <cellStyle name="Total 2 21 4 3" xfId="42562"/>
    <cellStyle name="Total 2 21 4 4" xfId="42563"/>
    <cellStyle name="Total 2 21 5" xfId="42564"/>
    <cellStyle name="Total 2 21 5 2" xfId="42565"/>
    <cellStyle name="Total 2 21 5 2 2" xfId="42566"/>
    <cellStyle name="Total 2 21 5 2 3" xfId="42567"/>
    <cellStyle name="Total 2 21 5 3" xfId="42568"/>
    <cellStyle name="Total 2 21 5 4" xfId="42569"/>
    <cellStyle name="Total 2 21 6" xfId="42570"/>
    <cellStyle name="Total 2 21 6 2" xfId="42571"/>
    <cellStyle name="Total 2 21 6 2 2" xfId="42572"/>
    <cellStyle name="Total 2 21 6 2 3" xfId="42573"/>
    <cellStyle name="Total 2 21 6 3" xfId="42574"/>
    <cellStyle name="Total 2 21 6 4" xfId="42575"/>
    <cellStyle name="Total 2 21 7" xfId="42576"/>
    <cellStyle name="Total 2 21 7 2" xfId="42577"/>
    <cellStyle name="Total 2 21 7 2 2" xfId="42578"/>
    <cellStyle name="Total 2 21 7 2 3" xfId="42579"/>
    <cellStyle name="Total 2 21 7 3" xfId="42580"/>
    <cellStyle name="Total 2 21 7 4" xfId="42581"/>
    <cellStyle name="Total 2 21 8" xfId="42582"/>
    <cellStyle name="Total 2 21 8 2" xfId="42583"/>
    <cellStyle name="Total 2 21 8 2 2" xfId="42584"/>
    <cellStyle name="Total 2 21 8 2 3" xfId="42585"/>
    <cellStyle name="Total 2 21 8 3" xfId="42586"/>
    <cellStyle name="Total 2 21 8 4" xfId="42587"/>
    <cellStyle name="Total 2 21 9" xfId="42588"/>
    <cellStyle name="Total 2 21 9 2" xfId="42589"/>
    <cellStyle name="Total 2 21 9 2 2" xfId="42590"/>
    <cellStyle name="Total 2 21 9 2 3" xfId="42591"/>
    <cellStyle name="Total 2 21 9 3" xfId="42592"/>
    <cellStyle name="Total 2 21 9 4" xfId="42593"/>
    <cellStyle name="Total 2 22" xfId="42594"/>
    <cellStyle name="Total 2 22 10" xfId="42595"/>
    <cellStyle name="Total 2 22 10 2" xfId="42596"/>
    <cellStyle name="Total 2 22 10 2 2" xfId="42597"/>
    <cellStyle name="Total 2 22 10 2 3" xfId="42598"/>
    <cellStyle name="Total 2 22 10 3" xfId="42599"/>
    <cellStyle name="Total 2 22 10 4" xfId="42600"/>
    <cellStyle name="Total 2 22 11" xfId="42601"/>
    <cellStyle name="Total 2 22 11 2" xfId="42602"/>
    <cellStyle name="Total 2 22 11 2 2" xfId="42603"/>
    <cellStyle name="Total 2 22 11 2 3" xfId="42604"/>
    <cellStyle name="Total 2 22 11 3" xfId="42605"/>
    <cellStyle name="Total 2 22 11 4" xfId="42606"/>
    <cellStyle name="Total 2 22 12" xfId="42607"/>
    <cellStyle name="Total 2 22 12 2" xfId="42608"/>
    <cellStyle name="Total 2 22 12 2 2" xfId="42609"/>
    <cellStyle name="Total 2 22 12 2 3" xfId="42610"/>
    <cellStyle name="Total 2 22 12 3" xfId="42611"/>
    <cellStyle name="Total 2 22 12 4" xfId="42612"/>
    <cellStyle name="Total 2 22 13" xfId="42613"/>
    <cellStyle name="Total 2 22 13 2" xfId="42614"/>
    <cellStyle name="Total 2 22 13 2 2" xfId="42615"/>
    <cellStyle name="Total 2 22 13 2 3" xfId="42616"/>
    <cellStyle name="Total 2 22 13 3" xfId="42617"/>
    <cellStyle name="Total 2 22 13 4" xfId="42618"/>
    <cellStyle name="Total 2 22 14" xfId="42619"/>
    <cellStyle name="Total 2 22 14 2" xfId="42620"/>
    <cellStyle name="Total 2 22 14 2 2" xfId="42621"/>
    <cellStyle name="Total 2 22 14 2 3" xfId="42622"/>
    <cellStyle name="Total 2 22 14 3" xfId="42623"/>
    <cellStyle name="Total 2 22 14 4" xfId="42624"/>
    <cellStyle name="Total 2 22 15" xfId="42625"/>
    <cellStyle name="Total 2 22 15 2" xfId="42626"/>
    <cellStyle name="Total 2 22 15 2 2" xfId="42627"/>
    <cellStyle name="Total 2 22 15 2 3" xfId="42628"/>
    <cellStyle name="Total 2 22 15 3" xfId="42629"/>
    <cellStyle name="Total 2 22 15 4" xfId="42630"/>
    <cellStyle name="Total 2 22 16" xfId="42631"/>
    <cellStyle name="Total 2 22 16 2" xfId="42632"/>
    <cellStyle name="Total 2 22 16 2 2" xfId="42633"/>
    <cellStyle name="Total 2 22 16 2 3" xfId="42634"/>
    <cellStyle name="Total 2 22 16 3" xfId="42635"/>
    <cellStyle name="Total 2 22 16 4" xfId="42636"/>
    <cellStyle name="Total 2 22 17" xfId="42637"/>
    <cellStyle name="Total 2 22 17 2" xfId="42638"/>
    <cellStyle name="Total 2 22 17 2 2" xfId="42639"/>
    <cellStyle name="Total 2 22 17 2 3" xfId="42640"/>
    <cellStyle name="Total 2 22 17 3" xfId="42641"/>
    <cellStyle name="Total 2 22 17 4" xfId="42642"/>
    <cellStyle name="Total 2 22 18" xfId="42643"/>
    <cellStyle name="Total 2 22 18 2" xfId="42644"/>
    <cellStyle name="Total 2 22 18 2 2" xfId="42645"/>
    <cellStyle name="Total 2 22 18 2 3" xfId="42646"/>
    <cellStyle name="Total 2 22 18 3" xfId="42647"/>
    <cellStyle name="Total 2 22 18 4" xfId="42648"/>
    <cellStyle name="Total 2 22 19" xfId="42649"/>
    <cellStyle name="Total 2 22 19 2" xfId="42650"/>
    <cellStyle name="Total 2 22 19 2 2" xfId="42651"/>
    <cellStyle name="Total 2 22 19 2 3" xfId="42652"/>
    <cellStyle name="Total 2 22 19 3" xfId="42653"/>
    <cellStyle name="Total 2 22 19 4" xfId="42654"/>
    <cellStyle name="Total 2 22 2" xfId="42655"/>
    <cellStyle name="Total 2 22 2 2" xfId="42656"/>
    <cellStyle name="Total 2 22 2 2 2" xfId="42657"/>
    <cellStyle name="Total 2 22 2 2 3" xfId="42658"/>
    <cellStyle name="Total 2 22 2 3" xfId="42659"/>
    <cellStyle name="Total 2 22 2 4" xfId="42660"/>
    <cellStyle name="Total 2 22 20" xfId="42661"/>
    <cellStyle name="Total 2 22 20 2" xfId="42662"/>
    <cellStyle name="Total 2 22 20 2 2" xfId="42663"/>
    <cellStyle name="Total 2 22 20 2 3" xfId="42664"/>
    <cellStyle name="Total 2 22 20 3" xfId="42665"/>
    <cellStyle name="Total 2 22 20 4" xfId="42666"/>
    <cellStyle name="Total 2 22 21" xfId="42667"/>
    <cellStyle name="Total 2 22 21 2" xfId="42668"/>
    <cellStyle name="Total 2 22 21 2 2" xfId="42669"/>
    <cellStyle name="Total 2 22 21 2 3" xfId="42670"/>
    <cellStyle name="Total 2 22 21 3" xfId="42671"/>
    <cellStyle name="Total 2 22 21 4" xfId="42672"/>
    <cellStyle name="Total 2 22 22" xfId="42673"/>
    <cellStyle name="Total 2 22 22 2" xfId="42674"/>
    <cellStyle name="Total 2 22 22 2 2" xfId="42675"/>
    <cellStyle name="Total 2 22 22 2 3" xfId="42676"/>
    <cellStyle name="Total 2 22 22 3" xfId="42677"/>
    <cellStyle name="Total 2 22 22 4" xfId="42678"/>
    <cellStyle name="Total 2 22 23" xfId="42679"/>
    <cellStyle name="Total 2 22 23 2" xfId="42680"/>
    <cellStyle name="Total 2 22 23 2 2" xfId="42681"/>
    <cellStyle name="Total 2 22 23 2 3" xfId="42682"/>
    <cellStyle name="Total 2 22 23 3" xfId="42683"/>
    <cellStyle name="Total 2 22 23 4" xfId="42684"/>
    <cellStyle name="Total 2 22 24" xfId="42685"/>
    <cellStyle name="Total 2 22 24 2" xfId="42686"/>
    <cellStyle name="Total 2 22 24 2 2" xfId="42687"/>
    <cellStyle name="Total 2 22 24 2 3" xfId="42688"/>
    <cellStyle name="Total 2 22 24 3" xfId="42689"/>
    <cellStyle name="Total 2 22 24 4" xfId="42690"/>
    <cellStyle name="Total 2 22 25" xfId="42691"/>
    <cellStyle name="Total 2 22 25 2" xfId="42692"/>
    <cellStyle name="Total 2 22 25 2 2" xfId="42693"/>
    <cellStyle name="Total 2 22 25 2 3" xfId="42694"/>
    <cellStyle name="Total 2 22 25 3" xfId="42695"/>
    <cellStyle name="Total 2 22 25 4" xfId="42696"/>
    <cellStyle name="Total 2 22 26" xfId="42697"/>
    <cellStyle name="Total 2 22 26 2" xfId="42698"/>
    <cellStyle name="Total 2 22 26 3" xfId="42699"/>
    <cellStyle name="Total 2 22 27" xfId="42700"/>
    <cellStyle name="Total 2 22 28" xfId="42701"/>
    <cellStyle name="Total 2 22 3" xfId="42702"/>
    <cellStyle name="Total 2 22 3 2" xfId="42703"/>
    <cellStyle name="Total 2 22 3 2 2" xfId="42704"/>
    <cellStyle name="Total 2 22 3 2 3" xfId="42705"/>
    <cellStyle name="Total 2 22 3 3" xfId="42706"/>
    <cellStyle name="Total 2 22 3 4" xfId="42707"/>
    <cellStyle name="Total 2 22 4" xfId="42708"/>
    <cellStyle name="Total 2 22 4 2" xfId="42709"/>
    <cellStyle name="Total 2 22 4 2 2" xfId="42710"/>
    <cellStyle name="Total 2 22 4 2 3" xfId="42711"/>
    <cellStyle name="Total 2 22 4 3" xfId="42712"/>
    <cellStyle name="Total 2 22 4 4" xfId="42713"/>
    <cellStyle name="Total 2 22 5" xfId="42714"/>
    <cellStyle name="Total 2 22 5 2" xfId="42715"/>
    <cellStyle name="Total 2 22 5 2 2" xfId="42716"/>
    <cellStyle name="Total 2 22 5 2 3" xfId="42717"/>
    <cellStyle name="Total 2 22 5 3" xfId="42718"/>
    <cellStyle name="Total 2 22 5 4" xfId="42719"/>
    <cellStyle name="Total 2 22 6" xfId="42720"/>
    <cellStyle name="Total 2 22 6 2" xfId="42721"/>
    <cellStyle name="Total 2 22 6 2 2" xfId="42722"/>
    <cellStyle name="Total 2 22 6 2 3" xfId="42723"/>
    <cellStyle name="Total 2 22 6 3" xfId="42724"/>
    <cellStyle name="Total 2 22 6 4" xfId="42725"/>
    <cellStyle name="Total 2 22 7" xfId="42726"/>
    <cellStyle name="Total 2 22 7 2" xfId="42727"/>
    <cellStyle name="Total 2 22 7 2 2" xfId="42728"/>
    <cellStyle name="Total 2 22 7 2 3" xfId="42729"/>
    <cellStyle name="Total 2 22 7 3" xfId="42730"/>
    <cellStyle name="Total 2 22 7 4" xfId="42731"/>
    <cellStyle name="Total 2 22 8" xfId="42732"/>
    <cellStyle name="Total 2 22 8 2" xfId="42733"/>
    <cellStyle name="Total 2 22 8 2 2" xfId="42734"/>
    <cellStyle name="Total 2 22 8 2 3" xfId="42735"/>
    <cellStyle name="Total 2 22 8 3" xfId="42736"/>
    <cellStyle name="Total 2 22 8 4" xfId="42737"/>
    <cellStyle name="Total 2 22 9" xfId="42738"/>
    <cellStyle name="Total 2 22 9 2" xfId="42739"/>
    <cellStyle name="Total 2 22 9 2 2" xfId="42740"/>
    <cellStyle name="Total 2 22 9 2 3" xfId="42741"/>
    <cellStyle name="Total 2 22 9 3" xfId="42742"/>
    <cellStyle name="Total 2 22 9 4" xfId="42743"/>
    <cellStyle name="Total 2 23" xfId="42744"/>
    <cellStyle name="Total 2 23 10" xfId="42745"/>
    <cellStyle name="Total 2 23 10 2" xfId="42746"/>
    <cellStyle name="Total 2 23 10 2 2" xfId="42747"/>
    <cellStyle name="Total 2 23 10 2 3" xfId="42748"/>
    <cellStyle name="Total 2 23 10 3" xfId="42749"/>
    <cellStyle name="Total 2 23 10 4" xfId="42750"/>
    <cellStyle name="Total 2 23 11" xfId="42751"/>
    <cellStyle name="Total 2 23 11 2" xfId="42752"/>
    <cellStyle name="Total 2 23 11 2 2" xfId="42753"/>
    <cellStyle name="Total 2 23 11 2 3" xfId="42754"/>
    <cellStyle name="Total 2 23 11 3" xfId="42755"/>
    <cellStyle name="Total 2 23 11 4" xfId="42756"/>
    <cellStyle name="Total 2 23 12" xfId="42757"/>
    <cellStyle name="Total 2 23 12 2" xfId="42758"/>
    <cellStyle name="Total 2 23 12 2 2" xfId="42759"/>
    <cellStyle name="Total 2 23 12 2 3" xfId="42760"/>
    <cellStyle name="Total 2 23 12 3" xfId="42761"/>
    <cellStyle name="Total 2 23 12 4" xfId="42762"/>
    <cellStyle name="Total 2 23 13" xfId="42763"/>
    <cellStyle name="Total 2 23 13 2" xfId="42764"/>
    <cellStyle name="Total 2 23 13 2 2" xfId="42765"/>
    <cellStyle name="Total 2 23 13 2 3" xfId="42766"/>
    <cellStyle name="Total 2 23 13 3" xfId="42767"/>
    <cellStyle name="Total 2 23 13 4" xfId="42768"/>
    <cellStyle name="Total 2 23 14" xfId="42769"/>
    <cellStyle name="Total 2 23 14 2" xfId="42770"/>
    <cellStyle name="Total 2 23 14 2 2" xfId="42771"/>
    <cellStyle name="Total 2 23 14 2 3" xfId="42772"/>
    <cellStyle name="Total 2 23 14 3" xfId="42773"/>
    <cellStyle name="Total 2 23 14 4" xfId="42774"/>
    <cellStyle name="Total 2 23 15" xfId="42775"/>
    <cellStyle name="Total 2 23 15 2" xfId="42776"/>
    <cellStyle name="Total 2 23 15 2 2" xfId="42777"/>
    <cellStyle name="Total 2 23 15 2 3" xfId="42778"/>
    <cellStyle name="Total 2 23 15 3" xfId="42779"/>
    <cellStyle name="Total 2 23 15 4" xfId="42780"/>
    <cellStyle name="Total 2 23 16" xfId="42781"/>
    <cellStyle name="Total 2 23 16 2" xfId="42782"/>
    <cellStyle name="Total 2 23 16 2 2" xfId="42783"/>
    <cellStyle name="Total 2 23 16 2 3" xfId="42784"/>
    <cellStyle name="Total 2 23 16 3" xfId="42785"/>
    <cellStyle name="Total 2 23 16 4" xfId="42786"/>
    <cellStyle name="Total 2 23 17" xfId="42787"/>
    <cellStyle name="Total 2 23 17 2" xfId="42788"/>
    <cellStyle name="Total 2 23 17 2 2" xfId="42789"/>
    <cellStyle name="Total 2 23 17 2 3" xfId="42790"/>
    <cellStyle name="Total 2 23 17 3" xfId="42791"/>
    <cellStyle name="Total 2 23 17 4" xfId="42792"/>
    <cellStyle name="Total 2 23 18" xfId="42793"/>
    <cellStyle name="Total 2 23 18 2" xfId="42794"/>
    <cellStyle name="Total 2 23 18 2 2" xfId="42795"/>
    <cellStyle name="Total 2 23 18 2 3" xfId="42796"/>
    <cellStyle name="Total 2 23 18 3" xfId="42797"/>
    <cellStyle name="Total 2 23 18 4" xfId="42798"/>
    <cellStyle name="Total 2 23 19" xfId="42799"/>
    <cellStyle name="Total 2 23 19 2" xfId="42800"/>
    <cellStyle name="Total 2 23 19 2 2" xfId="42801"/>
    <cellStyle name="Total 2 23 19 2 3" xfId="42802"/>
    <cellStyle name="Total 2 23 19 3" xfId="42803"/>
    <cellStyle name="Total 2 23 19 4" xfId="42804"/>
    <cellStyle name="Total 2 23 2" xfId="42805"/>
    <cellStyle name="Total 2 23 2 2" xfId="42806"/>
    <cellStyle name="Total 2 23 2 2 2" xfId="42807"/>
    <cellStyle name="Total 2 23 2 2 3" xfId="42808"/>
    <cellStyle name="Total 2 23 2 3" xfId="42809"/>
    <cellStyle name="Total 2 23 2 4" xfId="42810"/>
    <cellStyle name="Total 2 23 20" xfId="42811"/>
    <cellStyle name="Total 2 23 20 2" xfId="42812"/>
    <cellStyle name="Total 2 23 20 2 2" xfId="42813"/>
    <cellStyle name="Total 2 23 20 2 3" xfId="42814"/>
    <cellStyle name="Total 2 23 20 3" xfId="42815"/>
    <cellStyle name="Total 2 23 20 4" xfId="42816"/>
    <cellStyle name="Total 2 23 21" xfId="42817"/>
    <cellStyle name="Total 2 23 21 2" xfId="42818"/>
    <cellStyle name="Total 2 23 21 2 2" xfId="42819"/>
    <cellStyle name="Total 2 23 21 2 3" xfId="42820"/>
    <cellStyle name="Total 2 23 21 3" xfId="42821"/>
    <cellStyle name="Total 2 23 21 4" xfId="42822"/>
    <cellStyle name="Total 2 23 22" xfId="42823"/>
    <cellStyle name="Total 2 23 22 2" xfId="42824"/>
    <cellStyle name="Total 2 23 22 2 2" xfId="42825"/>
    <cellStyle name="Total 2 23 22 2 3" xfId="42826"/>
    <cellStyle name="Total 2 23 22 3" xfId="42827"/>
    <cellStyle name="Total 2 23 22 4" xfId="42828"/>
    <cellStyle name="Total 2 23 23" xfId="42829"/>
    <cellStyle name="Total 2 23 23 2" xfId="42830"/>
    <cellStyle name="Total 2 23 23 2 2" xfId="42831"/>
    <cellStyle name="Total 2 23 23 2 3" xfId="42832"/>
    <cellStyle name="Total 2 23 23 3" xfId="42833"/>
    <cellStyle name="Total 2 23 23 4" xfId="42834"/>
    <cellStyle name="Total 2 23 24" xfId="42835"/>
    <cellStyle name="Total 2 23 24 2" xfId="42836"/>
    <cellStyle name="Total 2 23 24 2 2" xfId="42837"/>
    <cellStyle name="Total 2 23 24 2 3" xfId="42838"/>
    <cellStyle name="Total 2 23 24 3" xfId="42839"/>
    <cellStyle name="Total 2 23 24 4" xfId="42840"/>
    <cellStyle name="Total 2 23 25" xfId="42841"/>
    <cellStyle name="Total 2 23 25 2" xfId="42842"/>
    <cellStyle name="Total 2 23 25 2 2" xfId="42843"/>
    <cellStyle name="Total 2 23 25 2 3" xfId="42844"/>
    <cellStyle name="Total 2 23 25 3" xfId="42845"/>
    <cellStyle name="Total 2 23 25 4" xfId="42846"/>
    <cellStyle name="Total 2 23 26" xfId="42847"/>
    <cellStyle name="Total 2 23 26 2" xfId="42848"/>
    <cellStyle name="Total 2 23 26 3" xfId="42849"/>
    <cellStyle name="Total 2 23 27" xfId="42850"/>
    <cellStyle name="Total 2 23 28" xfId="42851"/>
    <cellStyle name="Total 2 23 3" xfId="42852"/>
    <cellStyle name="Total 2 23 3 2" xfId="42853"/>
    <cellStyle name="Total 2 23 3 2 2" xfId="42854"/>
    <cellStyle name="Total 2 23 3 2 3" xfId="42855"/>
    <cellStyle name="Total 2 23 3 3" xfId="42856"/>
    <cellStyle name="Total 2 23 3 4" xfId="42857"/>
    <cellStyle name="Total 2 23 4" xfId="42858"/>
    <cellStyle name="Total 2 23 4 2" xfId="42859"/>
    <cellStyle name="Total 2 23 4 2 2" xfId="42860"/>
    <cellStyle name="Total 2 23 4 2 3" xfId="42861"/>
    <cellStyle name="Total 2 23 4 3" xfId="42862"/>
    <cellStyle name="Total 2 23 4 4" xfId="42863"/>
    <cellStyle name="Total 2 23 5" xfId="42864"/>
    <cellStyle name="Total 2 23 5 2" xfId="42865"/>
    <cellStyle name="Total 2 23 5 2 2" xfId="42866"/>
    <cellStyle name="Total 2 23 5 2 3" xfId="42867"/>
    <cellStyle name="Total 2 23 5 3" xfId="42868"/>
    <cellStyle name="Total 2 23 5 4" xfId="42869"/>
    <cellStyle name="Total 2 23 6" xfId="42870"/>
    <cellStyle name="Total 2 23 6 2" xfId="42871"/>
    <cellStyle name="Total 2 23 6 2 2" xfId="42872"/>
    <cellStyle name="Total 2 23 6 2 3" xfId="42873"/>
    <cellStyle name="Total 2 23 6 3" xfId="42874"/>
    <cellStyle name="Total 2 23 6 4" xfId="42875"/>
    <cellStyle name="Total 2 23 7" xfId="42876"/>
    <cellStyle name="Total 2 23 7 2" xfId="42877"/>
    <cellStyle name="Total 2 23 7 2 2" xfId="42878"/>
    <cellStyle name="Total 2 23 7 2 3" xfId="42879"/>
    <cellStyle name="Total 2 23 7 3" xfId="42880"/>
    <cellStyle name="Total 2 23 7 4" xfId="42881"/>
    <cellStyle name="Total 2 23 8" xfId="42882"/>
    <cellStyle name="Total 2 23 8 2" xfId="42883"/>
    <cellStyle name="Total 2 23 8 2 2" xfId="42884"/>
    <cellStyle name="Total 2 23 8 2 3" xfId="42885"/>
    <cellStyle name="Total 2 23 8 3" xfId="42886"/>
    <cellStyle name="Total 2 23 8 4" xfId="42887"/>
    <cellStyle name="Total 2 23 9" xfId="42888"/>
    <cellStyle name="Total 2 23 9 2" xfId="42889"/>
    <cellStyle name="Total 2 23 9 2 2" xfId="42890"/>
    <cellStyle name="Total 2 23 9 2 3" xfId="42891"/>
    <cellStyle name="Total 2 23 9 3" xfId="42892"/>
    <cellStyle name="Total 2 23 9 4" xfId="42893"/>
    <cellStyle name="Total 2 24" xfId="42894"/>
    <cellStyle name="Total 2 24 10" xfId="42895"/>
    <cellStyle name="Total 2 24 10 2" xfId="42896"/>
    <cellStyle name="Total 2 24 10 2 2" xfId="42897"/>
    <cellStyle name="Total 2 24 10 2 3" xfId="42898"/>
    <cellStyle name="Total 2 24 10 3" xfId="42899"/>
    <cellStyle name="Total 2 24 10 4" xfId="42900"/>
    <cellStyle name="Total 2 24 11" xfId="42901"/>
    <cellStyle name="Total 2 24 11 2" xfId="42902"/>
    <cellStyle name="Total 2 24 11 2 2" xfId="42903"/>
    <cellStyle name="Total 2 24 11 2 3" xfId="42904"/>
    <cellStyle name="Total 2 24 11 3" xfId="42905"/>
    <cellStyle name="Total 2 24 11 4" xfId="42906"/>
    <cellStyle name="Total 2 24 12" xfId="42907"/>
    <cellStyle name="Total 2 24 12 2" xfId="42908"/>
    <cellStyle name="Total 2 24 12 2 2" xfId="42909"/>
    <cellStyle name="Total 2 24 12 2 3" xfId="42910"/>
    <cellStyle name="Total 2 24 12 3" xfId="42911"/>
    <cellStyle name="Total 2 24 12 4" xfId="42912"/>
    <cellStyle name="Total 2 24 13" xfId="42913"/>
    <cellStyle name="Total 2 24 13 2" xfId="42914"/>
    <cellStyle name="Total 2 24 13 2 2" xfId="42915"/>
    <cellStyle name="Total 2 24 13 2 3" xfId="42916"/>
    <cellStyle name="Total 2 24 13 3" xfId="42917"/>
    <cellStyle name="Total 2 24 13 4" xfId="42918"/>
    <cellStyle name="Total 2 24 14" xfId="42919"/>
    <cellStyle name="Total 2 24 14 2" xfId="42920"/>
    <cellStyle name="Total 2 24 14 2 2" xfId="42921"/>
    <cellStyle name="Total 2 24 14 2 3" xfId="42922"/>
    <cellStyle name="Total 2 24 14 3" xfId="42923"/>
    <cellStyle name="Total 2 24 14 4" xfId="42924"/>
    <cellStyle name="Total 2 24 15" xfId="42925"/>
    <cellStyle name="Total 2 24 15 2" xfId="42926"/>
    <cellStyle name="Total 2 24 15 2 2" xfId="42927"/>
    <cellStyle name="Total 2 24 15 2 3" xfId="42928"/>
    <cellStyle name="Total 2 24 15 3" xfId="42929"/>
    <cellStyle name="Total 2 24 15 4" xfId="42930"/>
    <cellStyle name="Total 2 24 16" xfId="42931"/>
    <cellStyle name="Total 2 24 16 2" xfId="42932"/>
    <cellStyle name="Total 2 24 16 2 2" xfId="42933"/>
    <cellStyle name="Total 2 24 16 2 3" xfId="42934"/>
    <cellStyle name="Total 2 24 16 3" xfId="42935"/>
    <cellStyle name="Total 2 24 16 4" xfId="42936"/>
    <cellStyle name="Total 2 24 17" xfId="42937"/>
    <cellStyle name="Total 2 24 17 2" xfId="42938"/>
    <cellStyle name="Total 2 24 17 2 2" xfId="42939"/>
    <cellStyle name="Total 2 24 17 2 3" xfId="42940"/>
    <cellStyle name="Total 2 24 17 3" xfId="42941"/>
    <cellStyle name="Total 2 24 17 4" xfId="42942"/>
    <cellStyle name="Total 2 24 18" xfId="42943"/>
    <cellStyle name="Total 2 24 18 2" xfId="42944"/>
    <cellStyle name="Total 2 24 18 2 2" xfId="42945"/>
    <cellStyle name="Total 2 24 18 2 3" xfId="42946"/>
    <cellStyle name="Total 2 24 18 3" xfId="42947"/>
    <cellStyle name="Total 2 24 18 4" xfId="42948"/>
    <cellStyle name="Total 2 24 19" xfId="42949"/>
    <cellStyle name="Total 2 24 19 2" xfId="42950"/>
    <cellStyle name="Total 2 24 19 2 2" xfId="42951"/>
    <cellStyle name="Total 2 24 19 2 3" xfId="42952"/>
    <cellStyle name="Total 2 24 19 3" xfId="42953"/>
    <cellStyle name="Total 2 24 19 4" xfId="42954"/>
    <cellStyle name="Total 2 24 2" xfId="42955"/>
    <cellStyle name="Total 2 24 2 2" xfId="42956"/>
    <cellStyle name="Total 2 24 2 2 2" xfId="42957"/>
    <cellStyle name="Total 2 24 2 2 3" xfId="42958"/>
    <cellStyle name="Total 2 24 2 3" xfId="42959"/>
    <cellStyle name="Total 2 24 2 4" xfId="42960"/>
    <cellStyle name="Total 2 24 20" xfId="42961"/>
    <cellStyle name="Total 2 24 20 2" xfId="42962"/>
    <cellStyle name="Total 2 24 20 2 2" xfId="42963"/>
    <cellStyle name="Total 2 24 20 2 3" xfId="42964"/>
    <cellStyle name="Total 2 24 20 3" xfId="42965"/>
    <cellStyle name="Total 2 24 20 4" xfId="42966"/>
    <cellStyle name="Total 2 24 21" xfId="42967"/>
    <cellStyle name="Total 2 24 21 2" xfId="42968"/>
    <cellStyle name="Total 2 24 21 2 2" xfId="42969"/>
    <cellStyle name="Total 2 24 21 2 3" xfId="42970"/>
    <cellStyle name="Total 2 24 21 3" xfId="42971"/>
    <cellStyle name="Total 2 24 21 4" xfId="42972"/>
    <cellStyle name="Total 2 24 22" xfId="42973"/>
    <cellStyle name="Total 2 24 22 2" xfId="42974"/>
    <cellStyle name="Total 2 24 22 2 2" xfId="42975"/>
    <cellStyle name="Total 2 24 22 2 3" xfId="42976"/>
    <cellStyle name="Total 2 24 22 3" xfId="42977"/>
    <cellStyle name="Total 2 24 22 4" xfId="42978"/>
    <cellStyle name="Total 2 24 23" xfId="42979"/>
    <cellStyle name="Total 2 24 23 2" xfId="42980"/>
    <cellStyle name="Total 2 24 23 2 2" xfId="42981"/>
    <cellStyle name="Total 2 24 23 2 3" xfId="42982"/>
    <cellStyle name="Total 2 24 23 3" xfId="42983"/>
    <cellStyle name="Total 2 24 23 4" xfId="42984"/>
    <cellStyle name="Total 2 24 24" xfId="42985"/>
    <cellStyle name="Total 2 24 24 2" xfId="42986"/>
    <cellStyle name="Total 2 24 24 2 2" xfId="42987"/>
    <cellStyle name="Total 2 24 24 2 3" xfId="42988"/>
    <cellStyle name="Total 2 24 24 3" xfId="42989"/>
    <cellStyle name="Total 2 24 24 4" xfId="42990"/>
    <cellStyle name="Total 2 24 25" xfId="42991"/>
    <cellStyle name="Total 2 24 25 2" xfId="42992"/>
    <cellStyle name="Total 2 24 25 2 2" xfId="42993"/>
    <cellStyle name="Total 2 24 25 2 3" xfId="42994"/>
    <cellStyle name="Total 2 24 25 3" xfId="42995"/>
    <cellStyle name="Total 2 24 25 4" xfId="42996"/>
    <cellStyle name="Total 2 24 26" xfId="42997"/>
    <cellStyle name="Total 2 24 26 2" xfId="42998"/>
    <cellStyle name="Total 2 24 26 3" xfId="42999"/>
    <cellStyle name="Total 2 24 27" xfId="43000"/>
    <cellStyle name="Total 2 24 28" xfId="43001"/>
    <cellStyle name="Total 2 24 3" xfId="43002"/>
    <cellStyle name="Total 2 24 3 2" xfId="43003"/>
    <cellStyle name="Total 2 24 3 2 2" xfId="43004"/>
    <cellStyle name="Total 2 24 3 2 3" xfId="43005"/>
    <cellStyle name="Total 2 24 3 3" xfId="43006"/>
    <cellStyle name="Total 2 24 3 4" xfId="43007"/>
    <cellStyle name="Total 2 24 4" xfId="43008"/>
    <cellStyle name="Total 2 24 4 2" xfId="43009"/>
    <cellStyle name="Total 2 24 4 2 2" xfId="43010"/>
    <cellStyle name="Total 2 24 4 2 3" xfId="43011"/>
    <cellStyle name="Total 2 24 4 3" xfId="43012"/>
    <cellStyle name="Total 2 24 4 4" xfId="43013"/>
    <cellStyle name="Total 2 24 5" xfId="43014"/>
    <cellStyle name="Total 2 24 5 2" xfId="43015"/>
    <cellStyle name="Total 2 24 5 2 2" xfId="43016"/>
    <cellStyle name="Total 2 24 5 2 3" xfId="43017"/>
    <cellStyle name="Total 2 24 5 3" xfId="43018"/>
    <cellStyle name="Total 2 24 5 4" xfId="43019"/>
    <cellStyle name="Total 2 24 6" xfId="43020"/>
    <cellStyle name="Total 2 24 6 2" xfId="43021"/>
    <cellStyle name="Total 2 24 6 2 2" xfId="43022"/>
    <cellStyle name="Total 2 24 6 2 3" xfId="43023"/>
    <cellStyle name="Total 2 24 6 3" xfId="43024"/>
    <cellStyle name="Total 2 24 6 4" xfId="43025"/>
    <cellStyle name="Total 2 24 7" xfId="43026"/>
    <cellStyle name="Total 2 24 7 2" xfId="43027"/>
    <cellStyle name="Total 2 24 7 2 2" xfId="43028"/>
    <cellStyle name="Total 2 24 7 2 3" xfId="43029"/>
    <cellStyle name="Total 2 24 7 3" xfId="43030"/>
    <cellStyle name="Total 2 24 7 4" xfId="43031"/>
    <cellStyle name="Total 2 24 8" xfId="43032"/>
    <cellStyle name="Total 2 24 8 2" xfId="43033"/>
    <cellStyle name="Total 2 24 8 2 2" xfId="43034"/>
    <cellStyle name="Total 2 24 8 2 3" xfId="43035"/>
    <cellStyle name="Total 2 24 8 3" xfId="43036"/>
    <cellStyle name="Total 2 24 8 4" xfId="43037"/>
    <cellStyle name="Total 2 24 9" xfId="43038"/>
    <cellStyle name="Total 2 24 9 2" xfId="43039"/>
    <cellStyle name="Total 2 24 9 2 2" xfId="43040"/>
    <cellStyle name="Total 2 24 9 2 3" xfId="43041"/>
    <cellStyle name="Total 2 24 9 3" xfId="43042"/>
    <cellStyle name="Total 2 24 9 4" xfId="43043"/>
    <cellStyle name="Total 2 25" xfId="43044"/>
    <cellStyle name="Total 2 25 10" xfId="43045"/>
    <cellStyle name="Total 2 25 10 2" xfId="43046"/>
    <cellStyle name="Total 2 25 10 2 2" xfId="43047"/>
    <cellStyle name="Total 2 25 10 2 3" xfId="43048"/>
    <cellStyle name="Total 2 25 10 3" xfId="43049"/>
    <cellStyle name="Total 2 25 10 4" xfId="43050"/>
    <cellStyle name="Total 2 25 11" xfId="43051"/>
    <cellStyle name="Total 2 25 11 2" xfId="43052"/>
    <cellStyle name="Total 2 25 11 2 2" xfId="43053"/>
    <cellStyle name="Total 2 25 11 2 3" xfId="43054"/>
    <cellStyle name="Total 2 25 11 3" xfId="43055"/>
    <cellStyle name="Total 2 25 11 4" xfId="43056"/>
    <cellStyle name="Total 2 25 12" xfId="43057"/>
    <cellStyle name="Total 2 25 12 2" xfId="43058"/>
    <cellStyle name="Total 2 25 12 2 2" xfId="43059"/>
    <cellStyle name="Total 2 25 12 2 3" xfId="43060"/>
    <cellStyle name="Total 2 25 12 3" xfId="43061"/>
    <cellStyle name="Total 2 25 12 4" xfId="43062"/>
    <cellStyle name="Total 2 25 13" xfId="43063"/>
    <cellStyle name="Total 2 25 13 2" xfId="43064"/>
    <cellStyle name="Total 2 25 13 2 2" xfId="43065"/>
    <cellStyle name="Total 2 25 13 2 3" xfId="43066"/>
    <cellStyle name="Total 2 25 13 3" xfId="43067"/>
    <cellStyle name="Total 2 25 13 4" xfId="43068"/>
    <cellStyle name="Total 2 25 14" xfId="43069"/>
    <cellStyle name="Total 2 25 14 2" xfId="43070"/>
    <cellStyle name="Total 2 25 14 2 2" xfId="43071"/>
    <cellStyle name="Total 2 25 14 2 3" xfId="43072"/>
    <cellStyle name="Total 2 25 14 3" xfId="43073"/>
    <cellStyle name="Total 2 25 14 4" xfId="43074"/>
    <cellStyle name="Total 2 25 15" xfId="43075"/>
    <cellStyle name="Total 2 25 15 2" xfId="43076"/>
    <cellStyle name="Total 2 25 15 2 2" xfId="43077"/>
    <cellStyle name="Total 2 25 15 2 3" xfId="43078"/>
    <cellStyle name="Total 2 25 15 3" xfId="43079"/>
    <cellStyle name="Total 2 25 15 4" xfId="43080"/>
    <cellStyle name="Total 2 25 16" xfId="43081"/>
    <cellStyle name="Total 2 25 16 2" xfId="43082"/>
    <cellStyle name="Total 2 25 16 2 2" xfId="43083"/>
    <cellStyle name="Total 2 25 16 2 3" xfId="43084"/>
    <cellStyle name="Total 2 25 16 3" xfId="43085"/>
    <cellStyle name="Total 2 25 16 4" xfId="43086"/>
    <cellStyle name="Total 2 25 17" xfId="43087"/>
    <cellStyle name="Total 2 25 17 2" xfId="43088"/>
    <cellStyle name="Total 2 25 17 2 2" xfId="43089"/>
    <cellStyle name="Total 2 25 17 2 3" xfId="43090"/>
    <cellStyle name="Total 2 25 17 3" xfId="43091"/>
    <cellStyle name="Total 2 25 17 4" xfId="43092"/>
    <cellStyle name="Total 2 25 18" xfId="43093"/>
    <cellStyle name="Total 2 25 18 2" xfId="43094"/>
    <cellStyle name="Total 2 25 18 2 2" xfId="43095"/>
    <cellStyle name="Total 2 25 18 2 3" xfId="43096"/>
    <cellStyle name="Total 2 25 18 3" xfId="43097"/>
    <cellStyle name="Total 2 25 18 4" xfId="43098"/>
    <cellStyle name="Total 2 25 19" xfId="43099"/>
    <cellStyle name="Total 2 25 19 2" xfId="43100"/>
    <cellStyle name="Total 2 25 19 2 2" xfId="43101"/>
    <cellStyle name="Total 2 25 19 2 3" xfId="43102"/>
    <cellStyle name="Total 2 25 19 3" xfId="43103"/>
    <cellStyle name="Total 2 25 19 4" xfId="43104"/>
    <cellStyle name="Total 2 25 2" xfId="43105"/>
    <cellStyle name="Total 2 25 2 2" xfId="43106"/>
    <cellStyle name="Total 2 25 2 2 2" xfId="43107"/>
    <cellStyle name="Total 2 25 2 2 3" xfId="43108"/>
    <cellStyle name="Total 2 25 2 3" xfId="43109"/>
    <cellStyle name="Total 2 25 2 4" xfId="43110"/>
    <cellStyle name="Total 2 25 20" xfId="43111"/>
    <cellStyle name="Total 2 25 20 2" xfId="43112"/>
    <cellStyle name="Total 2 25 20 2 2" xfId="43113"/>
    <cellStyle name="Total 2 25 20 2 3" xfId="43114"/>
    <cellStyle name="Total 2 25 20 3" xfId="43115"/>
    <cellStyle name="Total 2 25 20 4" xfId="43116"/>
    <cellStyle name="Total 2 25 21" xfId="43117"/>
    <cellStyle name="Total 2 25 21 2" xfId="43118"/>
    <cellStyle name="Total 2 25 21 2 2" xfId="43119"/>
    <cellStyle name="Total 2 25 21 2 3" xfId="43120"/>
    <cellStyle name="Total 2 25 21 3" xfId="43121"/>
    <cellStyle name="Total 2 25 21 4" xfId="43122"/>
    <cellStyle name="Total 2 25 22" xfId="43123"/>
    <cellStyle name="Total 2 25 22 2" xfId="43124"/>
    <cellStyle name="Total 2 25 22 2 2" xfId="43125"/>
    <cellStyle name="Total 2 25 22 2 3" xfId="43126"/>
    <cellStyle name="Total 2 25 22 3" xfId="43127"/>
    <cellStyle name="Total 2 25 22 4" xfId="43128"/>
    <cellStyle name="Total 2 25 23" xfId="43129"/>
    <cellStyle name="Total 2 25 23 2" xfId="43130"/>
    <cellStyle name="Total 2 25 23 2 2" xfId="43131"/>
    <cellStyle name="Total 2 25 23 2 3" xfId="43132"/>
    <cellStyle name="Total 2 25 23 3" xfId="43133"/>
    <cellStyle name="Total 2 25 23 4" xfId="43134"/>
    <cellStyle name="Total 2 25 24" xfId="43135"/>
    <cellStyle name="Total 2 25 24 2" xfId="43136"/>
    <cellStyle name="Total 2 25 24 2 2" xfId="43137"/>
    <cellStyle name="Total 2 25 24 2 3" xfId="43138"/>
    <cellStyle name="Total 2 25 24 3" xfId="43139"/>
    <cellStyle name="Total 2 25 24 4" xfId="43140"/>
    <cellStyle name="Total 2 25 25" xfId="43141"/>
    <cellStyle name="Total 2 25 25 2" xfId="43142"/>
    <cellStyle name="Total 2 25 25 2 2" xfId="43143"/>
    <cellStyle name="Total 2 25 25 2 3" xfId="43144"/>
    <cellStyle name="Total 2 25 25 3" xfId="43145"/>
    <cellStyle name="Total 2 25 25 4" xfId="43146"/>
    <cellStyle name="Total 2 25 26" xfId="43147"/>
    <cellStyle name="Total 2 25 26 2" xfId="43148"/>
    <cellStyle name="Total 2 25 26 3" xfId="43149"/>
    <cellStyle name="Total 2 25 27" xfId="43150"/>
    <cellStyle name="Total 2 25 28" xfId="43151"/>
    <cellStyle name="Total 2 25 3" xfId="43152"/>
    <cellStyle name="Total 2 25 3 2" xfId="43153"/>
    <cellStyle name="Total 2 25 3 2 2" xfId="43154"/>
    <cellStyle name="Total 2 25 3 2 3" xfId="43155"/>
    <cellStyle name="Total 2 25 3 3" xfId="43156"/>
    <cellStyle name="Total 2 25 3 4" xfId="43157"/>
    <cellStyle name="Total 2 25 4" xfId="43158"/>
    <cellStyle name="Total 2 25 4 2" xfId="43159"/>
    <cellStyle name="Total 2 25 4 2 2" xfId="43160"/>
    <cellStyle name="Total 2 25 4 2 3" xfId="43161"/>
    <cellStyle name="Total 2 25 4 3" xfId="43162"/>
    <cellStyle name="Total 2 25 4 4" xfId="43163"/>
    <cellStyle name="Total 2 25 5" xfId="43164"/>
    <cellStyle name="Total 2 25 5 2" xfId="43165"/>
    <cellStyle name="Total 2 25 5 2 2" xfId="43166"/>
    <cellStyle name="Total 2 25 5 2 3" xfId="43167"/>
    <cellStyle name="Total 2 25 5 3" xfId="43168"/>
    <cellStyle name="Total 2 25 5 4" xfId="43169"/>
    <cellStyle name="Total 2 25 6" xfId="43170"/>
    <cellStyle name="Total 2 25 6 2" xfId="43171"/>
    <cellStyle name="Total 2 25 6 2 2" xfId="43172"/>
    <cellStyle name="Total 2 25 6 2 3" xfId="43173"/>
    <cellStyle name="Total 2 25 6 3" xfId="43174"/>
    <cellStyle name="Total 2 25 6 4" xfId="43175"/>
    <cellStyle name="Total 2 25 7" xfId="43176"/>
    <cellStyle name="Total 2 25 7 2" xfId="43177"/>
    <cellStyle name="Total 2 25 7 2 2" xfId="43178"/>
    <cellStyle name="Total 2 25 7 2 3" xfId="43179"/>
    <cellStyle name="Total 2 25 7 3" xfId="43180"/>
    <cellStyle name="Total 2 25 7 4" xfId="43181"/>
    <cellStyle name="Total 2 25 8" xfId="43182"/>
    <cellStyle name="Total 2 25 8 2" xfId="43183"/>
    <cellStyle name="Total 2 25 8 2 2" xfId="43184"/>
    <cellStyle name="Total 2 25 8 2 3" xfId="43185"/>
    <cellStyle name="Total 2 25 8 3" xfId="43186"/>
    <cellStyle name="Total 2 25 8 4" xfId="43187"/>
    <cellStyle name="Total 2 25 9" xfId="43188"/>
    <cellStyle name="Total 2 25 9 2" xfId="43189"/>
    <cellStyle name="Total 2 25 9 2 2" xfId="43190"/>
    <cellStyle name="Total 2 25 9 2 3" xfId="43191"/>
    <cellStyle name="Total 2 25 9 3" xfId="43192"/>
    <cellStyle name="Total 2 25 9 4" xfId="43193"/>
    <cellStyle name="Total 2 26" xfId="43194"/>
    <cellStyle name="Total 2 26 10" xfId="43195"/>
    <cellStyle name="Total 2 26 10 2" xfId="43196"/>
    <cellStyle name="Total 2 26 10 2 2" xfId="43197"/>
    <cellStyle name="Total 2 26 10 2 3" xfId="43198"/>
    <cellStyle name="Total 2 26 10 3" xfId="43199"/>
    <cellStyle name="Total 2 26 10 4" xfId="43200"/>
    <cellStyle name="Total 2 26 11" xfId="43201"/>
    <cellStyle name="Total 2 26 11 2" xfId="43202"/>
    <cellStyle name="Total 2 26 11 2 2" xfId="43203"/>
    <cellStyle name="Total 2 26 11 2 3" xfId="43204"/>
    <cellStyle name="Total 2 26 11 3" xfId="43205"/>
    <cellStyle name="Total 2 26 11 4" xfId="43206"/>
    <cellStyle name="Total 2 26 12" xfId="43207"/>
    <cellStyle name="Total 2 26 12 2" xfId="43208"/>
    <cellStyle name="Total 2 26 12 2 2" xfId="43209"/>
    <cellStyle name="Total 2 26 12 2 3" xfId="43210"/>
    <cellStyle name="Total 2 26 12 3" xfId="43211"/>
    <cellStyle name="Total 2 26 12 4" xfId="43212"/>
    <cellStyle name="Total 2 26 13" xfId="43213"/>
    <cellStyle name="Total 2 26 13 2" xfId="43214"/>
    <cellStyle name="Total 2 26 13 2 2" xfId="43215"/>
    <cellStyle name="Total 2 26 13 2 3" xfId="43216"/>
    <cellStyle name="Total 2 26 13 3" xfId="43217"/>
    <cellStyle name="Total 2 26 13 4" xfId="43218"/>
    <cellStyle name="Total 2 26 14" xfId="43219"/>
    <cellStyle name="Total 2 26 14 2" xfId="43220"/>
    <cellStyle name="Total 2 26 14 2 2" xfId="43221"/>
    <cellStyle name="Total 2 26 14 2 3" xfId="43222"/>
    <cellStyle name="Total 2 26 14 3" xfId="43223"/>
    <cellStyle name="Total 2 26 14 4" xfId="43224"/>
    <cellStyle name="Total 2 26 15" xfId="43225"/>
    <cellStyle name="Total 2 26 15 2" xfId="43226"/>
    <cellStyle name="Total 2 26 15 2 2" xfId="43227"/>
    <cellStyle name="Total 2 26 15 2 3" xfId="43228"/>
    <cellStyle name="Total 2 26 15 3" xfId="43229"/>
    <cellStyle name="Total 2 26 15 4" xfId="43230"/>
    <cellStyle name="Total 2 26 16" xfId="43231"/>
    <cellStyle name="Total 2 26 16 2" xfId="43232"/>
    <cellStyle name="Total 2 26 16 2 2" xfId="43233"/>
    <cellStyle name="Total 2 26 16 2 3" xfId="43234"/>
    <cellStyle name="Total 2 26 16 3" xfId="43235"/>
    <cellStyle name="Total 2 26 16 4" xfId="43236"/>
    <cellStyle name="Total 2 26 17" xfId="43237"/>
    <cellStyle name="Total 2 26 17 2" xfId="43238"/>
    <cellStyle name="Total 2 26 17 2 2" xfId="43239"/>
    <cellStyle name="Total 2 26 17 2 3" xfId="43240"/>
    <cellStyle name="Total 2 26 17 3" xfId="43241"/>
    <cellStyle name="Total 2 26 17 4" xfId="43242"/>
    <cellStyle name="Total 2 26 18" xfId="43243"/>
    <cellStyle name="Total 2 26 18 2" xfId="43244"/>
    <cellStyle name="Total 2 26 18 2 2" xfId="43245"/>
    <cellStyle name="Total 2 26 18 2 3" xfId="43246"/>
    <cellStyle name="Total 2 26 18 3" xfId="43247"/>
    <cellStyle name="Total 2 26 18 4" xfId="43248"/>
    <cellStyle name="Total 2 26 19" xfId="43249"/>
    <cellStyle name="Total 2 26 19 2" xfId="43250"/>
    <cellStyle name="Total 2 26 19 2 2" xfId="43251"/>
    <cellStyle name="Total 2 26 19 2 3" xfId="43252"/>
    <cellStyle name="Total 2 26 19 3" xfId="43253"/>
    <cellStyle name="Total 2 26 19 4" xfId="43254"/>
    <cellStyle name="Total 2 26 2" xfId="43255"/>
    <cellStyle name="Total 2 26 2 2" xfId="43256"/>
    <cellStyle name="Total 2 26 2 2 2" xfId="43257"/>
    <cellStyle name="Total 2 26 2 2 3" xfId="43258"/>
    <cellStyle name="Total 2 26 2 3" xfId="43259"/>
    <cellStyle name="Total 2 26 2 4" xfId="43260"/>
    <cellStyle name="Total 2 26 20" xfId="43261"/>
    <cellStyle name="Total 2 26 20 2" xfId="43262"/>
    <cellStyle name="Total 2 26 20 2 2" xfId="43263"/>
    <cellStyle name="Total 2 26 20 2 3" xfId="43264"/>
    <cellStyle name="Total 2 26 20 3" xfId="43265"/>
    <cellStyle name="Total 2 26 20 4" xfId="43266"/>
    <cellStyle name="Total 2 26 21" xfId="43267"/>
    <cellStyle name="Total 2 26 21 2" xfId="43268"/>
    <cellStyle name="Total 2 26 21 2 2" xfId="43269"/>
    <cellStyle name="Total 2 26 21 2 3" xfId="43270"/>
    <cellStyle name="Total 2 26 21 3" xfId="43271"/>
    <cellStyle name="Total 2 26 21 4" xfId="43272"/>
    <cellStyle name="Total 2 26 22" xfId="43273"/>
    <cellStyle name="Total 2 26 22 2" xfId="43274"/>
    <cellStyle name="Total 2 26 22 2 2" xfId="43275"/>
    <cellStyle name="Total 2 26 22 2 3" xfId="43276"/>
    <cellStyle name="Total 2 26 22 3" xfId="43277"/>
    <cellStyle name="Total 2 26 22 4" xfId="43278"/>
    <cellStyle name="Total 2 26 23" xfId="43279"/>
    <cellStyle name="Total 2 26 23 2" xfId="43280"/>
    <cellStyle name="Total 2 26 23 2 2" xfId="43281"/>
    <cellStyle name="Total 2 26 23 2 3" xfId="43282"/>
    <cellStyle name="Total 2 26 23 3" xfId="43283"/>
    <cellStyle name="Total 2 26 23 4" xfId="43284"/>
    <cellStyle name="Total 2 26 24" xfId="43285"/>
    <cellStyle name="Total 2 26 24 2" xfId="43286"/>
    <cellStyle name="Total 2 26 24 2 2" xfId="43287"/>
    <cellStyle name="Total 2 26 24 2 3" xfId="43288"/>
    <cellStyle name="Total 2 26 24 3" xfId="43289"/>
    <cellStyle name="Total 2 26 24 4" xfId="43290"/>
    <cellStyle name="Total 2 26 25" xfId="43291"/>
    <cellStyle name="Total 2 26 25 2" xfId="43292"/>
    <cellStyle name="Total 2 26 25 2 2" xfId="43293"/>
    <cellStyle name="Total 2 26 25 2 3" xfId="43294"/>
    <cellStyle name="Total 2 26 25 3" xfId="43295"/>
    <cellStyle name="Total 2 26 25 4" xfId="43296"/>
    <cellStyle name="Total 2 26 26" xfId="43297"/>
    <cellStyle name="Total 2 26 26 2" xfId="43298"/>
    <cellStyle name="Total 2 26 26 3" xfId="43299"/>
    <cellStyle name="Total 2 26 27" xfId="43300"/>
    <cellStyle name="Total 2 26 28" xfId="43301"/>
    <cellStyle name="Total 2 26 3" xfId="43302"/>
    <cellStyle name="Total 2 26 3 2" xfId="43303"/>
    <cellStyle name="Total 2 26 3 2 2" xfId="43304"/>
    <cellStyle name="Total 2 26 3 2 3" xfId="43305"/>
    <cellStyle name="Total 2 26 3 3" xfId="43306"/>
    <cellStyle name="Total 2 26 3 4" xfId="43307"/>
    <cellStyle name="Total 2 26 4" xfId="43308"/>
    <cellStyle name="Total 2 26 4 2" xfId="43309"/>
    <cellStyle name="Total 2 26 4 2 2" xfId="43310"/>
    <cellStyle name="Total 2 26 4 2 3" xfId="43311"/>
    <cellStyle name="Total 2 26 4 3" xfId="43312"/>
    <cellStyle name="Total 2 26 4 4" xfId="43313"/>
    <cellStyle name="Total 2 26 5" xfId="43314"/>
    <cellStyle name="Total 2 26 5 2" xfId="43315"/>
    <cellStyle name="Total 2 26 5 2 2" xfId="43316"/>
    <cellStyle name="Total 2 26 5 2 3" xfId="43317"/>
    <cellStyle name="Total 2 26 5 3" xfId="43318"/>
    <cellStyle name="Total 2 26 5 4" xfId="43319"/>
    <cellStyle name="Total 2 26 6" xfId="43320"/>
    <cellStyle name="Total 2 26 6 2" xfId="43321"/>
    <cellStyle name="Total 2 26 6 2 2" xfId="43322"/>
    <cellStyle name="Total 2 26 6 2 3" xfId="43323"/>
    <cellStyle name="Total 2 26 6 3" xfId="43324"/>
    <cellStyle name="Total 2 26 6 4" xfId="43325"/>
    <cellStyle name="Total 2 26 7" xfId="43326"/>
    <cellStyle name="Total 2 26 7 2" xfId="43327"/>
    <cellStyle name="Total 2 26 7 2 2" xfId="43328"/>
    <cellStyle name="Total 2 26 7 2 3" xfId="43329"/>
    <cellStyle name="Total 2 26 7 3" xfId="43330"/>
    <cellStyle name="Total 2 26 7 4" xfId="43331"/>
    <cellStyle name="Total 2 26 8" xfId="43332"/>
    <cellStyle name="Total 2 26 8 2" xfId="43333"/>
    <cellStyle name="Total 2 26 8 2 2" xfId="43334"/>
    <cellStyle name="Total 2 26 8 2 3" xfId="43335"/>
    <cellStyle name="Total 2 26 8 3" xfId="43336"/>
    <cellStyle name="Total 2 26 8 4" xfId="43337"/>
    <cellStyle name="Total 2 26 9" xfId="43338"/>
    <cellStyle name="Total 2 26 9 2" xfId="43339"/>
    <cellStyle name="Total 2 26 9 2 2" xfId="43340"/>
    <cellStyle name="Total 2 26 9 2 3" xfId="43341"/>
    <cellStyle name="Total 2 26 9 3" xfId="43342"/>
    <cellStyle name="Total 2 26 9 4" xfId="43343"/>
    <cellStyle name="Total 2 27" xfId="43344"/>
    <cellStyle name="Total 2 27 10" xfId="43345"/>
    <cellStyle name="Total 2 27 10 2" xfId="43346"/>
    <cellStyle name="Total 2 27 10 2 2" xfId="43347"/>
    <cellStyle name="Total 2 27 10 2 3" xfId="43348"/>
    <cellStyle name="Total 2 27 10 3" xfId="43349"/>
    <cellStyle name="Total 2 27 10 4" xfId="43350"/>
    <cellStyle name="Total 2 27 11" xfId="43351"/>
    <cellStyle name="Total 2 27 11 2" xfId="43352"/>
    <cellStyle name="Total 2 27 11 2 2" xfId="43353"/>
    <cellStyle name="Total 2 27 11 2 3" xfId="43354"/>
    <cellStyle name="Total 2 27 11 3" xfId="43355"/>
    <cellStyle name="Total 2 27 11 4" xfId="43356"/>
    <cellStyle name="Total 2 27 12" xfId="43357"/>
    <cellStyle name="Total 2 27 12 2" xfId="43358"/>
    <cellStyle name="Total 2 27 12 2 2" xfId="43359"/>
    <cellStyle name="Total 2 27 12 2 3" xfId="43360"/>
    <cellStyle name="Total 2 27 12 3" xfId="43361"/>
    <cellStyle name="Total 2 27 12 4" xfId="43362"/>
    <cellStyle name="Total 2 27 13" xfId="43363"/>
    <cellStyle name="Total 2 27 13 2" xfId="43364"/>
    <cellStyle name="Total 2 27 13 2 2" xfId="43365"/>
    <cellStyle name="Total 2 27 13 2 3" xfId="43366"/>
    <cellStyle name="Total 2 27 13 3" xfId="43367"/>
    <cellStyle name="Total 2 27 13 4" xfId="43368"/>
    <cellStyle name="Total 2 27 14" xfId="43369"/>
    <cellStyle name="Total 2 27 14 2" xfId="43370"/>
    <cellStyle name="Total 2 27 14 2 2" xfId="43371"/>
    <cellStyle name="Total 2 27 14 2 3" xfId="43372"/>
    <cellStyle name="Total 2 27 14 3" xfId="43373"/>
    <cellStyle name="Total 2 27 14 4" xfId="43374"/>
    <cellStyle name="Total 2 27 15" xfId="43375"/>
    <cellStyle name="Total 2 27 15 2" xfId="43376"/>
    <cellStyle name="Total 2 27 15 2 2" xfId="43377"/>
    <cellStyle name="Total 2 27 15 2 3" xfId="43378"/>
    <cellStyle name="Total 2 27 15 3" xfId="43379"/>
    <cellStyle name="Total 2 27 15 4" xfId="43380"/>
    <cellStyle name="Total 2 27 16" xfId="43381"/>
    <cellStyle name="Total 2 27 16 2" xfId="43382"/>
    <cellStyle name="Total 2 27 16 2 2" xfId="43383"/>
    <cellStyle name="Total 2 27 16 2 3" xfId="43384"/>
    <cellStyle name="Total 2 27 16 3" xfId="43385"/>
    <cellStyle name="Total 2 27 16 4" xfId="43386"/>
    <cellStyle name="Total 2 27 17" xfId="43387"/>
    <cellStyle name="Total 2 27 17 2" xfId="43388"/>
    <cellStyle name="Total 2 27 17 2 2" xfId="43389"/>
    <cellStyle name="Total 2 27 17 2 3" xfId="43390"/>
    <cellStyle name="Total 2 27 17 3" xfId="43391"/>
    <cellStyle name="Total 2 27 17 4" xfId="43392"/>
    <cellStyle name="Total 2 27 18" xfId="43393"/>
    <cellStyle name="Total 2 27 18 2" xfId="43394"/>
    <cellStyle name="Total 2 27 18 2 2" xfId="43395"/>
    <cellStyle name="Total 2 27 18 2 3" xfId="43396"/>
    <cellStyle name="Total 2 27 18 3" xfId="43397"/>
    <cellStyle name="Total 2 27 18 4" xfId="43398"/>
    <cellStyle name="Total 2 27 19" xfId="43399"/>
    <cellStyle name="Total 2 27 19 2" xfId="43400"/>
    <cellStyle name="Total 2 27 19 2 2" xfId="43401"/>
    <cellStyle name="Total 2 27 19 2 3" xfId="43402"/>
    <cellStyle name="Total 2 27 19 3" xfId="43403"/>
    <cellStyle name="Total 2 27 19 4" xfId="43404"/>
    <cellStyle name="Total 2 27 2" xfId="43405"/>
    <cellStyle name="Total 2 27 2 2" xfId="43406"/>
    <cellStyle name="Total 2 27 2 2 2" xfId="43407"/>
    <cellStyle name="Total 2 27 2 2 3" xfId="43408"/>
    <cellStyle name="Total 2 27 2 3" xfId="43409"/>
    <cellStyle name="Total 2 27 2 4" xfId="43410"/>
    <cellStyle name="Total 2 27 20" xfId="43411"/>
    <cellStyle name="Total 2 27 20 2" xfId="43412"/>
    <cellStyle name="Total 2 27 20 2 2" xfId="43413"/>
    <cellStyle name="Total 2 27 20 2 3" xfId="43414"/>
    <cellStyle name="Total 2 27 20 3" xfId="43415"/>
    <cellStyle name="Total 2 27 20 4" xfId="43416"/>
    <cellStyle name="Total 2 27 21" xfId="43417"/>
    <cellStyle name="Total 2 27 21 2" xfId="43418"/>
    <cellStyle name="Total 2 27 21 2 2" xfId="43419"/>
    <cellStyle name="Total 2 27 21 2 3" xfId="43420"/>
    <cellStyle name="Total 2 27 21 3" xfId="43421"/>
    <cellStyle name="Total 2 27 21 4" xfId="43422"/>
    <cellStyle name="Total 2 27 22" xfId="43423"/>
    <cellStyle name="Total 2 27 22 2" xfId="43424"/>
    <cellStyle name="Total 2 27 22 2 2" xfId="43425"/>
    <cellStyle name="Total 2 27 22 2 3" xfId="43426"/>
    <cellStyle name="Total 2 27 22 3" xfId="43427"/>
    <cellStyle name="Total 2 27 22 4" xfId="43428"/>
    <cellStyle name="Total 2 27 23" xfId="43429"/>
    <cellStyle name="Total 2 27 23 2" xfId="43430"/>
    <cellStyle name="Total 2 27 23 2 2" xfId="43431"/>
    <cellStyle name="Total 2 27 23 2 3" xfId="43432"/>
    <cellStyle name="Total 2 27 23 3" xfId="43433"/>
    <cellStyle name="Total 2 27 23 4" xfId="43434"/>
    <cellStyle name="Total 2 27 24" xfId="43435"/>
    <cellStyle name="Total 2 27 24 2" xfId="43436"/>
    <cellStyle name="Total 2 27 24 2 2" xfId="43437"/>
    <cellStyle name="Total 2 27 24 2 3" xfId="43438"/>
    <cellStyle name="Total 2 27 24 3" xfId="43439"/>
    <cellStyle name="Total 2 27 24 4" xfId="43440"/>
    <cellStyle name="Total 2 27 25" xfId="43441"/>
    <cellStyle name="Total 2 27 25 2" xfId="43442"/>
    <cellStyle name="Total 2 27 25 2 2" xfId="43443"/>
    <cellStyle name="Total 2 27 25 2 3" xfId="43444"/>
    <cellStyle name="Total 2 27 25 3" xfId="43445"/>
    <cellStyle name="Total 2 27 25 4" xfId="43446"/>
    <cellStyle name="Total 2 27 26" xfId="43447"/>
    <cellStyle name="Total 2 27 26 2" xfId="43448"/>
    <cellStyle name="Total 2 27 26 3" xfId="43449"/>
    <cellStyle name="Total 2 27 27" xfId="43450"/>
    <cellStyle name="Total 2 27 28" xfId="43451"/>
    <cellStyle name="Total 2 27 3" xfId="43452"/>
    <cellStyle name="Total 2 27 3 2" xfId="43453"/>
    <cellStyle name="Total 2 27 3 2 2" xfId="43454"/>
    <cellStyle name="Total 2 27 3 2 3" xfId="43455"/>
    <cellStyle name="Total 2 27 3 3" xfId="43456"/>
    <cellStyle name="Total 2 27 3 4" xfId="43457"/>
    <cellStyle name="Total 2 27 4" xfId="43458"/>
    <cellStyle name="Total 2 27 4 2" xfId="43459"/>
    <cellStyle name="Total 2 27 4 2 2" xfId="43460"/>
    <cellStyle name="Total 2 27 4 2 3" xfId="43461"/>
    <cellStyle name="Total 2 27 4 3" xfId="43462"/>
    <cellStyle name="Total 2 27 4 4" xfId="43463"/>
    <cellStyle name="Total 2 27 5" xfId="43464"/>
    <cellStyle name="Total 2 27 5 2" xfId="43465"/>
    <cellStyle name="Total 2 27 5 2 2" xfId="43466"/>
    <cellStyle name="Total 2 27 5 2 3" xfId="43467"/>
    <cellStyle name="Total 2 27 5 3" xfId="43468"/>
    <cellStyle name="Total 2 27 5 4" xfId="43469"/>
    <cellStyle name="Total 2 27 6" xfId="43470"/>
    <cellStyle name="Total 2 27 6 2" xfId="43471"/>
    <cellStyle name="Total 2 27 6 2 2" xfId="43472"/>
    <cellStyle name="Total 2 27 6 2 3" xfId="43473"/>
    <cellStyle name="Total 2 27 6 3" xfId="43474"/>
    <cellStyle name="Total 2 27 6 4" xfId="43475"/>
    <cellStyle name="Total 2 27 7" xfId="43476"/>
    <cellStyle name="Total 2 27 7 2" xfId="43477"/>
    <cellStyle name="Total 2 27 7 2 2" xfId="43478"/>
    <cellStyle name="Total 2 27 7 2 3" xfId="43479"/>
    <cellStyle name="Total 2 27 7 3" xfId="43480"/>
    <cellStyle name="Total 2 27 7 4" xfId="43481"/>
    <cellStyle name="Total 2 27 8" xfId="43482"/>
    <cellStyle name="Total 2 27 8 2" xfId="43483"/>
    <cellStyle name="Total 2 27 8 2 2" xfId="43484"/>
    <cellStyle name="Total 2 27 8 2 3" xfId="43485"/>
    <cellStyle name="Total 2 27 8 3" xfId="43486"/>
    <cellStyle name="Total 2 27 8 4" xfId="43487"/>
    <cellStyle name="Total 2 27 9" xfId="43488"/>
    <cellStyle name="Total 2 27 9 2" xfId="43489"/>
    <cellStyle name="Total 2 27 9 2 2" xfId="43490"/>
    <cellStyle name="Total 2 27 9 2 3" xfId="43491"/>
    <cellStyle name="Total 2 27 9 3" xfId="43492"/>
    <cellStyle name="Total 2 27 9 4" xfId="43493"/>
    <cellStyle name="Total 2 28" xfId="43494"/>
    <cellStyle name="Total 2 28 10" xfId="43495"/>
    <cellStyle name="Total 2 28 10 2" xfId="43496"/>
    <cellStyle name="Total 2 28 10 2 2" xfId="43497"/>
    <cellStyle name="Total 2 28 10 2 3" xfId="43498"/>
    <cellStyle name="Total 2 28 10 3" xfId="43499"/>
    <cellStyle name="Total 2 28 10 4" xfId="43500"/>
    <cellStyle name="Total 2 28 11" xfId="43501"/>
    <cellStyle name="Total 2 28 11 2" xfId="43502"/>
    <cellStyle name="Total 2 28 11 2 2" xfId="43503"/>
    <cellStyle name="Total 2 28 11 2 3" xfId="43504"/>
    <cellStyle name="Total 2 28 11 3" xfId="43505"/>
    <cellStyle name="Total 2 28 11 4" xfId="43506"/>
    <cellStyle name="Total 2 28 12" xfId="43507"/>
    <cellStyle name="Total 2 28 12 2" xfId="43508"/>
    <cellStyle name="Total 2 28 12 2 2" xfId="43509"/>
    <cellStyle name="Total 2 28 12 2 3" xfId="43510"/>
    <cellStyle name="Total 2 28 12 3" xfId="43511"/>
    <cellStyle name="Total 2 28 12 4" xfId="43512"/>
    <cellStyle name="Total 2 28 13" xfId="43513"/>
    <cellStyle name="Total 2 28 13 2" xfId="43514"/>
    <cellStyle name="Total 2 28 13 2 2" xfId="43515"/>
    <cellStyle name="Total 2 28 13 2 3" xfId="43516"/>
    <cellStyle name="Total 2 28 13 3" xfId="43517"/>
    <cellStyle name="Total 2 28 13 4" xfId="43518"/>
    <cellStyle name="Total 2 28 14" xfId="43519"/>
    <cellStyle name="Total 2 28 14 2" xfId="43520"/>
    <cellStyle name="Total 2 28 14 2 2" xfId="43521"/>
    <cellStyle name="Total 2 28 14 2 3" xfId="43522"/>
    <cellStyle name="Total 2 28 14 3" xfId="43523"/>
    <cellStyle name="Total 2 28 14 4" xfId="43524"/>
    <cellStyle name="Total 2 28 15" xfId="43525"/>
    <cellStyle name="Total 2 28 15 2" xfId="43526"/>
    <cellStyle name="Total 2 28 15 2 2" xfId="43527"/>
    <cellStyle name="Total 2 28 15 2 3" xfId="43528"/>
    <cellStyle name="Total 2 28 15 3" xfId="43529"/>
    <cellStyle name="Total 2 28 15 4" xfId="43530"/>
    <cellStyle name="Total 2 28 16" xfId="43531"/>
    <cellStyle name="Total 2 28 16 2" xfId="43532"/>
    <cellStyle name="Total 2 28 16 2 2" xfId="43533"/>
    <cellStyle name="Total 2 28 16 2 3" xfId="43534"/>
    <cellStyle name="Total 2 28 16 3" xfId="43535"/>
    <cellStyle name="Total 2 28 16 4" xfId="43536"/>
    <cellStyle name="Total 2 28 17" xfId="43537"/>
    <cellStyle name="Total 2 28 17 2" xfId="43538"/>
    <cellStyle name="Total 2 28 17 2 2" xfId="43539"/>
    <cellStyle name="Total 2 28 17 2 3" xfId="43540"/>
    <cellStyle name="Total 2 28 17 3" xfId="43541"/>
    <cellStyle name="Total 2 28 17 4" xfId="43542"/>
    <cellStyle name="Total 2 28 18" xfId="43543"/>
    <cellStyle name="Total 2 28 18 2" xfId="43544"/>
    <cellStyle name="Total 2 28 18 2 2" xfId="43545"/>
    <cellStyle name="Total 2 28 18 2 3" xfId="43546"/>
    <cellStyle name="Total 2 28 18 3" xfId="43547"/>
    <cellStyle name="Total 2 28 18 4" xfId="43548"/>
    <cellStyle name="Total 2 28 19" xfId="43549"/>
    <cellStyle name="Total 2 28 19 2" xfId="43550"/>
    <cellStyle name="Total 2 28 19 2 2" xfId="43551"/>
    <cellStyle name="Total 2 28 19 2 3" xfId="43552"/>
    <cellStyle name="Total 2 28 19 3" xfId="43553"/>
    <cellStyle name="Total 2 28 19 4" xfId="43554"/>
    <cellStyle name="Total 2 28 2" xfId="43555"/>
    <cellStyle name="Total 2 28 2 2" xfId="43556"/>
    <cellStyle name="Total 2 28 2 2 2" xfId="43557"/>
    <cellStyle name="Total 2 28 2 2 3" xfId="43558"/>
    <cellStyle name="Total 2 28 2 3" xfId="43559"/>
    <cellStyle name="Total 2 28 2 4" xfId="43560"/>
    <cellStyle name="Total 2 28 20" xfId="43561"/>
    <cellStyle name="Total 2 28 20 2" xfId="43562"/>
    <cellStyle name="Total 2 28 20 2 2" xfId="43563"/>
    <cellStyle name="Total 2 28 20 2 3" xfId="43564"/>
    <cellStyle name="Total 2 28 20 3" xfId="43565"/>
    <cellStyle name="Total 2 28 20 4" xfId="43566"/>
    <cellStyle name="Total 2 28 21" xfId="43567"/>
    <cellStyle name="Total 2 28 21 2" xfId="43568"/>
    <cellStyle name="Total 2 28 21 2 2" xfId="43569"/>
    <cellStyle name="Total 2 28 21 2 3" xfId="43570"/>
    <cellStyle name="Total 2 28 21 3" xfId="43571"/>
    <cellStyle name="Total 2 28 21 4" xfId="43572"/>
    <cellStyle name="Total 2 28 22" xfId="43573"/>
    <cellStyle name="Total 2 28 22 2" xfId="43574"/>
    <cellStyle name="Total 2 28 22 2 2" xfId="43575"/>
    <cellStyle name="Total 2 28 22 2 3" xfId="43576"/>
    <cellStyle name="Total 2 28 22 3" xfId="43577"/>
    <cellStyle name="Total 2 28 22 4" xfId="43578"/>
    <cellStyle name="Total 2 28 23" xfId="43579"/>
    <cellStyle name="Total 2 28 23 2" xfId="43580"/>
    <cellStyle name="Total 2 28 23 2 2" xfId="43581"/>
    <cellStyle name="Total 2 28 23 2 3" xfId="43582"/>
    <cellStyle name="Total 2 28 23 3" xfId="43583"/>
    <cellStyle name="Total 2 28 23 4" xfId="43584"/>
    <cellStyle name="Total 2 28 24" xfId="43585"/>
    <cellStyle name="Total 2 28 24 2" xfId="43586"/>
    <cellStyle name="Total 2 28 24 2 2" xfId="43587"/>
    <cellStyle name="Total 2 28 24 2 3" xfId="43588"/>
    <cellStyle name="Total 2 28 24 3" xfId="43589"/>
    <cellStyle name="Total 2 28 24 4" xfId="43590"/>
    <cellStyle name="Total 2 28 25" xfId="43591"/>
    <cellStyle name="Total 2 28 25 2" xfId="43592"/>
    <cellStyle name="Total 2 28 25 2 2" xfId="43593"/>
    <cellStyle name="Total 2 28 25 2 3" xfId="43594"/>
    <cellStyle name="Total 2 28 25 3" xfId="43595"/>
    <cellStyle name="Total 2 28 25 4" xfId="43596"/>
    <cellStyle name="Total 2 28 26" xfId="43597"/>
    <cellStyle name="Total 2 28 26 2" xfId="43598"/>
    <cellStyle name="Total 2 28 26 3" xfId="43599"/>
    <cellStyle name="Total 2 28 27" xfId="43600"/>
    <cellStyle name="Total 2 28 28" xfId="43601"/>
    <cellStyle name="Total 2 28 3" xfId="43602"/>
    <cellStyle name="Total 2 28 3 2" xfId="43603"/>
    <cellStyle name="Total 2 28 3 2 2" xfId="43604"/>
    <cellStyle name="Total 2 28 3 2 3" xfId="43605"/>
    <cellStyle name="Total 2 28 3 3" xfId="43606"/>
    <cellStyle name="Total 2 28 3 4" xfId="43607"/>
    <cellStyle name="Total 2 28 4" xfId="43608"/>
    <cellStyle name="Total 2 28 4 2" xfId="43609"/>
    <cellStyle name="Total 2 28 4 2 2" xfId="43610"/>
    <cellStyle name="Total 2 28 4 2 3" xfId="43611"/>
    <cellStyle name="Total 2 28 4 3" xfId="43612"/>
    <cellStyle name="Total 2 28 4 4" xfId="43613"/>
    <cellStyle name="Total 2 28 5" xfId="43614"/>
    <cellStyle name="Total 2 28 5 2" xfId="43615"/>
    <cellStyle name="Total 2 28 5 2 2" xfId="43616"/>
    <cellStyle name="Total 2 28 5 2 3" xfId="43617"/>
    <cellStyle name="Total 2 28 5 3" xfId="43618"/>
    <cellStyle name="Total 2 28 5 4" xfId="43619"/>
    <cellStyle name="Total 2 28 6" xfId="43620"/>
    <cellStyle name="Total 2 28 6 2" xfId="43621"/>
    <cellStyle name="Total 2 28 6 2 2" xfId="43622"/>
    <cellStyle name="Total 2 28 6 2 3" xfId="43623"/>
    <cellStyle name="Total 2 28 6 3" xfId="43624"/>
    <cellStyle name="Total 2 28 6 4" xfId="43625"/>
    <cellStyle name="Total 2 28 7" xfId="43626"/>
    <cellStyle name="Total 2 28 7 2" xfId="43627"/>
    <cellStyle name="Total 2 28 7 2 2" xfId="43628"/>
    <cellStyle name="Total 2 28 7 2 3" xfId="43629"/>
    <cellStyle name="Total 2 28 7 3" xfId="43630"/>
    <cellStyle name="Total 2 28 7 4" xfId="43631"/>
    <cellStyle name="Total 2 28 8" xfId="43632"/>
    <cellStyle name="Total 2 28 8 2" xfId="43633"/>
    <cellStyle name="Total 2 28 8 2 2" xfId="43634"/>
    <cellStyle name="Total 2 28 8 2 3" xfId="43635"/>
    <cellStyle name="Total 2 28 8 3" xfId="43636"/>
    <cellStyle name="Total 2 28 8 4" xfId="43637"/>
    <cellStyle name="Total 2 28 9" xfId="43638"/>
    <cellStyle name="Total 2 28 9 2" xfId="43639"/>
    <cellStyle name="Total 2 28 9 2 2" xfId="43640"/>
    <cellStyle name="Total 2 28 9 2 3" xfId="43641"/>
    <cellStyle name="Total 2 28 9 3" xfId="43642"/>
    <cellStyle name="Total 2 28 9 4" xfId="43643"/>
    <cellStyle name="Total 2 29" xfId="43644"/>
    <cellStyle name="Total 2 29 10" xfId="43645"/>
    <cellStyle name="Total 2 29 10 2" xfId="43646"/>
    <cellStyle name="Total 2 29 10 2 2" xfId="43647"/>
    <cellStyle name="Total 2 29 10 2 3" xfId="43648"/>
    <cellStyle name="Total 2 29 10 3" xfId="43649"/>
    <cellStyle name="Total 2 29 10 4" xfId="43650"/>
    <cellStyle name="Total 2 29 11" xfId="43651"/>
    <cellStyle name="Total 2 29 11 2" xfId="43652"/>
    <cellStyle name="Total 2 29 11 2 2" xfId="43653"/>
    <cellStyle name="Total 2 29 11 2 3" xfId="43654"/>
    <cellStyle name="Total 2 29 11 3" xfId="43655"/>
    <cellStyle name="Total 2 29 11 4" xfId="43656"/>
    <cellStyle name="Total 2 29 12" xfId="43657"/>
    <cellStyle name="Total 2 29 12 2" xfId="43658"/>
    <cellStyle name="Total 2 29 12 2 2" xfId="43659"/>
    <cellStyle name="Total 2 29 12 2 3" xfId="43660"/>
    <cellStyle name="Total 2 29 12 3" xfId="43661"/>
    <cellStyle name="Total 2 29 12 4" xfId="43662"/>
    <cellStyle name="Total 2 29 13" xfId="43663"/>
    <cellStyle name="Total 2 29 13 2" xfId="43664"/>
    <cellStyle name="Total 2 29 13 2 2" xfId="43665"/>
    <cellStyle name="Total 2 29 13 2 3" xfId="43666"/>
    <cellStyle name="Total 2 29 13 3" xfId="43667"/>
    <cellStyle name="Total 2 29 13 4" xfId="43668"/>
    <cellStyle name="Total 2 29 14" xfId="43669"/>
    <cellStyle name="Total 2 29 14 2" xfId="43670"/>
    <cellStyle name="Total 2 29 14 2 2" xfId="43671"/>
    <cellStyle name="Total 2 29 14 2 3" xfId="43672"/>
    <cellStyle name="Total 2 29 14 3" xfId="43673"/>
    <cellStyle name="Total 2 29 14 4" xfId="43674"/>
    <cellStyle name="Total 2 29 15" xfId="43675"/>
    <cellStyle name="Total 2 29 15 2" xfId="43676"/>
    <cellStyle name="Total 2 29 15 2 2" xfId="43677"/>
    <cellStyle name="Total 2 29 15 2 3" xfId="43678"/>
    <cellStyle name="Total 2 29 15 3" xfId="43679"/>
    <cellStyle name="Total 2 29 15 4" xfId="43680"/>
    <cellStyle name="Total 2 29 16" xfId="43681"/>
    <cellStyle name="Total 2 29 16 2" xfId="43682"/>
    <cellStyle name="Total 2 29 16 2 2" xfId="43683"/>
    <cellStyle name="Total 2 29 16 2 3" xfId="43684"/>
    <cellStyle name="Total 2 29 16 3" xfId="43685"/>
    <cellStyle name="Total 2 29 16 4" xfId="43686"/>
    <cellStyle name="Total 2 29 17" xfId="43687"/>
    <cellStyle name="Total 2 29 17 2" xfId="43688"/>
    <cellStyle name="Total 2 29 17 2 2" xfId="43689"/>
    <cellStyle name="Total 2 29 17 2 3" xfId="43690"/>
    <cellStyle name="Total 2 29 17 3" xfId="43691"/>
    <cellStyle name="Total 2 29 17 4" xfId="43692"/>
    <cellStyle name="Total 2 29 18" xfId="43693"/>
    <cellStyle name="Total 2 29 18 2" xfId="43694"/>
    <cellStyle name="Total 2 29 18 2 2" xfId="43695"/>
    <cellStyle name="Total 2 29 18 2 3" xfId="43696"/>
    <cellStyle name="Total 2 29 18 3" xfId="43697"/>
    <cellStyle name="Total 2 29 18 4" xfId="43698"/>
    <cellStyle name="Total 2 29 19" xfId="43699"/>
    <cellStyle name="Total 2 29 19 2" xfId="43700"/>
    <cellStyle name="Total 2 29 19 2 2" xfId="43701"/>
    <cellStyle name="Total 2 29 19 2 3" xfId="43702"/>
    <cellStyle name="Total 2 29 19 3" xfId="43703"/>
    <cellStyle name="Total 2 29 19 4" xfId="43704"/>
    <cellStyle name="Total 2 29 2" xfId="43705"/>
    <cellStyle name="Total 2 29 2 2" xfId="43706"/>
    <cellStyle name="Total 2 29 2 2 2" xfId="43707"/>
    <cellStyle name="Total 2 29 2 2 3" xfId="43708"/>
    <cellStyle name="Total 2 29 2 3" xfId="43709"/>
    <cellStyle name="Total 2 29 2 4" xfId="43710"/>
    <cellStyle name="Total 2 29 20" xfId="43711"/>
    <cellStyle name="Total 2 29 20 2" xfId="43712"/>
    <cellStyle name="Total 2 29 20 2 2" xfId="43713"/>
    <cellStyle name="Total 2 29 20 2 3" xfId="43714"/>
    <cellStyle name="Total 2 29 20 3" xfId="43715"/>
    <cellStyle name="Total 2 29 20 4" xfId="43716"/>
    <cellStyle name="Total 2 29 21" xfId="43717"/>
    <cellStyle name="Total 2 29 21 2" xfId="43718"/>
    <cellStyle name="Total 2 29 21 2 2" xfId="43719"/>
    <cellStyle name="Total 2 29 21 2 3" xfId="43720"/>
    <cellStyle name="Total 2 29 21 3" xfId="43721"/>
    <cellStyle name="Total 2 29 21 4" xfId="43722"/>
    <cellStyle name="Total 2 29 22" xfId="43723"/>
    <cellStyle name="Total 2 29 22 2" xfId="43724"/>
    <cellStyle name="Total 2 29 22 2 2" xfId="43725"/>
    <cellStyle name="Total 2 29 22 2 3" xfId="43726"/>
    <cellStyle name="Total 2 29 22 3" xfId="43727"/>
    <cellStyle name="Total 2 29 22 4" xfId="43728"/>
    <cellStyle name="Total 2 29 23" xfId="43729"/>
    <cellStyle name="Total 2 29 23 2" xfId="43730"/>
    <cellStyle name="Total 2 29 23 2 2" xfId="43731"/>
    <cellStyle name="Total 2 29 23 2 3" xfId="43732"/>
    <cellStyle name="Total 2 29 23 3" xfId="43733"/>
    <cellStyle name="Total 2 29 23 4" xfId="43734"/>
    <cellStyle name="Total 2 29 24" xfId="43735"/>
    <cellStyle name="Total 2 29 24 2" xfId="43736"/>
    <cellStyle name="Total 2 29 24 2 2" xfId="43737"/>
    <cellStyle name="Total 2 29 24 2 3" xfId="43738"/>
    <cellStyle name="Total 2 29 24 3" xfId="43739"/>
    <cellStyle name="Total 2 29 24 4" xfId="43740"/>
    <cellStyle name="Total 2 29 25" xfId="43741"/>
    <cellStyle name="Total 2 29 25 2" xfId="43742"/>
    <cellStyle name="Total 2 29 25 2 2" xfId="43743"/>
    <cellStyle name="Total 2 29 25 2 3" xfId="43744"/>
    <cellStyle name="Total 2 29 25 3" xfId="43745"/>
    <cellStyle name="Total 2 29 25 4" xfId="43746"/>
    <cellStyle name="Total 2 29 26" xfId="43747"/>
    <cellStyle name="Total 2 29 26 2" xfId="43748"/>
    <cellStyle name="Total 2 29 26 3" xfId="43749"/>
    <cellStyle name="Total 2 29 27" xfId="43750"/>
    <cellStyle name="Total 2 29 28" xfId="43751"/>
    <cellStyle name="Total 2 29 3" xfId="43752"/>
    <cellStyle name="Total 2 29 3 2" xfId="43753"/>
    <cellStyle name="Total 2 29 3 2 2" xfId="43754"/>
    <cellStyle name="Total 2 29 3 2 3" xfId="43755"/>
    <cellStyle name="Total 2 29 3 3" xfId="43756"/>
    <cellStyle name="Total 2 29 3 4" xfId="43757"/>
    <cellStyle name="Total 2 29 4" xfId="43758"/>
    <cellStyle name="Total 2 29 4 2" xfId="43759"/>
    <cellStyle name="Total 2 29 4 2 2" xfId="43760"/>
    <cellStyle name="Total 2 29 4 2 3" xfId="43761"/>
    <cellStyle name="Total 2 29 4 3" xfId="43762"/>
    <cellStyle name="Total 2 29 4 4" xfId="43763"/>
    <cellStyle name="Total 2 29 5" xfId="43764"/>
    <cellStyle name="Total 2 29 5 2" xfId="43765"/>
    <cellStyle name="Total 2 29 5 2 2" xfId="43766"/>
    <cellStyle name="Total 2 29 5 2 3" xfId="43767"/>
    <cellStyle name="Total 2 29 5 3" xfId="43768"/>
    <cellStyle name="Total 2 29 5 4" xfId="43769"/>
    <cellStyle name="Total 2 29 6" xfId="43770"/>
    <cellStyle name="Total 2 29 6 2" xfId="43771"/>
    <cellStyle name="Total 2 29 6 2 2" xfId="43772"/>
    <cellStyle name="Total 2 29 6 2 3" xfId="43773"/>
    <cellStyle name="Total 2 29 6 3" xfId="43774"/>
    <cellStyle name="Total 2 29 6 4" xfId="43775"/>
    <cellStyle name="Total 2 29 7" xfId="43776"/>
    <cellStyle name="Total 2 29 7 2" xfId="43777"/>
    <cellStyle name="Total 2 29 7 2 2" xfId="43778"/>
    <cellStyle name="Total 2 29 7 2 3" xfId="43779"/>
    <cellStyle name="Total 2 29 7 3" xfId="43780"/>
    <cellStyle name="Total 2 29 7 4" xfId="43781"/>
    <cellStyle name="Total 2 29 8" xfId="43782"/>
    <cellStyle name="Total 2 29 8 2" xfId="43783"/>
    <cellStyle name="Total 2 29 8 2 2" xfId="43784"/>
    <cellStyle name="Total 2 29 8 2 3" xfId="43785"/>
    <cellStyle name="Total 2 29 8 3" xfId="43786"/>
    <cellStyle name="Total 2 29 8 4" xfId="43787"/>
    <cellStyle name="Total 2 29 9" xfId="43788"/>
    <cellStyle name="Total 2 29 9 2" xfId="43789"/>
    <cellStyle name="Total 2 29 9 2 2" xfId="43790"/>
    <cellStyle name="Total 2 29 9 2 3" xfId="43791"/>
    <cellStyle name="Total 2 29 9 3" xfId="43792"/>
    <cellStyle name="Total 2 29 9 4" xfId="43793"/>
    <cellStyle name="Total 2 3" xfId="43794"/>
    <cellStyle name="Total 2 3 10" xfId="43795"/>
    <cellStyle name="Total 2 3 10 2" xfId="43796"/>
    <cellStyle name="Total 2 3 10 2 2" xfId="43797"/>
    <cellStyle name="Total 2 3 10 2 3" xfId="43798"/>
    <cellStyle name="Total 2 3 10 3" xfId="43799"/>
    <cellStyle name="Total 2 3 10 4" xfId="43800"/>
    <cellStyle name="Total 2 3 11" xfId="43801"/>
    <cellStyle name="Total 2 3 11 2" xfId="43802"/>
    <cellStyle name="Total 2 3 11 2 2" xfId="43803"/>
    <cellStyle name="Total 2 3 11 2 3" xfId="43804"/>
    <cellStyle name="Total 2 3 11 3" xfId="43805"/>
    <cellStyle name="Total 2 3 11 4" xfId="43806"/>
    <cellStyle name="Total 2 3 12" xfId="43807"/>
    <cellStyle name="Total 2 3 12 2" xfId="43808"/>
    <cellStyle name="Total 2 3 12 2 2" xfId="43809"/>
    <cellStyle name="Total 2 3 12 2 3" xfId="43810"/>
    <cellStyle name="Total 2 3 12 3" xfId="43811"/>
    <cellStyle name="Total 2 3 12 4" xfId="43812"/>
    <cellStyle name="Total 2 3 13" xfId="43813"/>
    <cellStyle name="Total 2 3 13 2" xfId="43814"/>
    <cellStyle name="Total 2 3 13 2 2" xfId="43815"/>
    <cellStyle name="Total 2 3 13 2 3" xfId="43816"/>
    <cellStyle name="Total 2 3 13 3" xfId="43817"/>
    <cellStyle name="Total 2 3 13 4" xfId="43818"/>
    <cellStyle name="Total 2 3 14" xfId="43819"/>
    <cellStyle name="Total 2 3 14 2" xfId="43820"/>
    <cellStyle name="Total 2 3 14 2 2" xfId="43821"/>
    <cellStyle name="Total 2 3 14 2 3" xfId="43822"/>
    <cellStyle name="Total 2 3 14 3" xfId="43823"/>
    <cellStyle name="Total 2 3 14 4" xfId="43824"/>
    <cellStyle name="Total 2 3 15" xfId="43825"/>
    <cellStyle name="Total 2 3 15 2" xfId="43826"/>
    <cellStyle name="Total 2 3 15 2 2" xfId="43827"/>
    <cellStyle name="Total 2 3 15 2 3" xfId="43828"/>
    <cellStyle name="Total 2 3 15 3" xfId="43829"/>
    <cellStyle name="Total 2 3 15 4" xfId="43830"/>
    <cellStyle name="Total 2 3 16" xfId="43831"/>
    <cellStyle name="Total 2 3 16 2" xfId="43832"/>
    <cellStyle name="Total 2 3 16 2 2" xfId="43833"/>
    <cellStyle name="Total 2 3 16 2 3" xfId="43834"/>
    <cellStyle name="Total 2 3 16 3" xfId="43835"/>
    <cellStyle name="Total 2 3 16 4" xfId="43836"/>
    <cellStyle name="Total 2 3 17" xfId="43837"/>
    <cellStyle name="Total 2 3 17 2" xfId="43838"/>
    <cellStyle name="Total 2 3 17 2 2" xfId="43839"/>
    <cellStyle name="Total 2 3 17 2 3" xfId="43840"/>
    <cellStyle name="Total 2 3 17 3" xfId="43841"/>
    <cellStyle name="Total 2 3 17 4" xfId="43842"/>
    <cellStyle name="Total 2 3 18" xfId="43843"/>
    <cellStyle name="Total 2 3 18 2" xfId="43844"/>
    <cellStyle name="Total 2 3 18 2 2" xfId="43845"/>
    <cellStyle name="Total 2 3 18 2 3" xfId="43846"/>
    <cellStyle name="Total 2 3 18 3" xfId="43847"/>
    <cellStyle name="Total 2 3 18 4" xfId="43848"/>
    <cellStyle name="Total 2 3 19" xfId="43849"/>
    <cellStyle name="Total 2 3 19 2" xfId="43850"/>
    <cellStyle name="Total 2 3 19 2 2" xfId="43851"/>
    <cellStyle name="Total 2 3 19 2 3" xfId="43852"/>
    <cellStyle name="Total 2 3 19 3" xfId="43853"/>
    <cellStyle name="Total 2 3 19 4" xfId="43854"/>
    <cellStyle name="Total 2 3 2" xfId="43855"/>
    <cellStyle name="Total 2 3 2 2" xfId="43856"/>
    <cellStyle name="Total 2 3 2 2 2" xfId="43857"/>
    <cellStyle name="Total 2 3 2 2 3" xfId="43858"/>
    <cellStyle name="Total 2 3 2 3" xfId="43859"/>
    <cellStyle name="Total 2 3 2 4" xfId="43860"/>
    <cellStyle name="Total 2 3 20" xfId="43861"/>
    <cellStyle name="Total 2 3 20 2" xfId="43862"/>
    <cellStyle name="Total 2 3 20 2 2" xfId="43863"/>
    <cellStyle name="Total 2 3 20 2 3" xfId="43864"/>
    <cellStyle name="Total 2 3 20 3" xfId="43865"/>
    <cellStyle name="Total 2 3 20 4" xfId="43866"/>
    <cellStyle name="Total 2 3 21" xfId="43867"/>
    <cellStyle name="Total 2 3 21 2" xfId="43868"/>
    <cellStyle name="Total 2 3 21 2 2" xfId="43869"/>
    <cellStyle name="Total 2 3 21 2 3" xfId="43870"/>
    <cellStyle name="Total 2 3 21 3" xfId="43871"/>
    <cellStyle name="Total 2 3 21 4" xfId="43872"/>
    <cellStyle name="Total 2 3 22" xfId="43873"/>
    <cellStyle name="Total 2 3 22 2" xfId="43874"/>
    <cellStyle name="Total 2 3 22 2 2" xfId="43875"/>
    <cellStyle name="Total 2 3 22 2 3" xfId="43876"/>
    <cellStyle name="Total 2 3 22 3" xfId="43877"/>
    <cellStyle name="Total 2 3 22 4" xfId="43878"/>
    <cellStyle name="Total 2 3 23" xfId="43879"/>
    <cellStyle name="Total 2 3 23 2" xfId="43880"/>
    <cellStyle name="Total 2 3 23 2 2" xfId="43881"/>
    <cellStyle name="Total 2 3 23 2 3" xfId="43882"/>
    <cellStyle name="Total 2 3 23 3" xfId="43883"/>
    <cellStyle name="Total 2 3 23 4" xfId="43884"/>
    <cellStyle name="Total 2 3 24" xfId="43885"/>
    <cellStyle name="Total 2 3 24 2" xfId="43886"/>
    <cellStyle name="Total 2 3 24 2 2" xfId="43887"/>
    <cellStyle name="Total 2 3 24 2 3" xfId="43888"/>
    <cellStyle name="Total 2 3 24 3" xfId="43889"/>
    <cellStyle name="Total 2 3 24 4" xfId="43890"/>
    <cellStyle name="Total 2 3 25" xfId="43891"/>
    <cellStyle name="Total 2 3 25 2" xfId="43892"/>
    <cellStyle name="Total 2 3 25 2 2" xfId="43893"/>
    <cellStyle name="Total 2 3 25 2 3" xfId="43894"/>
    <cellStyle name="Total 2 3 25 3" xfId="43895"/>
    <cellStyle name="Total 2 3 25 4" xfId="43896"/>
    <cellStyle name="Total 2 3 26" xfId="43897"/>
    <cellStyle name="Total 2 3 26 2" xfId="43898"/>
    <cellStyle name="Total 2 3 26 3" xfId="43899"/>
    <cellStyle name="Total 2 3 27" xfId="43900"/>
    <cellStyle name="Total 2 3 28" xfId="43901"/>
    <cellStyle name="Total 2 3 3" xfId="43902"/>
    <cellStyle name="Total 2 3 3 2" xfId="43903"/>
    <cellStyle name="Total 2 3 3 2 2" xfId="43904"/>
    <cellStyle name="Total 2 3 3 2 3" xfId="43905"/>
    <cellStyle name="Total 2 3 3 3" xfId="43906"/>
    <cellStyle name="Total 2 3 3 4" xfId="43907"/>
    <cellStyle name="Total 2 3 4" xfId="43908"/>
    <cellStyle name="Total 2 3 4 2" xfId="43909"/>
    <cellStyle name="Total 2 3 4 2 2" xfId="43910"/>
    <cellStyle name="Total 2 3 4 2 3" xfId="43911"/>
    <cellStyle name="Total 2 3 4 3" xfId="43912"/>
    <cellStyle name="Total 2 3 4 4" xfId="43913"/>
    <cellStyle name="Total 2 3 5" xfId="43914"/>
    <cellStyle name="Total 2 3 5 2" xfId="43915"/>
    <cellStyle name="Total 2 3 5 2 2" xfId="43916"/>
    <cellStyle name="Total 2 3 5 2 3" xfId="43917"/>
    <cellStyle name="Total 2 3 5 3" xfId="43918"/>
    <cellStyle name="Total 2 3 5 4" xfId="43919"/>
    <cellStyle name="Total 2 3 6" xfId="43920"/>
    <cellStyle name="Total 2 3 6 2" xfId="43921"/>
    <cellStyle name="Total 2 3 6 2 2" xfId="43922"/>
    <cellStyle name="Total 2 3 6 2 3" xfId="43923"/>
    <cellStyle name="Total 2 3 6 3" xfId="43924"/>
    <cellStyle name="Total 2 3 6 4" xfId="43925"/>
    <cellStyle name="Total 2 3 7" xfId="43926"/>
    <cellStyle name="Total 2 3 7 2" xfId="43927"/>
    <cellStyle name="Total 2 3 7 2 2" xfId="43928"/>
    <cellStyle name="Total 2 3 7 2 3" xfId="43929"/>
    <cellStyle name="Total 2 3 7 3" xfId="43930"/>
    <cellStyle name="Total 2 3 7 4" xfId="43931"/>
    <cellStyle name="Total 2 3 8" xfId="43932"/>
    <cellStyle name="Total 2 3 8 2" xfId="43933"/>
    <cellStyle name="Total 2 3 8 2 2" xfId="43934"/>
    <cellStyle name="Total 2 3 8 2 3" xfId="43935"/>
    <cellStyle name="Total 2 3 8 3" xfId="43936"/>
    <cellStyle name="Total 2 3 8 4" xfId="43937"/>
    <cellStyle name="Total 2 3 9" xfId="43938"/>
    <cellStyle name="Total 2 3 9 2" xfId="43939"/>
    <cellStyle name="Total 2 3 9 2 2" xfId="43940"/>
    <cellStyle name="Total 2 3 9 2 3" xfId="43941"/>
    <cellStyle name="Total 2 3 9 3" xfId="43942"/>
    <cellStyle name="Total 2 3 9 4" xfId="43943"/>
    <cellStyle name="Total 2 30" xfId="43944"/>
    <cellStyle name="Total 2 30 10" xfId="43945"/>
    <cellStyle name="Total 2 30 10 2" xfId="43946"/>
    <cellStyle name="Total 2 30 10 2 2" xfId="43947"/>
    <cellStyle name="Total 2 30 10 2 3" xfId="43948"/>
    <cellStyle name="Total 2 30 10 3" xfId="43949"/>
    <cellStyle name="Total 2 30 10 4" xfId="43950"/>
    <cellStyle name="Total 2 30 11" xfId="43951"/>
    <cellStyle name="Total 2 30 11 2" xfId="43952"/>
    <cellStyle name="Total 2 30 11 2 2" xfId="43953"/>
    <cellStyle name="Total 2 30 11 2 3" xfId="43954"/>
    <cellStyle name="Total 2 30 11 3" xfId="43955"/>
    <cellStyle name="Total 2 30 11 4" xfId="43956"/>
    <cellStyle name="Total 2 30 12" xfId="43957"/>
    <cellStyle name="Total 2 30 12 2" xfId="43958"/>
    <cellStyle name="Total 2 30 12 2 2" xfId="43959"/>
    <cellStyle name="Total 2 30 12 2 3" xfId="43960"/>
    <cellStyle name="Total 2 30 12 3" xfId="43961"/>
    <cellStyle name="Total 2 30 12 4" xfId="43962"/>
    <cellStyle name="Total 2 30 13" xfId="43963"/>
    <cellStyle name="Total 2 30 13 2" xfId="43964"/>
    <cellStyle name="Total 2 30 13 2 2" xfId="43965"/>
    <cellStyle name="Total 2 30 13 2 3" xfId="43966"/>
    <cellStyle name="Total 2 30 13 3" xfId="43967"/>
    <cellStyle name="Total 2 30 13 4" xfId="43968"/>
    <cellStyle name="Total 2 30 14" xfId="43969"/>
    <cellStyle name="Total 2 30 14 2" xfId="43970"/>
    <cellStyle name="Total 2 30 14 2 2" xfId="43971"/>
    <cellStyle name="Total 2 30 14 2 3" xfId="43972"/>
    <cellStyle name="Total 2 30 14 3" xfId="43973"/>
    <cellStyle name="Total 2 30 14 4" xfId="43974"/>
    <cellStyle name="Total 2 30 15" xfId="43975"/>
    <cellStyle name="Total 2 30 15 2" xfId="43976"/>
    <cellStyle name="Total 2 30 15 2 2" xfId="43977"/>
    <cellStyle name="Total 2 30 15 2 3" xfId="43978"/>
    <cellStyle name="Total 2 30 15 3" xfId="43979"/>
    <cellStyle name="Total 2 30 15 4" xfId="43980"/>
    <cellStyle name="Total 2 30 16" xfId="43981"/>
    <cellStyle name="Total 2 30 16 2" xfId="43982"/>
    <cellStyle name="Total 2 30 16 2 2" xfId="43983"/>
    <cellStyle name="Total 2 30 16 2 3" xfId="43984"/>
    <cellStyle name="Total 2 30 16 3" xfId="43985"/>
    <cellStyle name="Total 2 30 16 4" xfId="43986"/>
    <cellStyle name="Total 2 30 17" xfId="43987"/>
    <cellStyle name="Total 2 30 17 2" xfId="43988"/>
    <cellStyle name="Total 2 30 17 2 2" xfId="43989"/>
    <cellStyle name="Total 2 30 17 2 3" xfId="43990"/>
    <cellStyle name="Total 2 30 17 3" xfId="43991"/>
    <cellStyle name="Total 2 30 17 4" xfId="43992"/>
    <cellStyle name="Total 2 30 18" xfId="43993"/>
    <cellStyle name="Total 2 30 18 2" xfId="43994"/>
    <cellStyle name="Total 2 30 18 2 2" xfId="43995"/>
    <cellStyle name="Total 2 30 18 2 3" xfId="43996"/>
    <cellStyle name="Total 2 30 18 3" xfId="43997"/>
    <cellStyle name="Total 2 30 18 4" xfId="43998"/>
    <cellStyle name="Total 2 30 19" xfId="43999"/>
    <cellStyle name="Total 2 30 19 2" xfId="44000"/>
    <cellStyle name="Total 2 30 19 2 2" xfId="44001"/>
    <cellStyle name="Total 2 30 19 2 3" xfId="44002"/>
    <cellStyle name="Total 2 30 19 3" xfId="44003"/>
    <cellStyle name="Total 2 30 19 4" xfId="44004"/>
    <cellStyle name="Total 2 30 2" xfId="44005"/>
    <cellStyle name="Total 2 30 2 2" xfId="44006"/>
    <cellStyle name="Total 2 30 2 2 2" xfId="44007"/>
    <cellStyle name="Total 2 30 2 2 3" xfId="44008"/>
    <cellStyle name="Total 2 30 2 3" xfId="44009"/>
    <cellStyle name="Total 2 30 2 4" xfId="44010"/>
    <cellStyle name="Total 2 30 20" xfId="44011"/>
    <cellStyle name="Total 2 30 20 2" xfId="44012"/>
    <cellStyle name="Total 2 30 20 2 2" xfId="44013"/>
    <cellStyle name="Total 2 30 20 2 3" xfId="44014"/>
    <cellStyle name="Total 2 30 20 3" xfId="44015"/>
    <cellStyle name="Total 2 30 20 4" xfId="44016"/>
    <cellStyle name="Total 2 30 21" xfId="44017"/>
    <cellStyle name="Total 2 30 21 2" xfId="44018"/>
    <cellStyle name="Total 2 30 21 2 2" xfId="44019"/>
    <cellStyle name="Total 2 30 21 2 3" xfId="44020"/>
    <cellStyle name="Total 2 30 21 3" xfId="44021"/>
    <cellStyle name="Total 2 30 21 4" xfId="44022"/>
    <cellStyle name="Total 2 30 22" xfId="44023"/>
    <cellStyle name="Total 2 30 22 2" xfId="44024"/>
    <cellStyle name="Total 2 30 22 2 2" xfId="44025"/>
    <cellStyle name="Total 2 30 22 2 3" xfId="44026"/>
    <cellStyle name="Total 2 30 22 3" xfId="44027"/>
    <cellStyle name="Total 2 30 22 4" xfId="44028"/>
    <cellStyle name="Total 2 30 23" xfId="44029"/>
    <cellStyle name="Total 2 30 23 2" xfId="44030"/>
    <cellStyle name="Total 2 30 23 2 2" xfId="44031"/>
    <cellStyle name="Total 2 30 23 2 3" xfId="44032"/>
    <cellStyle name="Total 2 30 23 3" xfId="44033"/>
    <cellStyle name="Total 2 30 23 4" xfId="44034"/>
    <cellStyle name="Total 2 30 24" xfId="44035"/>
    <cellStyle name="Total 2 30 24 2" xfId="44036"/>
    <cellStyle name="Total 2 30 24 2 2" xfId="44037"/>
    <cellStyle name="Total 2 30 24 2 3" xfId="44038"/>
    <cellStyle name="Total 2 30 24 3" xfId="44039"/>
    <cellStyle name="Total 2 30 24 4" xfId="44040"/>
    <cellStyle name="Total 2 30 25" xfId="44041"/>
    <cellStyle name="Total 2 30 25 2" xfId="44042"/>
    <cellStyle name="Total 2 30 25 2 2" xfId="44043"/>
    <cellStyle name="Total 2 30 25 2 3" xfId="44044"/>
    <cellStyle name="Total 2 30 25 3" xfId="44045"/>
    <cellStyle name="Total 2 30 25 4" xfId="44046"/>
    <cellStyle name="Total 2 30 26" xfId="44047"/>
    <cellStyle name="Total 2 30 26 2" xfId="44048"/>
    <cellStyle name="Total 2 30 26 3" xfId="44049"/>
    <cellStyle name="Total 2 30 27" xfId="44050"/>
    <cellStyle name="Total 2 30 28" xfId="44051"/>
    <cellStyle name="Total 2 30 3" xfId="44052"/>
    <cellStyle name="Total 2 30 3 2" xfId="44053"/>
    <cellStyle name="Total 2 30 3 2 2" xfId="44054"/>
    <cellStyle name="Total 2 30 3 2 3" xfId="44055"/>
    <cellStyle name="Total 2 30 3 3" xfId="44056"/>
    <cellStyle name="Total 2 30 3 4" xfId="44057"/>
    <cellStyle name="Total 2 30 4" xfId="44058"/>
    <cellStyle name="Total 2 30 4 2" xfId="44059"/>
    <cellStyle name="Total 2 30 4 2 2" xfId="44060"/>
    <cellStyle name="Total 2 30 4 2 3" xfId="44061"/>
    <cellStyle name="Total 2 30 4 3" xfId="44062"/>
    <cellStyle name="Total 2 30 4 4" xfId="44063"/>
    <cellStyle name="Total 2 30 5" xfId="44064"/>
    <cellStyle name="Total 2 30 5 2" xfId="44065"/>
    <cellStyle name="Total 2 30 5 2 2" xfId="44066"/>
    <cellStyle name="Total 2 30 5 2 3" xfId="44067"/>
    <cellStyle name="Total 2 30 5 3" xfId="44068"/>
    <cellStyle name="Total 2 30 5 4" xfId="44069"/>
    <cellStyle name="Total 2 30 6" xfId="44070"/>
    <cellStyle name="Total 2 30 6 2" xfId="44071"/>
    <cellStyle name="Total 2 30 6 2 2" xfId="44072"/>
    <cellStyle name="Total 2 30 6 2 3" xfId="44073"/>
    <cellStyle name="Total 2 30 6 3" xfId="44074"/>
    <cellStyle name="Total 2 30 6 4" xfId="44075"/>
    <cellStyle name="Total 2 30 7" xfId="44076"/>
    <cellStyle name="Total 2 30 7 2" xfId="44077"/>
    <cellStyle name="Total 2 30 7 2 2" xfId="44078"/>
    <cellStyle name="Total 2 30 7 2 3" xfId="44079"/>
    <cellStyle name="Total 2 30 7 3" xfId="44080"/>
    <cellStyle name="Total 2 30 7 4" xfId="44081"/>
    <cellStyle name="Total 2 30 8" xfId="44082"/>
    <cellStyle name="Total 2 30 8 2" xfId="44083"/>
    <cellStyle name="Total 2 30 8 2 2" xfId="44084"/>
    <cellStyle name="Total 2 30 8 2 3" xfId="44085"/>
    <cellStyle name="Total 2 30 8 3" xfId="44086"/>
    <cellStyle name="Total 2 30 8 4" xfId="44087"/>
    <cellStyle name="Total 2 30 9" xfId="44088"/>
    <cellStyle name="Total 2 30 9 2" xfId="44089"/>
    <cellStyle name="Total 2 30 9 2 2" xfId="44090"/>
    <cellStyle name="Total 2 30 9 2 3" xfId="44091"/>
    <cellStyle name="Total 2 30 9 3" xfId="44092"/>
    <cellStyle name="Total 2 30 9 4" xfId="44093"/>
    <cellStyle name="Total 2 31" xfId="44094"/>
    <cellStyle name="Total 2 31 10" xfId="44095"/>
    <cellStyle name="Total 2 31 10 2" xfId="44096"/>
    <cellStyle name="Total 2 31 10 2 2" xfId="44097"/>
    <cellStyle name="Total 2 31 10 2 3" xfId="44098"/>
    <cellStyle name="Total 2 31 10 3" xfId="44099"/>
    <cellStyle name="Total 2 31 10 4" xfId="44100"/>
    <cellStyle name="Total 2 31 11" xfId="44101"/>
    <cellStyle name="Total 2 31 11 2" xfId="44102"/>
    <cellStyle name="Total 2 31 11 2 2" xfId="44103"/>
    <cellStyle name="Total 2 31 11 2 3" xfId="44104"/>
    <cellStyle name="Total 2 31 11 3" xfId="44105"/>
    <cellStyle name="Total 2 31 11 4" xfId="44106"/>
    <cellStyle name="Total 2 31 12" xfId="44107"/>
    <cellStyle name="Total 2 31 12 2" xfId="44108"/>
    <cellStyle name="Total 2 31 12 2 2" xfId="44109"/>
    <cellStyle name="Total 2 31 12 2 3" xfId="44110"/>
    <cellStyle name="Total 2 31 12 3" xfId="44111"/>
    <cellStyle name="Total 2 31 12 4" xfId="44112"/>
    <cellStyle name="Total 2 31 13" xfId="44113"/>
    <cellStyle name="Total 2 31 13 2" xfId="44114"/>
    <cellStyle name="Total 2 31 13 2 2" xfId="44115"/>
    <cellStyle name="Total 2 31 13 2 3" xfId="44116"/>
    <cellStyle name="Total 2 31 13 3" xfId="44117"/>
    <cellStyle name="Total 2 31 13 4" xfId="44118"/>
    <cellStyle name="Total 2 31 14" xfId="44119"/>
    <cellStyle name="Total 2 31 14 2" xfId="44120"/>
    <cellStyle name="Total 2 31 14 2 2" xfId="44121"/>
    <cellStyle name="Total 2 31 14 2 3" xfId="44122"/>
    <cellStyle name="Total 2 31 14 3" xfId="44123"/>
    <cellStyle name="Total 2 31 14 4" xfId="44124"/>
    <cellStyle name="Total 2 31 15" xfId="44125"/>
    <cellStyle name="Total 2 31 15 2" xfId="44126"/>
    <cellStyle name="Total 2 31 15 2 2" xfId="44127"/>
    <cellStyle name="Total 2 31 15 2 3" xfId="44128"/>
    <cellStyle name="Total 2 31 15 3" xfId="44129"/>
    <cellStyle name="Total 2 31 15 4" xfId="44130"/>
    <cellStyle name="Total 2 31 16" xfId="44131"/>
    <cellStyle name="Total 2 31 16 2" xfId="44132"/>
    <cellStyle name="Total 2 31 16 2 2" xfId="44133"/>
    <cellStyle name="Total 2 31 16 2 3" xfId="44134"/>
    <cellStyle name="Total 2 31 16 3" xfId="44135"/>
    <cellStyle name="Total 2 31 16 4" xfId="44136"/>
    <cellStyle name="Total 2 31 17" xfId="44137"/>
    <cellStyle name="Total 2 31 17 2" xfId="44138"/>
    <cellStyle name="Total 2 31 17 2 2" xfId="44139"/>
    <cellStyle name="Total 2 31 17 2 3" xfId="44140"/>
    <cellStyle name="Total 2 31 17 3" xfId="44141"/>
    <cellStyle name="Total 2 31 17 4" xfId="44142"/>
    <cellStyle name="Total 2 31 18" xfId="44143"/>
    <cellStyle name="Total 2 31 18 2" xfId="44144"/>
    <cellStyle name="Total 2 31 18 2 2" xfId="44145"/>
    <cellStyle name="Total 2 31 18 2 3" xfId="44146"/>
    <cellStyle name="Total 2 31 18 3" xfId="44147"/>
    <cellStyle name="Total 2 31 18 4" xfId="44148"/>
    <cellStyle name="Total 2 31 19" xfId="44149"/>
    <cellStyle name="Total 2 31 19 2" xfId="44150"/>
    <cellStyle name="Total 2 31 19 2 2" xfId="44151"/>
    <cellStyle name="Total 2 31 19 2 3" xfId="44152"/>
    <cellStyle name="Total 2 31 19 3" xfId="44153"/>
    <cellStyle name="Total 2 31 19 4" xfId="44154"/>
    <cellStyle name="Total 2 31 2" xfId="44155"/>
    <cellStyle name="Total 2 31 2 2" xfId="44156"/>
    <cellStyle name="Total 2 31 2 2 2" xfId="44157"/>
    <cellStyle name="Total 2 31 2 2 3" xfId="44158"/>
    <cellStyle name="Total 2 31 2 3" xfId="44159"/>
    <cellStyle name="Total 2 31 2 4" xfId="44160"/>
    <cellStyle name="Total 2 31 20" xfId="44161"/>
    <cellStyle name="Total 2 31 20 2" xfId="44162"/>
    <cellStyle name="Total 2 31 20 2 2" xfId="44163"/>
    <cellStyle name="Total 2 31 20 2 3" xfId="44164"/>
    <cellStyle name="Total 2 31 20 3" xfId="44165"/>
    <cellStyle name="Total 2 31 20 4" xfId="44166"/>
    <cellStyle name="Total 2 31 21" xfId="44167"/>
    <cellStyle name="Total 2 31 21 2" xfId="44168"/>
    <cellStyle name="Total 2 31 21 2 2" xfId="44169"/>
    <cellStyle name="Total 2 31 21 2 3" xfId="44170"/>
    <cellStyle name="Total 2 31 21 3" xfId="44171"/>
    <cellStyle name="Total 2 31 21 4" xfId="44172"/>
    <cellStyle name="Total 2 31 22" xfId="44173"/>
    <cellStyle name="Total 2 31 22 2" xfId="44174"/>
    <cellStyle name="Total 2 31 22 2 2" xfId="44175"/>
    <cellStyle name="Total 2 31 22 2 3" xfId="44176"/>
    <cellStyle name="Total 2 31 22 3" xfId="44177"/>
    <cellStyle name="Total 2 31 22 4" xfId="44178"/>
    <cellStyle name="Total 2 31 23" xfId="44179"/>
    <cellStyle name="Total 2 31 23 2" xfId="44180"/>
    <cellStyle name="Total 2 31 23 2 2" xfId="44181"/>
    <cellStyle name="Total 2 31 23 2 3" xfId="44182"/>
    <cellStyle name="Total 2 31 23 3" xfId="44183"/>
    <cellStyle name="Total 2 31 23 4" xfId="44184"/>
    <cellStyle name="Total 2 31 24" xfId="44185"/>
    <cellStyle name="Total 2 31 24 2" xfId="44186"/>
    <cellStyle name="Total 2 31 24 2 2" xfId="44187"/>
    <cellStyle name="Total 2 31 24 2 3" xfId="44188"/>
    <cellStyle name="Total 2 31 24 3" xfId="44189"/>
    <cellStyle name="Total 2 31 24 4" xfId="44190"/>
    <cellStyle name="Total 2 31 25" xfId="44191"/>
    <cellStyle name="Total 2 31 25 2" xfId="44192"/>
    <cellStyle name="Total 2 31 25 2 2" xfId="44193"/>
    <cellStyle name="Total 2 31 25 2 3" xfId="44194"/>
    <cellStyle name="Total 2 31 25 3" xfId="44195"/>
    <cellStyle name="Total 2 31 25 4" xfId="44196"/>
    <cellStyle name="Total 2 31 26" xfId="44197"/>
    <cellStyle name="Total 2 31 26 2" xfId="44198"/>
    <cellStyle name="Total 2 31 26 3" xfId="44199"/>
    <cellStyle name="Total 2 31 27" xfId="44200"/>
    <cellStyle name="Total 2 31 28" xfId="44201"/>
    <cellStyle name="Total 2 31 3" xfId="44202"/>
    <cellStyle name="Total 2 31 3 2" xfId="44203"/>
    <cellStyle name="Total 2 31 3 2 2" xfId="44204"/>
    <cellStyle name="Total 2 31 3 2 3" xfId="44205"/>
    <cellStyle name="Total 2 31 3 3" xfId="44206"/>
    <cellStyle name="Total 2 31 3 4" xfId="44207"/>
    <cellStyle name="Total 2 31 4" xfId="44208"/>
    <cellStyle name="Total 2 31 4 2" xfId="44209"/>
    <cellStyle name="Total 2 31 4 2 2" xfId="44210"/>
    <cellStyle name="Total 2 31 4 2 3" xfId="44211"/>
    <cellStyle name="Total 2 31 4 3" xfId="44212"/>
    <cellStyle name="Total 2 31 4 4" xfId="44213"/>
    <cellStyle name="Total 2 31 5" xfId="44214"/>
    <cellStyle name="Total 2 31 5 2" xfId="44215"/>
    <cellStyle name="Total 2 31 5 2 2" xfId="44216"/>
    <cellStyle name="Total 2 31 5 2 3" xfId="44217"/>
    <cellStyle name="Total 2 31 5 3" xfId="44218"/>
    <cellStyle name="Total 2 31 5 4" xfId="44219"/>
    <cellStyle name="Total 2 31 6" xfId="44220"/>
    <cellStyle name="Total 2 31 6 2" xfId="44221"/>
    <cellStyle name="Total 2 31 6 2 2" xfId="44222"/>
    <cellStyle name="Total 2 31 6 2 3" xfId="44223"/>
    <cellStyle name="Total 2 31 6 3" xfId="44224"/>
    <cellStyle name="Total 2 31 6 4" xfId="44225"/>
    <cellStyle name="Total 2 31 7" xfId="44226"/>
    <cellStyle name="Total 2 31 7 2" xfId="44227"/>
    <cellStyle name="Total 2 31 7 2 2" xfId="44228"/>
    <cellStyle name="Total 2 31 7 2 3" xfId="44229"/>
    <cellStyle name="Total 2 31 7 3" xfId="44230"/>
    <cellStyle name="Total 2 31 7 4" xfId="44231"/>
    <cellStyle name="Total 2 31 8" xfId="44232"/>
    <cellStyle name="Total 2 31 8 2" xfId="44233"/>
    <cellStyle name="Total 2 31 8 2 2" xfId="44234"/>
    <cellStyle name="Total 2 31 8 2 3" xfId="44235"/>
    <cellStyle name="Total 2 31 8 3" xfId="44236"/>
    <cellStyle name="Total 2 31 8 4" xfId="44237"/>
    <cellStyle name="Total 2 31 9" xfId="44238"/>
    <cellStyle name="Total 2 31 9 2" xfId="44239"/>
    <cellStyle name="Total 2 31 9 2 2" xfId="44240"/>
    <cellStyle name="Total 2 31 9 2 3" xfId="44241"/>
    <cellStyle name="Total 2 31 9 3" xfId="44242"/>
    <cellStyle name="Total 2 31 9 4" xfId="44243"/>
    <cellStyle name="Total 2 32" xfId="44244"/>
    <cellStyle name="Total 2 32 10" xfId="44245"/>
    <cellStyle name="Total 2 32 10 2" xfId="44246"/>
    <cellStyle name="Total 2 32 10 2 2" xfId="44247"/>
    <cellStyle name="Total 2 32 10 2 3" xfId="44248"/>
    <cellStyle name="Total 2 32 10 3" xfId="44249"/>
    <cellStyle name="Total 2 32 10 4" xfId="44250"/>
    <cellStyle name="Total 2 32 11" xfId="44251"/>
    <cellStyle name="Total 2 32 11 2" xfId="44252"/>
    <cellStyle name="Total 2 32 11 2 2" xfId="44253"/>
    <cellStyle name="Total 2 32 11 2 3" xfId="44254"/>
    <cellStyle name="Total 2 32 11 3" xfId="44255"/>
    <cellStyle name="Total 2 32 11 4" xfId="44256"/>
    <cellStyle name="Total 2 32 12" xfId="44257"/>
    <cellStyle name="Total 2 32 12 2" xfId="44258"/>
    <cellStyle name="Total 2 32 12 2 2" xfId="44259"/>
    <cellStyle name="Total 2 32 12 2 3" xfId="44260"/>
    <cellStyle name="Total 2 32 12 3" xfId="44261"/>
    <cellStyle name="Total 2 32 12 4" xfId="44262"/>
    <cellStyle name="Total 2 32 13" xfId="44263"/>
    <cellStyle name="Total 2 32 13 2" xfId="44264"/>
    <cellStyle name="Total 2 32 13 2 2" xfId="44265"/>
    <cellStyle name="Total 2 32 13 2 3" xfId="44266"/>
    <cellStyle name="Total 2 32 13 3" xfId="44267"/>
    <cellStyle name="Total 2 32 13 4" xfId="44268"/>
    <cellStyle name="Total 2 32 14" xfId="44269"/>
    <cellStyle name="Total 2 32 14 2" xfId="44270"/>
    <cellStyle name="Total 2 32 14 2 2" xfId="44271"/>
    <cellStyle name="Total 2 32 14 2 3" xfId="44272"/>
    <cellStyle name="Total 2 32 14 3" xfId="44273"/>
    <cellStyle name="Total 2 32 14 4" xfId="44274"/>
    <cellStyle name="Total 2 32 15" xfId="44275"/>
    <cellStyle name="Total 2 32 15 2" xfId="44276"/>
    <cellStyle name="Total 2 32 15 2 2" xfId="44277"/>
    <cellStyle name="Total 2 32 15 2 3" xfId="44278"/>
    <cellStyle name="Total 2 32 15 3" xfId="44279"/>
    <cellStyle name="Total 2 32 15 4" xfId="44280"/>
    <cellStyle name="Total 2 32 16" xfId="44281"/>
    <cellStyle name="Total 2 32 16 2" xfId="44282"/>
    <cellStyle name="Total 2 32 16 2 2" xfId="44283"/>
    <cellStyle name="Total 2 32 16 2 3" xfId="44284"/>
    <cellStyle name="Total 2 32 16 3" xfId="44285"/>
    <cellStyle name="Total 2 32 16 4" xfId="44286"/>
    <cellStyle name="Total 2 32 17" xfId="44287"/>
    <cellStyle name="Total 2 32 17 2" xfId="44288"/>
    <cellStyle name="Total 2 32 17 2 2" xfId="44289"/>
    <cellStyle name="Total 2 32 17 2 3" xfId="44290"/>
    <cellStyle name="Total 2 32 17 3" xfId="44291"/>
    <cellStyle name="Total 2 32 17 4" xfId="44292"/>
    <cellStyle name="Total 2 32 18" xfId="44293"/>
    <cellStyle name="Total 2 32 18 2" xfId="44294"/>
    <cellStyle name="Total 2 32 18 2 2" xfId="44295"/>
    <cellStyle name="Total 2 32 18 2 3" xfId="44296"/>
    <cellStyle name="Total 2 32 18 3" xfId="44297"/>
    <cellStyle name="Total 2 32 18 4" xfId="44298"/>
    <cellStyle name="Total 2 32 19" xfId="44299"/>
    <cellStyle name="Total 2 32 19 2" xfId="44300"/>
    <cellStyle name="Total 2 32 19 2 2" xfId="44301"/>
    <cellStyle name="Total 2 32 19 2 3" xfId="44302"/>
    <cellStyle name="Total 2 32 19 3" xfId="44303"/>
    <cellStyle name="Total 2 32 19 4" xfId="44304"/>
    <cellStyle name="Total 2 32 2" xfId="44305"/>
    <cellStyle name="Total 2 32 2 2" xfId="44306"/>
    <cellStyle name="Total 2 32 2 2 2" xfId="44307"/>
    <cellStyle name="Total 2 32 2 2 3" xfId="44308"/>
    <cellStyle name="Total 2 32 2 3" xfId="44309"/>
    <cellStyle name="Total 2 32 2 4" xfId="44310"/>
    <cellStyle name="Total 2 32 20" xfId="44311"/>
    <cellStyle name="Total 2 32 20 2" xfId="44312"/>
    <cellStyle name="Total 2 32 20 2 2" xfId="44313"/>
    <cellStyle name="Total 2 32 20 2 3" xfId="44314"/>
    <cellStyle name="Total 2 32 20 3" xfId="44315"/>
    <cellStyle name="Total 2 32 20 4" xfId="44316"/>
    <cellStyle name="Total 2 32 21" xfId="44317"/>
    <cellStyle name="Total 2 32 21 2" xfId="44318"/>
    <cellStyle name="Total 2 32 21 2 2" xfId="44319"/>
    <cellStyle name="Total 2 32 21 2 3" xfId="44320"/>
    <cellStyle name="Total 2 32 21 3" xfId="44321"/>
    <cellStyle name="Total 2 32 21 4" xfId="44322"/>
    <cellStyle name="Total 2 32 22" xfId="44323"/>
    <cellStyle name="Total 2 32 22 2" xfId="44324"/>
    <cellStyle name="Total 2 32 22 2 2" xfId="44325"/>
    <cellStyle name="Total 2 32 22 2 3" xfId="44326"/>
    <cellStyle name="Total 2 32 22 3" xfId="44327"/>
    <cellStyle name="Total 2 32 22 4" xfId="44328"/>
    <cellStyle name="Total 2 32 23" xfId="44329"/>
    <cellStyle name="Total 2 32 23 2" xfId="44330"/>
    <cellStyle name="Total 2 32 23 2 2" xfId="44331"/>
    <cellStyle name="Total 2 32 23 2 3" xfId="44332"/>
    <cellStyle name="Total 2 32 23 3" xfId="44333"/>
    <cellStyle name="Total 2 32 23 4" xfId="44334"/>
    <cellStyle name="Total 2 32 24" xfId="44335"/>
    <cellStyle name="Total 2 32 24 2" xfId="44336"/>
    <cellStyle name="Total 2 32 24 2 2" xfId="44337"/>
    <cellStyle name="Total 2 32 24 2 3" xfId="44338"/>
    <cellStyle name="Total 2 32 24 3" xfId="44339"/>
    <cellStyle name="Total 2 32 24 4" xfId="44340"/>
    <cellStyle name="Total 2 32 25" xfId="44341"/>
    <cellStyle name="Total 2 32 25 2" xfId="44342"/>
    <cellStyle name="Total 2 32 25 2 2" xfId="44343"/>
    <cellStyle name="Total 2 32 25 2 3" xfId="44344"/>
    <cellStyle name="Total 2 32 25 3" xfId="44345"/>
    <cellStyle name="Total 2 32 25 4" xfId="44346"/>
    <cellStyle name="Total 2 32 26" xfId="44347"/>
    <cellStyle name="Total 2 32 26 2" xfId="44348"/>
    <cellStyle name="Total 2 32 26 3" xfId="44349"/>
    <cellStyle name="Total 2 32 27" xfId="44350"/>
    <cellStyle name="Total 2 32 28" xfId="44351"/>
    <cellStyle name="Total 2 32 3" xfId="44352"/>
    <cellStyle name="Total 2 32 3 2" xfId="44353"/>
    <cellStyle name="Total 2 32 3 2 2" xfId="44354"/>
    <cellStyle name="Total 2 32 3 2 3" xfId="44355"/>
    <cellStyle name="Total 2 32 3 3" xfId="44356"/>
    <cellStyle name="Total 2 32 3 4" xfId="44357"/>
    <cellStyle name="Total 2 32 4" xfId="44358"/>
    <cellStyle name="Total 2 32 4 2" xfId="44359"/>
    <cellStyle name="Total 2 32 4 2 2" xfId="44360"/>
    <cellStyle name="Total 2 32 4 2 3" xfId="44361"/>
    <cellStyle name="Total 2 32 4 3" xfId="44362"/>
    <cellStyle name="Total 2 32 4 4" xfId="44363"/>
    <cellStyle name="Total 2 32 5" xfId="44364"/>
    <cellStyle name="Total 2 32 5 2" xfId="44365"/>
    <cellStyle name="Total 2 32 5 2 2" xfId="44366"/>
    <cellStyle name="Total 2 32 5 2 3" xfId="44367"/>
    <cellStyle name="Total 2 32 5 3" xfId="44368"/>
    <cellStyle name="Total 2 32 5 4" xfId="44369"/>
    <cellStyle name="Total 2 32 6" xfId="44370"/>
    <cellStyle name="Total 2 32 6 2" xfId="44371"/>
    <cellStyle name="Total 2 32 6 2 2" xfId="44372"/>
    <cellStyle name="Total 2 32 6 2 3" xfId="44373"/>
    <cellStyle name="Total 2 32 6 3" xfId="44374"/>
    <cellStyle name="Total 2 32 6 4" xfId="44375"/>
    <cellStyle name="Total 2 32 7" xfId="44376"/>
    <cellStyle name="Total 2 32 7 2" xfId="44377"/>
    <cellStyle name="Total 2 32 7 2 2" xfId="44378"/>
    <cellStyle name="Total 2 32 7 2 3" xfId="44379"/>
    <cellStyle name="Total 2 32 7 3" xfId="44380"/>
    <cellStyle name="Total 2 32 7 4" xfId="44381"/>
    <cellStyle name="Total 2 32 8" xfId="44382"/>
    <cellStyle name="Total 2 32 8 2" xfId="44383"/>
    <cellStyle name="Total 2 32 8 2 2" xfId="44384"/>
    <cellStyle name="Total 2 32 8 2 3" xfId="44385"/>
    <cellStyle name="Total 2 32 8 3" xfId="44386"/>
    <cellStyle name="Total 2 32 8 4" xfId="44387"/>
    <cellStyle name="Total 2 32 9" xfId="44388"/>
    <cellStyle name="Total 2 32 9 2" xfId="44389"/>
    <cellStyle name="Total 2 32 9 2 2" xfId="44390"/>
    <cellStyle name="Total 2 32 9 2 3" xfId="44391"/>
    <cellStyle name="Total 2 32 9 3" xfId="44392"/>
    <cellStyle name="Total 2 32 9 4" xfId="44393"/>
    <cellStyle name="Total 2 33" xfId="44394"/>
    <cellStyle name="Total 2 33 10" xfId="44395"/>
    <cellStyle name="Total 2 33 10 2" xfId="44396"/>
    <cellStyle name="Total 2 33 10 2 2" xfId="44397"/>
    <cellStyle name="Total 2 33 10 2 3" xfId="44398"/>
    <cellStyle name="Total 2 33 10 3" xfId="44399"/>
    <cellStyle name="Total 2 33 10 4" xfId="44400"/>
    <cellStyle name="Total 2 33 11" xfId="44401"/>
    <cellStyle name="Total 2 33 11 2" xfId="44402"/>
    <cellStyle name="Total 2 33 11 2 2" xfId="44403"/>
    <cellStyle name="Total 2 33 11 2 3" xfId="44404"/>
    <cellStyle name="Total 2 33 11 3" xfId="44405"/>
    <cellStyle name="Total 2 33 11 4" xfId="44406"/>
    <cellStyle name="Total 2 33 12" xfId="44407"/>
    <cellStyle name="Total 2 33 12 2" xfId="44408"/>
    <cellStyle name="Total 2 33 12 2 2" xfId="44409"/>
    <cellStyle name="Total 2 33 12 2 3" xfId="44410"/>
    <cellStyle name="Total 2 33 12 3" xfId="44411"/>
    <cellStyle name="Total 2 33 12 4" xfId="44412"/>
    <cellStyle name="Total 2 33 13" xfId="44413"/>
    <cellStyle name="Total 2 33 13 2" xfId="44414"/>
    <cellStyle name="Total 2 33 13 2 2" xfId="44415"/>
    <cellStyle name="Total 2 33 13 2 3" xfId="44416"/>
    <cellStyle name="Total 2 33 13 3" xfId="44417"/>
    <cellStyle name="Total 2 33 13 4" xfId="44418"/>
    <cellStyle name="Total 2 33 14" xfId="44419"/>
    <cellStyle name="Total 2 33 14 2" xfId="44420"/>
    <cellStyle name="Total 2 33 14 2 2" xfId="44421"/>
    <cellStyle name="Total 2 33 14 2 3" xfId="44422"/>
    <cellStyle name="Total 2 33 14 3" xfId="44423"/>
    <cellStyle name="Total 2 33 14 4" xfId="44424"/>
    <cellStyle name="Total 2 33 15" xfId="44425"/>
    <cellStyle name="Total 2 33 15 2" xfId="44426"/>
    <cellStyle name="Total 2 33 15 2 2" xfId="44427"/>
    <cellStyle name="Total 2 33 15 2 3" xfId="44428"/>
    <cellStyle name="Total 2 33 15 3" xfId="44429"/>
    <cellStyle name="Total 2 33 15 4" xfId="44430"/>
    <cellStyle name="Total 2 33 16" xfId="44431"/>
    <cellStyle name="Total 2 33 16 2" xfId="44432"/>
    <cellStyle name="Total 2 33 16 2 2" xfId="44433"/>
    <cellStyle name="Total 2 33 16 2 3" xfId="44434"/>
    <cellStyle name="Total 2 33 16 3" xfId="44435"/>
    <cellStyle name="Total 2 33 16 4" xfId="44436"/>
    <cellStyle name="Total 2 33 17" xfId="44437"/>
    <cellStyle name="Total 2 33 17 2" xfId="44438"/>
    <cellStyle name="Total 2 33 17 2 2" xfId="44439"/>
    <cellStyle name="Total 2 33 17 2 3" xfId="44440"/>
    <cellStyle name="Total 2 33 17 3" xfId="44441"/>
    <cellStyle name="Total 2 33 17 4" xfId="44442"/>
    <cellStyle name="Total 2 33 18" xfId="44443"/>
    <cellStyle name="Total 2 33 18 2" xfId="44444"/>
    <cellStyle name="Total 2 33 18 2 2" xfId="44445"/>
    <cellStyle name="Total 2 33 18 2 3" xfId="44446"/>
    <cellStyle name="Total 2 33 18 3" xfId="44447"/>
    <cellStyle name="Total 2 33 18 4" xfId="44448"/>
    <cellStyle name="Total 2 33 19" xfId="44449"/>
    <cellStyle name="Total 2 33 19 2" xfId="44450"/>
    <cellStyle name="Total 2 33 19 2 2" xfId="44451"/>
    <cellStyle name="Total 2 33 19 2 3" xfId="44452"/>
    <cellStyle name="Total 2 33 19 3" xfId="44453"/>
    <cellStyle name="Total 2 33 19 4" xfId="44454"/>
    <cellStyle name="Total 2 33 2" xfId="44455"/>
    <cellStyle name="Total 2 33 2 2" xfId="44456"/>
    <cellStyle name="Total 2 33 2 2 2" xfId="44457"/>
    <cellStyle name="Total 2 33 2 2 3" xfId="44458"/>
    <cellStyle name="Total 2 33 2 3" xfId="44459"/>
    <cellStyle name="Total 2 33 2 4" xfId="44460"/>
    <cellStyle name="Total 2 33 20" xfId="44461"/>
    <cellStyle name="Total 2 33 20 2" xfId="44462"/>
    <cellStyle name="Total 2 33 20 2 2" xfId="44463"/>
    <cellStyle name="Total 2 33 20 2 3" xfId="44464"/>
    <cellStyle name="Total 2 33 20 3" xfId="44465"/>
    <cellStyle name="Total 2 33 20 4" xfId="44466"/>
    <cellStyle name="Total 2 33 21" xfId="44467"/>
    <cellStyle name="Total 2 33 21 2" xfId="44468"/>
    <cellStyle name="Total 2 33 21 2 2" xfId="44469"/>
    <cellStyle name="Total 2 33 21 2 3" xfId="44470"/>
    <cellStyle name="Total 2 33 21 3" xfId="44471"/>
    <cellStyle name="Total 2 33 21 4" xfId="44472"/>
    <cellStyle name="Total 2 33 22" xfId="44473"/>
    <cellStyle name="Total 2 33 22 2" xfId="44474"/>
    <cellStyle name="Total 2 33 22 2 2" xfId="44475"/>
    <cellStyle name="Total 2 33 22 2 3" xfId="44476"/>
    <cellStyle name="Total 2 33 22 3" xfId="44477"/>
    <cellStyle name="Total 2 33 22 4" xfId="44478"/>
    <cellStyle name="Total 2 33 23" xfId="44479"/>
    <cellStyle name="Total 2 33 23 2" xfId="44480"/>
    <cellStyle name="Total 2 33 23 2 2" xfId="44481"/>
    <cellStyle name="Total 2 33 23 2 3" xfId="44482"/>
    <cellStyle name="Total 2 33 23 3" xfId="44483"/>
    <cellStyle name="Total 2 33 23 4" xfId="44484"/>
    <cellStyle name="Total 2 33 24" xfId="44485"/>
    <cellStyle name="Total 2 33 24 2" xfId="44486"/>
    <cellStyle name="Total 2 33 24 2 2" xfId="44487"/>
    <cellStyle name="Total 2 33 24 2 3" xfId="44488"/>
    <cellStyle name="Total 2 33 24 3" xfId="44489"/>
    <cellStyle name="Total 2 33 24 4" xfId="44490"/>
    <cellStyle name="Total 2 33 25" xfId="44491"/>
    <cellStyle name="Total 2 33 25 2" xfId="44492"/>
    <cellStyle name="Total 2 33 25 2 2" xfId="44493"/>
    <cellStyle name="Total 2 33 25 2 3" xfId="44494"/>
    <cellStyle name="Total 2 33 25 3" xfId="44495"/>
    <cellStyle name="Total 2 33 25 4" xfId="44496"/>
    <cellStyle name="Total 2 33 26" xfId="44497"/>
    <cellStyle name="Total 2 33 26 2" xfId="44498"/>
    <cellStyle name="Total 2 33 26 3" xfId="44499"/>
    <cellStyle name="Total 2 33 27" xfId="44500"/>
    <cellStyle name="Total 2 33 28" xfId="44501"/>
    <cellStyle name="Total 2 33 3" xfId="44502"/>
    <cellStyle name="Total 2 33 3 2" xfId="44503"/>
    <cellStyle name="Total 2 33 3 2 2" xfId="44504"/>
    <cellStyle name="Total 2 33 3 2 3" xfId="44505"/>
    <cellStyle name="Total 2 33 3 3" xfId="44506"/>
    <cellStyle name="Total 2 33 3 4" xfId="44507"/>
    <cellStyle name="Total 2 33 4" xfId="44508"/>
    <cellStyle name="Total 2 33 4 2" xfId="44509"/>
    <cellStyle name="Total 2 33 4 2 2" xfId="44510"/>
    <cellStyle name="Total 2 33 4 2 3" xfId="44511"/>
    <cellStyle name="Total 2 33 4 3" xfId="44512"/>
    <cellStyle name="Total 2 33 4 4" xfId="44513"/>
    <cellStyle name="Total 2 33 5" xfId="44514"/>
    <cellStyle name="Total 2 33 5 2" xfId="44515"/>
    <cellStyle name="Total 2 33 5 2 2" xfId="44516"/>
    <cellStyle name="Total 2 33 5 2 3" xfId="44517"/>
    <cellStyle name="Total 2 33 5 3" xfId="44518"/>
    <cellStyle name="Total 2 33 5 4" xfId="44519"/>
    <cellStyle name="Total 2 33 6" xfId="44520"/>
    <cellStyle name="Total 2 33 6 2" xfId="44521"/>
    <cellStyle name="Total 2 33 6 2 2" xfId="44522"/>
    <cellStyle name="Total 2 33 6 2 3" xfId="44523"/>
    <cellStyle name="Total 2 33 6 3" xfId="44524"/>
    <cellStyle name="Total 2 33 6 4" xfId="44525"/>
    <cellStyle name="Total 2 33 7" xfId="44526"/>
    <cellStyle name="Total 2 33 7 2" xfId="44527"/>
    <cellStyle name="Total 2 33 7 2 2" xfId="44528"/>
    <cellStyle name="Total 2 33 7 2 3" xfId="44529"/>
    <cellStyle name="Total 2 33 7 3" xfId="44530"/>
    <cellStyle name="Total 2 33 7 4" xfId="44531"/>
    <cellStyle name="Total 2 33 8" xfId="44532"/>
    <cellStyle name="Total 2 33 8 2" xfId="44533"/>
    <cellStyle name="Total 2 33 8 2 2" xfId="44534"/>
    <cellStyle name="Total 2 33 8 2 3" xfId="44535"/>
    <cellStyle name="Total 2 33 8 3" xfId="44536"/>
    <cellStyle name="Total 2 33 8 4" xfId="44537"/>
    <cellStyle name="Total 2 33 9" xfId="44538"/>
    <cellStyle name="Total 2 33 9 2" xfId="44539"/>
    <cellStyle name="Total 2 33 9 2 2" xfId="44540"/>
    <cellStyle name="Total 2 33 9 2 3" xfId="44541"/>
    <cellStyle name="Total 2 33 9 3" xfId="44542"/>
    <cellStyle name="Total 2 33 9 4" xfId="44543"/>
    <cellStyle name="Total 2 34" xfId="44544"/>
    <cellStyle name="Total 2 34 10" xfId="44545"/>
    <cellStyle name="Total 2 34 10 2" xfId="44546"/>
    <cellStyle name="Total 2 34 10 2 2" xfId="44547"/>
    <cellStyle name="Total 2 34 10 2 3" xfId="44548"/>
    <cellStyle name="Total 2 34 10 3" xfId="44549"/>
    <cellStyle name="Total 2 34 10 4" xfId="44550"/>
    <cellStyle name="Total 2 34 11" xfId="44551"/>
    <cellStyle name="Total 2 34 11 2" xfId="44552"/>
    <cellStyle name="Total 2 34 11 2 2" xfId="44553"/>
    <cellStyle name="Total 2 34 11 2 3" xfId="44554"/>
    <cellStyle name="Total 2 34 11 3" xfId="44555"/>
    <cellStyle name="Total 2 34 11 4" xfId="44556"/>
    <cellStyle name="Total 2 34 12" xfId="44557"/>
    <cellStyle name="Total 2 34 12 2" xfId="44558"/>
    <cellStyle name="Total 2 34 12 2 2" xfId="44559"/>
    <cellStyle name="Total 2 34 12 2 3" xfId="44560"/>
    <cellStyle name="Total 2 34 12 3" xfId="44561"/>
    <cellStyle name="Total 2 34 12 4" xfId="44562"/>
    <cellStyle name="Total 2 34 13" xfId="44563"/>
    <cellStyle name="Total 2 34 13 2" xfId="44564"/>
    <cellStyle name="Total 2 34 13 2 2" xfId="44565"/>
    <cellStyle name="Total 2 34 13 2 3" xfId="44566"/>
    <cellStyle name="Total 2 34 13 3" xfId="44567"/>
    <cellStyle name="Total 2 34 13 4" xfId="44568"/>
    <cellStyle name="Total 2 34 14" xfId="44569"/>
    <cellStyle name="Total 2 34 14 2" xfId="44570"/>
    <cellStyle name="Total 2 34 14 2 2" xfId="44571"/>
    <cellStyle name="Total 2 34 14 2 3" xfId="44572"/>
    <cellStyle name="Total 2 34 14 3" xfId="44573"/>
    <cellStyle name="Total 2 34 14 4" xfId="44574"/>
    <cellStyle name="Total 2 34 15" xfId="44575"/>
    <cellStyle name="Total 2 34 15 2" xfId="44576"/>
    <cellStyle name="Total 2 34 15 2 2" xfId="44577"/>
    <cellStyle name="Total 2 34 15 2 3" xfId="44578"/>
    <cellStyle name="Total 2 34 15 3" xfId="44579"/>
    <cellStyle name="Total 2 34 15 4" xfId="44580"/>
    <cellStyle name="Total 2 34 16" xfId="44581"/>
    <cellStyle name="Total 2 34 16 2" xfId="44582"/>
    <cellStyle name="Total 2 34 16 2 2" xfId="44583"/>
    <cellStyle name="Total 2 34 16 2 3" xfId="44584"/>
    <cellStyle name="Total 2 34 16 3" xfId="44585"/>
    <cellStyle name="Total 2 34 16 4" xfId="44586"/>
    <cellStyle name="Total 2 34 17" xfId="44587"/>
    <cellStyle name="Total 2 34 17 2" xfId="44588"/>
    <cellStyle name="Total 2 34 17 2 2" xfId="44589"/>
    <cellStyle name="Total 2 34 17 2 3" xfId="44590"/>
    <cellStyle name="Total 2 34 17 3" xfId="44591"/>
    <cellStyle name="Total 2 34 17 4" xfId="44592"/>
    <cellStyle name="Total 2 34 18" xfId="44593"/>
    <cellStyle name="Total 2 34 18 2" xfId="44594"/>
    <cellStyle name="Total 2 34 18 2 2" xfId="44595"/>
    <cellStyle name="Total 2 34 18 2 3" xfId="44596"/>
    <cellStyle name="Total 2 34 18 3" xfId="44597"/>
    <cellStyle name="Total 2 34 18 4" xfId="44598"/>
    <cellStyle name="Total 2 34 19" xfId="44599"/>
    <cellStyle name="Total 2 34 19 2" xfId="44600"/>
    <cellStyle name="Total 2 34 19 2 2" xfId="44601"/>
    <cellStyle name="Total 2 34 19 2 3" xfId="44602"/>
    <cellStyle name="Total 2 34 19 3" xfId="44603"/>
    <cellStyle name="Total 2 34 19 4" xfId="44604"/>
    <cellStyle name="Total 2 34 2" xfId="44605"/>
    <cellStyle name="Total 2 34 2 2" xfId="44606"/>
    <cellStyle name="Total 2 34 2 2 2" xfId="44607"/>
    <cellStyle name="Total 2 34 2 2 3" xfId="44608"/>
    <cellStyle name="Total 2 34 2 3" xfId="44609"/>
    <cellStyle name="Total 2 34 2 4" xfId="44610"/>
    <cellStyle name="Total 2 34 20" xfId="44611"/>
    <cellStyle name="Total 2 34 20 2" xfId="44612"/>
    <cellStyle name="Total 2 34 20 2 2" xfId="44613"/>
    <cellStyle name="Total 2 34 20 2 3" xfId="44614"/>
    <cellStyle name="Total 2 34 20 3" xfId="44615"/>
    <cellStyle name="Total 2 34 20 4" xfId="44616"/>
    <cellStyle name="Total 2 34 21" xfId="44617"/>
    <cellStyle name="Total 2 34 21 2" xfId="44618"/>
    <cellStyle name="Total 2 34 21 2 2" xfId="44619"/>
    <cellStyle name="Total 2 34 21 2 3" xfId="44620"/>
    <cellStyle name="Total 2 34 21 3" xfId="44621"/>
    <cellStyle name="Total 2 34 21 4" xfId="44622"/>
    <cellStyle name="Total 2 34 22" xfId="44623"/>
    <cellStyle name="Total 2 34 22 2" xfId="44624"/>
    <cellStyle name="Total 2 34 22 2 2" xfId="44625"/>
    <cellStyle name="Total 2 34 22 2 3" xfId="44626"/>
    <cellStyle name="Total 2 34 22 3" xfId="44627"/>
    <cellStyle name="Total 2 34 22 4" xfId="44628"/>
    <cellStyle name="Total 2 34 23" xfId="44629"/>
    <cellStyle name="Total 2 34 23 2" xfId="44630"/>
    <cellStyle name="Total 2 34 23 2 2" xfId="44631"/>
    <cellStyle name="Total 2 34 23 2 3" xfId="44632"/>
    <cellStyle name="Total 2 34 23 3" xfId="44633"/>
    <cellStyle name="Total 2 34 23 4" xfId="44634"/>
    <cellStyle name="Total 2 34 24" xfId="44635"/>
    <cellStyle name="Total 2 34 24 2" xfId="44636"/>
    <cellStyle name="Total 2 34 24 2 2" xfId="44637"/>
    <cellStyle name="Total 2 34 24 2 3" xfId="44638"/>
    <cellStyle name="Total 2 34 24 3" xfId="44639"/>
    <cellStyle name="Total 2 34 24 4" xfId="44640"/>
    <cellStyle name="Total 2 34 25" xfId="44641"/>
    <cellStyle name="Total 2 34 25 2" xfId="44642"/>
    <cellStyle name="Total 2 34 25 2 2" xfId="44643"/>
    <cellStyle name="Total 2 34 25 2 3" xfId="44644"/>
    <cellStyle name="Total 2 34 25 3" xfId="44645"/>
    <cellStyle name="Total 2 34 25 4" xfId="44646"/>
    <cellStyle name="Total 2 34 26" xfId="44647"/>
    <cellStyle name="Total 2 34 26 2" xfId="44648"/>
    <cellStyle name="Total 2 34 26 3" xfId="44649"/>
    <cellStyle name="Total 2 34 27" xfId="44650"/>
    <cellStyle name="Total 2 34 28" xfId="44651"/>
    <cellStyle name="Total 2 34 3" xfId="44652"/>
    <cellStyle name="Total 2 34 3 2" xfId="44653"/>
    <cellStyle name="Total 2 34 3 2 2" xfId="44654"/>
    <cellStyle name="Total 2 34 3 2 3" xfId="44655"/>
    <cellStyle name="Total 2 34 3 3" xfId="44656"/>
    <cellStyle name="Total 2 34 3 4" xfId="44657"/>
    <cellStyle name="Total 2 34 4" xfId="44658"/>
    <cellStyle name="Total 2 34 4 2" xfId="44659"/>
    <cellStyle name="Total 2 34 4 2 2" xfId="44660"/>
    <cellStyle name="Total 2 34 4 2 3" xfId="44661"/>
    <cellStyle name="Total 2 34 4 3" xfId="44662"/>
    <cellStyle name="Total 2 34 4 4" xfId="44663"/>
    <cellStyle name="Total 2 34 5" xfId="44664"/>
    <cellStyle name="Total 2 34 5 2" xfId="44665"/>
    <cellStyle name="Total 2 34 5 2 2" xfId="44666"/>
    <cellStyle name="Total 2 34 5 2 3" xfId="44667"/>
    <cellStyle name="Total 2 34 5 3" xfId="44668"/>
    <cellStyle name="Total 2 34 5 4" xfId="44669"/>
    <cellStyle name="Total 2 34 6" xfId="44670"/>
    <cellStyle name="Total 2 34 6 2" xfId="44671"/>
    <cellStyle name="Total 2 34 6 2 2" xfId="44672"/>
    <cellStyle name="Total 2 34 6 2 3" xfId="44673"/>
    <cellStyle name="Total 2 34 6 3" xfId="44674"/>
    <cellStyle name="Total 2 34 6 4" xfId="44675"/>
    <cellStyle name="Total 2 34 7" xfId="44676"/>
    <cellStyle name="Total 2 34 7 2" xfId="44677"/>
    <cellStyle name="Total 2 34 7 2 2" xfId="44678"/>
    <cellStyle name="Total 2 34 7 2 3" xfId="44679"/>
    <cellStyle name="Total 2 34 7 3" xfId="44680"/>
    <cellStyle name="Total 2 34 7 4" xfId="44681"/>
    <cellStyle name="Total 2 34 8" xfId="44682"/>
    <cellStyle name="Total 2 34 8 2" xfId="44683"/>
    <cellStyle name="Total 2 34 8 2 2" xfId="44684"/>
    <cellStyle name="Total 2 34 8 2 3" xfId="44685"/>
    <cellStyle name="Total 2 34 8 3" xfId="44686"/>
    <cellStyle name="Total 2 34 8 4" xfId="44687"/>
    <cellStyle name="Total 2 34 9" xfId="44688"/>
    <cellStyle name="Total 2 34 9 2" xfId="44689"/>
    <cellStyle name="Total 2 34 9 2 2" xfId="44690"/>
    <cellStyle name="Total 2 34 9 2 3" xfId="44691"/>
    <cellStyle name="Total 2 34 9 3" xfId="44692"/>
    <cellStyle name="Total 2 34 9 4" xfId="44693"/>
    <cellStyle name="Total 2 35" xfId="44694"/>
    <cellStyle name="Total 2 35 10" xfId="44695"/>
    <cellStyle name="Total 2 35 10 2" xfId="44696"/>
    <cellStyle name="Total 2 35 10 2 2" xfId="44697"/>
    <cellStyle name="Total 2 35 10 2 3" xfId="44698"/>
    <cellStyle name="Total 2 35 10 3" xfId="44699"/>
    <cellStyle name="Total 2 35 10 4" xfId="44700"/>
    <cellStyle name="Total 2 35 11" xfId="44701"/>
    <cellStyle name="Total 2 35 11 2" xfId="44702"/>
    <cellStyle name="Total 2 35 11 2 2" xfId="44703"/>
    <cellStyle name="Total 2 35 11 2 3" xfId="44704"/>
    <cellStyle name="Total 2 35 11 3" xfId="44705"/>
    <cellStyle name="Total 2 35 11 4" xfId="44706"/>
    <cellStyle name="Total 2 35 12" xfId="44707"/>
    <cellStyle name="Total 2 35 12 2" xfId="44708"/>
    <cellStyle name="Total 2 35 12 2 2" xfId="44709"/>
    <cellStyle name="Total 2 35 12 2 3" xfId="44710"/>
    <cellStyle name="Total 2 35 12 3" xfId="44711"/>
    <cellStyle name="Total 2 35 12 4" xfId="44712"/>
    <cellStyle name="Total 2 35 13" xfId="44713"/>
    <cellStyle name="Total 2 35 13 2" xfId="44714"/>
    <cellStyle name="Total 2 35 13 2 2" xfId="44715"/>
    <cellStyle name="Total 2 35 13 2 3" xfId="44716"/>
    <cellStyle name="Total 2 35 13 3" xfId="44717"/>
    <cellStyle name="Total 2 35 13 4" xfId="44718"/>
    <cellStyle name="Total 2 35 14" xfId="44719"/>
    <cellStyle name="Total 2 35 14 2" xfId="44720"/>
    <cellStyle name="Total 2 35 14 2 2" xfId="44721"/>
    <cellStyle name="Total 2 35 14 2 3" xfId="44722"/>
    <cellStyle name="Total 2 35 14 3" xfId="44723"/>
    <cellStyle name="Total 2 35 14 4" xfId="44724"/>
    <cellStyle name="Total 2 35 15" xfId="44725"/>
    <cellStyle name="Total 2 35 15 2" xfId="44726"/>
    <cellStyle name="Total 2 35 15 2 2" xfId="44727"/>
    <cellStyle name="Total 2 35 15 2 3" xfId="44728"/>
    <cellStyle name="Total 2 35 15 3" xfId="44729"/>
    <cellStyle name="Total 2 35 15 4" xfId="44730"/>
    <cellStyle name="Total 2 35 16" xfId="44731"/>
    <cellStyle name="Total 2 35 16 2" xfId="44732"/>
    <cellStyle name="Total 2 35 16 2 2" xfId="44733"/>
    <cellStyle name="Total 2 35 16 2 3" xfId="44734"/>
    <cellStyle name="Total 2 35 16 3" xfId="44735"/>
    <cellStyle name="Total 2 35 16 4" xfId="44736"/>
    <cellStyle name="Total 2 35 17" xfId="44737"/>
    <cellStyle name="Total 2 35 17 2" xfId="44738"/>
    <cellStyle name="Total 2 35 17 2 2" xfId="44739"/>
    <cellStyle name="Total 2 35 17 2 3" xfId="44740"/>
    <cellStyle name="Total 2 35 17 3" xfId="44741"/>
    <cellStyle name="Total 2 35 17 4" xfId="44742"/>
    <cellStyle name="Total 2 35 18" xfId="44743"/>
    <cellStyle name="Total 2 35 18 2" xfId="44744"/>
    <cellStyle name="Total 2 35 18 2 2" xfId="44745"/>
    <cellStyle name="Total 2 35 18 2 3" xfId="44746"/>
    <cellStyle name="Total 2 35 18 3" xfId="44747"/>
    <cellStyle name="Total 2 35 18 4" xfId="44748"/>
    <cellStyle name="Total 2 35 19" xfId="44749"/>
    <cellStyle name="Total 2 35 19 2" xfId="44750"/>
    <cellStyle name="Total 2 35 19 2 2" xfId="44751"/>
    <cellStyle name="Total 2 35 19 2 3" xfId="44752"/>
    <cellStyle name="Total 2 35 19 3" xfId="44753"/>
    <cellStyle name="Total 2 35 19 4" xfId="44754"/>
    <cellStyle name="Total 2 35 2" xfId="44755"/>
    <cellStyle name="Total 2 35 2 2" xfId="44756"/>
    <cellStyle name="Total 2 35 2 2 2" xfId="44757"/>
    <cellStyle name="Total 2 35 2 2 3" xfId="44758"/>
    <cellStyle name="Total 2 35 2 3" xfId="44759"/>
    <cellStyle name="Total 2 35 2 4" xfId="44760"/>
    <cellStyle name="Total 2 35 20" xfId="44761"/>
    <cellStyle name="Total 2 35 20 2" xfId="44762"/>
    <cellStyle name="Total 2 35 20 2 2" xfId="44763"/>
    <cellStyle name="Total 2 35 20 2 3" xfId="44764"/>
    <cellStyle name="Total 2 35 20 3" xfId="44765"/>
    <cellStyle name="Total 2 35 20 4" xfId="44766"/>
    <cellStyle name="Total 2 35 21" xfId="44767"/>
    <cellStyle name="Total 2 35 21 2" xfId="44768"/>
    <cellStyle name="Total 2 35 21 2 2" xfId="44769"/>
    <cellStyle name="Total 2 35 21 2 3" xfId="44770"/>
    <cellStyle name="Total 2 35 21 3" xfId="44771"/>
    <cellStyle name="Total 2 35 21 4" xfId="44772"/>
    <cellStyle name="Total 2 35 22" xfId="44773"/>
    <cellStyle name="Total 2 35 22 2" xfId="44774"/>
    <cellStyle name="Total 2 35 22 2 2" xfId="44775"/>
    <cellStyle name="Total 2 35 22 2 3" xfId="44776"/>
    <cellStyle name="Total 2 35 22 3" xfId="44777"/>
    <cellStyle name="Total 2 35 22 4" xfId="44778"/>
    <cellStyle name="Total 2 35 23" xfId="44779"/>
    <cellStyle name="Total 2 35 23 2" xfId="44780"/>
    <cellStyle name="Total 2 35 23 2 2" xfId="44781"/>
    <cellStyle name="Total 2 35 23 2 3" xfId="44782"/>
    <cellStyle name="Total 2 35 23 3" xfId="44783"/>
    <cellStyle name="Total 2 35 23 4" xfId="44784"/>
    <cellStyle name="Total 2 35 24" xfId="44785"/>
    <cellStyle name="Total 2 35 24 2" xfId="44786"/>
    <cellStyle name="Total 2 35 24 2 2" xfId="44787"/>
    <cellStyle name="Total 2 35 24 2 3" xfId="44788"/>
    <cellStyle name="Total 2 35 24 3" xfId="44789"/>
    <cellStyle name="Total 2 35 24 4" xfId="44790"/>
    <cellStyle name="Total 2 35 25" xfId="44791"/>
    <cellStyle name="Total 2 35 25 2" xfId="44792"/>
    <cellStyle name="Total 2 35 25 2 2" xfId="44793"/>
    <cellStyle name="Total 2 35 25 2 3" xfId="44794"/>
    <cellStyle name="Total 2 35 25 3" xfId="44795"/>
    <cellStyle name="Total 2 35 25 4" xfId="44796"/>
    <cellStyle name="Total 2 35 26" xfId="44797"/>
    <cellStyle name="Total 2 35 26 2" xfId="44798"/>
    <cellStyle name="Total 2 35 26 3" xfId="44799"/>
    <cellStyle name="Total 2 35 27" xfId="44800"/>
    <cellStyle name="Total 2 35 28" xfId="44801"/>
    <cellStyle name="Total 2 35 3" xfId="44802"/>
    <cellStyle name="Total 2 35 3 2" xfId="44803"/>
    <cellStyle name="Total 2 35 3 2 2" xfId="44804"/>
    <cellStyle name="Total 2 35 3 2 3" xfId="44805"/>
    <cellStyle name="Total 2 35 3 3" xfId="44806"/>
    <cellStyle name="Total 2 35 3 4" xfId="44807"/>
    <cellStyle name="Total 2 35 4" xfId="44808"/>
    <cellStyle name="Total 2 35 4 2" xfId="44809"/>
    <cellStyle name="Total 2 35 4 2 2" xfId="44810"/>
    <cellStyle name="Total 2 35 4 2 3" xfId="44811"/>
    <cellStyle name="Total 2 35 4 3" xfId="44812"/>
    <cellStyle name="Total 2 35 4 4" xfId="44813"/>
    <cellStyle name="Total 2 35 5" xfId="44814"/>
    <cellStyle name="Total 2 35 5 2" xfId="44815"/>
    <cellStyle name="Total 2 35 5 2 2" xfId="44816"/>
    <cellStyle name="Total 2 35 5 2 3" xfId="44817"/>
    <cellStyle name="Total 2 35 5 3" xfId="44818"/>
    <cellStyle name="Total 2 35 5 4" xfId="44819"/>
    <cellStyle name="Total 2 35 6" xfId="44820"/>
    <cellStyle name="Total 2 35 6 2" xfId="44821"/>
    <cellStyle name="Total 2 35 6 2 2" xfId="44822"/>
    <cellStyle name="Total 2 35 6 2 3" xfId="44823"/>
    <cellStyle name="Total 2 35 6 3" xfId="44824"/>
    <cellStyle name="Total 2 35 6 4" xfId="44825"/>
    <cellStyle name="Total 2 35 7" xfId="44826"/>
    <cellStyle name="Total 2 35 7 2" xfId="44827"/>
    <cellStyle name="Total 2 35 7 2 2" xfId="44828"/>
    <cellStyle name="Total 2 35 7 2 3" xfId="44829"/>
    <cellStyle name="Total 2 35 7 3" xfId="44830"/>
    <cellStyle name="Total 2 35 7 4" xfId="44831"/>
    <cellStyle name="Total 2 35 8" xfId="44832"/>
    <cellStyle name="Total 2 35 8 2" xfId="44833"/>
    <cellStyle name="Total 2 35 8 2 2" xfId="44834"/>
    <cellStyle name="Total 2 35 8 2 3" xfId="44835"/>
    <cellStyle name="Total 2 35 8 3" xfId="44836"/>
    <cellStyle name="Total 2 35 8 4" xfId="44837"/>
    <cellStyle name="Total 2 35 9" xfId="44838"/>
    <cellStyle name="Total 2 35 9 2" xfId="44839"/>
    <cellStyle name="Total 2 35 9 2 2" xfId="44840"/>
    <cellStyle name="Total 2 35 9 2 3" xfId="44841"/>
    <cellStyle name="Total 2 35 9 3" xfId="44842"/>
    <cellStyle name="Total 2 35 9 4" xfId="44843"/>
    <cellStyle name="Total 2 36" xfId="44844"/>
    <cellStyle name="Total 2 36 10" xfId="44845"/>
    <cellStyle name="Total 2 36 10 2" xfId="44846"/>
    <cellStyle name="Total 2 36 10 2 2" xfId="44847"/>
    <cellStyle name="Total 2 36 10 2 3" xfId="44848"/>
    <cellStyle name="Total 2 36 10 3" xfId="44849"/>
    <cellStyle name="Total 2 36 10 4" xfId="44850"/>
    <cellStyle name="Total 2 36 11" xfId="44851"/>
    <cellStyle name="Total 2 36 11 2" xfId="44852"/>
    <cellStyle name="Total 2 36 11 2 2" xfId="44853"/>
    <cellStyle name="Total 2 36 11 2 3" xfId="44854"/>
    <cellStyle name="Total 2 36 11 3" xfId="44855"/>
    <cellStyle name="Total 2 36 11 4" xfId="44856"/>
    <cellStyle name="Total 2 36 12" xfId="44857"/>
    <cellStyle name="Total 2 36 12 2" xfId="44858"/>
    <cellStyle name="Total 2 36 12 2 2" xfId="44859"/>
    <cellStyle name="Total 2 36 12 2 3" xfId="44860"/>
    <cellStyle name="Total 2 36 12 3" xfId="44861"/>
    <cellStyle name="Total 2 36 12 4" xfId="44862"/>
    <cellStyle name="Total 2 36 13" xfId="44863"/>
    <cellStyle name="Total 2 36 13 2" xfId="44864"/>
    <cellStyle name="Total 2 36 13 2 2" xfId="44865"/>
    <cellStyle name="Total 2 36 13 2 3" xfId="44866"/>
    <cellStyle name="Total 2 36 13 3" xfId="44867"/>
    <cellStyle name="Total 2 36 13 4" xfId="44868"/>
    <cellStyle name="Total 2 36 14" xfId="44869"/>
    <cellStyle name="Total 2 36 14 2" xfId="44870"/>
    <cellStyle name="Total 2 36 14 2 2" xfId="44871"/>
    <cellStyle name="Total 2 36 14 2 3" xfId="44872"/>
    <cellStyle name="Total 2 36 14 3" xfId="44873"/>
    <cellStyle name="Total 2 36 14 4" xfId="44874"/>
    <cellStyle name="Total 2 36 15" xfId="44875"/>
    <cellStyle name="Total 2 36 15 2" xfId="44876"/>
    <cellStyle name="Total 2 36 15 2 2" xfId="44877"/>
    <cellStyle name="Total 2 36 15 2 3" xfId="44878"/>
    <cellStyle name="Total 2 36 15 3" xfId="44879"/>
    <cellStyle name="Total 2 36 15 4" xfId="44880"/>
    <cellStyle name="Total 2 36 16" xfId="44881"/>
    <cellStyle name="Total 2 36 16 2" xfId="44882"/>
    <cellStyle name="Total 2 36 16 2 2" xfId="44883"/>
    <cellStyle name="Total 2 36 16 2 3" xfId="44884"/>
    <cellStyle name="Total 2 36 16 3" xfId="44885"/>
    <cellStyle name="Total 2 36 16 4" xfId="44886"/>
    <cellStyle name="Total 2 36 17" xfId="44887"/>
    <cellStyle name="Total 2 36 17 2" xfId="44888"/>
    <cellStyle name="Total 2 36 17 2 2" xfId="44889"/>
    <cellStyle name="Total 2 36 17 2 3" xfId="44890"/>
    <cellStyle name="Total 2 36 17 3" xfId="44891"/>
    <cellStyle name="Total 2 36 17 4" xfId="44892"/>
    <cellStyle name="Total 2 36 18" xfId="44893"/>
    <cellStyle name="Total 2 36 18 2" xfId="44894"/>
    <cellStyle name="Total 2 36 18 2 2" xfId="44895"/>
    <cellStyle name="Total 2 36 18 2 3" xfId="44896"/>
    <cellStyle name="Total 2 36 18 3" xfId="44897"/>
    <cellStyle name="Total 2 36 18 4" xfId="44898"/>
    <cellStyle name="Total 2 36 19" xfId="44899"/>
    <cellStyle name="Total 2 36 19 2" xfId="44900"/>
    <cellStyle name="Total 2 36 19 2 2" xfId="44901"/>
    <cellStyle name="Total 2 36 19 2 3" xfId="44902"/>
    <cellStyle name="Total 2 36 19 3" xfId="44903"/>
    <cellStyle name="Total 2 36 19 4" xfId="44904"/>
    <cellStyle name="Total 2 36 2" xfId="44905"/>
    <cellStyle name="Total 2 36 2 2" xfId="44906"/>
    <cellStyle name="Total 2 36 2 2 2" xfId="44907"/>
    <cellStyle name="Total 2 36 2 2 3" xfId="44908"/>
    <cellStyle name="Total 2 36 2 3" xfId="44909"/>
    <cellStyle name="Total 2 36 2 4" xfId="44910"/>
    <cellStyle name="Total 2 36 20" xfId="44911"/>
    <cellStyle name="Total 2 36 20 2" xfId="44912"/>
    <cellStyle name="Total 2 36 20 2 2" xfId="44913"/>
    <cellStyle name="Total 2 36 20 2 3" xfId="44914"/>
    <cellStyle name="Total 2 36 20 3" xfId="44915"/>
    <cellStyle name="Total 2 36 20 4" xfId="44916"/>
    <cellStyle name="Total 2 36 21" xfId="44917"/>
    <cellStyle name="Total 2 36 21 2" xfId="44918"/>
    <cellStyle name="Total 2 36 21 2 2" xfId="44919"/>
    <cellStyle name="Total 2 36 21 2 3" xfId="44920"/>
    <cellStyle name="Total 2 36 21 3" xfId="44921"/>
    <cellStyle name="Total 2 36 21 4" xfId="44922"/>
    <cellStyle name="Total 2 36 22" xfId="44923"/>
    <cellStyle name="Total 2 36 22 2" xfId="44924"/>
    <cellStyle name="Total 2 36 22 2 2" xfId="44925"/>
    <cellStyle name="Total 2 36 22 2 3" xfId="44926"/>
    <cellStyle name="Total 2 36 22 3" xfId="44927"/>
    <cellStyle name="Total 2 36 22 4" xfId="44928"/>
    <cellStyle name="Total 2 36 23" xfId="44929"/>
    <cellStyle name="Total 2 36 23 2" xfId="44930"/>
    <cellStyle name="Total 2 36 23 2 2" xfId="44931"/>
    <cellStyle name="Total 2 36 23 2 3" xfId="44932"/>
    <cellStyle name="Total 2 36 23 3" xfId="44933"/>
    <cellStyle name="Total 2 36 23 4" xfId="44934"/>
    <cellStyle name="Total 2 36 24" xfId="44935"/>
    <cellStyle name="Total 2 36 24 2" xfId="44936"/>
    <cellStyle name="Total 2 36 24 2 2" xfId="44937"/>
    <cellStyle name="Total 2 36 24 2 3" xfId="44938"/>
    <cellStyle name="Total 2 36 24 3" xfId="44939"/>
    <cellStyle name="Total 2 36 24 4" xfId="44940"/>
    <cellStyle name="Total 2 36 25" xfId="44941"/>
    <cellStyle name="Total 2 36 25 2" xfId="44942"/>
    <cellStyle name="Total 2 36 25 2 2" xfId="44943"/>
    <cellStyle name="Total 2 36 25 2 3" xfId="44944"/>
    <cellStyle name="Total 2 36 25 3" xfId="44945"/>
    <cellStyle name="Total 2 36 25 4" xfId="44946"/>
    <cellStyle name="Total 2 36 26" xfId="44947"/>
    <cellStyle name="Total 2 36 26 2" xfId="44948"/>
    <cellStyle name="Total 2 36 26 3" xfId="44949"/>
    <cellStyle name="Total 2 36 27" xfId="44950"/>
    <cellStyle name="Total 2 36 28" xfId="44951"/>
    <cellStyle name="Total 2 36 3" xfId="44952"/>
    <cellStyle name="Total 2 36 3 2" xfId="44953"/>
    <cellStyle name="Total 2 36 3 2 2" xfId="44954"/>
    <cellStyle name="Total 2 36 3 2 3" xfId="44955"/>
    <cellStyle name="Total 2 36 3 3" xfId="44956"/>
    <cellStyle name="Total 2 36 3 4" xfId="44957"/>
    <cellStyle name="Total 2 36 4" xfId="44958"/>
    <cellStyle name="Total 2 36 4 2" xfId="44959"/>
    <cellStyle name="Total 2 36 4 2 2" xfId="44960"/>
    <cellStyle name="Total 2 36 4 2 3" xfId="44961"/>
    <cellStyle name="Total 2 36 4 3" xfId="44962"/>
    <cellStyle name="Total 2 36 4 4" xfId="44963"/>
    <cellStyle name="Total 2 36 5" xfId="44964"/>
    <cellStyle name="Total 2 36 5 2" xfId="44965"/>
    <cellStyle name="Total 2 36 5 2 2" xfId="44966"/>
    <cellStyle name="Total 2 36 5 2 3" xfId="44967"/>
    <cellStyle name="Total 2 36 5 3" xfId="44968"/>
    <cellStyle name="Total 2 36 5 4" xfId="44969"/>
    <cellStyle name="Total 2 36 6" xfId="44970"/>
    <cellStyle name="Total 2 36 6 2" xfId="44971"/>
    <cellStyle name="Total 2 36 6 2 2" xfId="44972"/>
    <cellStyle name="Total 2 36 6 2 3" xfId="44973"/>
    <cellStyle name="Total 2 36 6 3" xfId="44974"/>
    <cellStyle name="Total 2 36 6 4" xfId="44975"/>
    <cellStyle name="Total 2 36 7" xfId="44976"/>
    <cellStyle name="Total 2 36 7 2" xfId="44977"/>
    <cellStyle name="Total 2 36 7 2 2" xfId="44978"/>
    <cellStyle name="Total 2 36 7 2 3" xfId="44979"/>
    <cellStyle name="Total 2 36 7 3" xfId="44980"/>
    <cellStyle name="Total 2 36 7 4" xfId="44981"/>
    <cellStyle name="Total 2 36 8" xfId="44982"/>
    <cellStyle name="Total 2 36 8 2" xfId="44983"/>
    <cellStyle name="Total 2 36 8 2 2" xfId="44984"/>
    <cellStyle name="Total 2 36 8 2 3" xfId="44985"/>
    <cellStyle name="Total 2 36 8 3" xfId="44986"/>
    <cellStyle name="Total 2 36 8 4" xfId="44987"/>
    <cellStyle name="Total 2 36 9" xfId="44988"/>
    <cellStyle name="Total 2 36 9 2" xfId="44989"/>
    <cellStyle name="Total 2 36 9 2 2" xfId="44990"/>
    <cellStyle name="Total 2 36 9 2 3" xfId="44991"/>
    <cellStyle name="Total 2 36 9 3" xfId="44992"/>
    <cellStyle name="Total 2 36 9 4" xfId="44993"/>
    <cellStyle name="Total 2 37" xfId="44994"/>
    <cellStyle name="Total 2 37 10" xfId="44995"/>
    <cellStyle name="Total 2 37 10 2" xfId="44996"/>
    <cellStyle name="Total 2 37 10 2 2" xfId="44997"/>
    <cellStyle name="Total 2 37 10 2 3" xfId="44998"/>
    <cellStyle name="Total 2 37 10 3" xfId="44999"/>
    <cellStyle name="Total 2 37 10 4" xfId="45000"/>
    <cellStyle name="Total 2 37 11" xfId="45001"/>
    <cellStyle name="Total 2 37 11 2" xfId="45002"/>
    <cellStyle name="Total 2 37 11 2 2" xfId="45003"/>
    <cellStyle name="Total 2 37 11 2 3" xfId="45004"/>
    <cellStyle name="Total 2 37 11 3" xfId="45005"/>
    <cellStyle name="Total 2 37 11 4" xfId="45006"/>
    <cellStyle name="Total 2 37 12" xfId="45007"/>
    <cellStyle name="Total 2 37 12 2" xfId="45008"/>
    <cellStyle name="Total 2 37 12 2 2" xfId="45009"/>
    <cellStyle name="Total 2 37 12 2 3" xfId="45010"/>
    <cellStyle name="Total 2 37 12 3" xfId="45011"/>
    <cellStyle name="Total 2 37 12 4" xfId="45012"/>
    <cellStyle name="Total 2 37 13" xfId="45013"/>
    <cellStyle name="Total 2 37 13 2" xfId="45014"/>
    <cellStyle name="Total 2 37 13 2 2" xfId="45015"/>
    <cellStyle name="Total 2 37 13 2 3" xfId="45016"/>
    <cellStyle name="Total 2 37 13 3" xfId="45017"/>
    <cellStyle name="Total 2 37 13 4" xfId="45018"/>
    <cellStyle name="Total 2 37 14" xfId="45019"/>
    <cellStyle name="Total 2 37 14 2" xfId="45020"/>
    <cellStyle name="Total 2 37 14 2 2" xfId="45021"/>
    <cellStyle name="Total 2 37 14 2 3" xfId="45022"/>
    <cellStyle name="Total 2 37 14 3" xfId="45023"/>
    <cellStyle name="Total 2 37 14 4" xfId="45024"/>
    <cellStyle name="Total 2 37 15" xfId="45025"/>
    <cellStyle name="Total 2 37 15 2" xfId="45026"/>
    <cellStyle name="Total 2 37 15 2 2" xfId="45027"/>
    <cellStyle name="Total 2 37 15 2 3" xfId="45028"/>
    <cellStyle name="Total 2 37 15 3" xfId="45029"/>
    <cellStyle name="Total 2 37 15 4" xfId="45030"/>
    <cellStyle name="Total 2 37 16" xfId="45031"/>
    <cellStyle name="Total 2 37 16 2" xfId="45032"/>
    <cellStyle name="Total 2 37 16 2 2" xfId="45033"/>
    <cellStyle name="Total 2 37 16 2 3" xfId="45034"/>
    <cellStyle name="Total 2 37 16 3" xfId="45035"/>
    <cellStyle name="Total 2 37 16 4" xfId="45036"/>
    <cellStyle name="Total 2 37 17" xfId="45037"/>
    <cellStyle name="Total 2 37 17 2" xfId="45038"/>
    <cellStyle name="Total 2 37 17 2 2" xfId="45039"/>
    <cellStyle name="Total 2 37 17 2 3" xfId="45040"/>
    <cellStyle name="Total 2 37 17 3" xfId="45041"/>
    <cellStyle name="Total 2 37 17 4" xfId="45042"/>
    <cellStyle name="Total 2 37 18" xfId="45043"/>
    <cellStyle name="Total 2 37 18 2" xfId="45044"/>
    <cellStyle name="Total 2 37 18 2 2" xfId="45045"/>
    <cellStyle name="Total 2 37 18 2 3" xfId="45046"/>
    <cellStyle name="Total 2 37 18 3" xfId="45047"/>
    <cellStyle name="Total 2 37 18 4" xfId="45048"/>
    <cellStyle name="Total 2 37 19" xfId="45049"/>
    <cellStyle name="Total 2 37 19 2" xfId="45050"/>
    <cellStyle name="Total 2 37 19 2 2" xfId="45051"/>
    <cellStyle name="Total 2 37 19 2 3" xfId="45052"/>
    <cellStyle name="Total 2 37 19 3" xfId="45053"/>
    <cellStyle name="Total 2 37 19 4" xfId="45054"/>
    <cellStyle name="Total 2 37 2" xfId="45055"/>
    <cellStyle name="Total 2 37 2 2" xfId="45056"/>
    <cellStyle name="Total 2 37 2 2 2" xfId="45057"/>
    <cellStyle name="Total 2 37 2 2 3" xfId="45058"/>
    <cellStyle name="Total 2 37 2 3" xfId="45059"/>
    <cellStyle name="Total 2 37 2 4" xfId="45060"/>
    <cellStyle name="Total 2 37 20" xfId="45061"/>
    <cellStyle name="Total 2 37 20 2" xfId="45062"/>
    <cellStyle name="Total 2 37 20 2 2" xfId="45063"/>
    <cellStyle name="Total 2 37 20 2 3" xfId="45064"/>
    <cellStyle name="Total 2 37 20 3" xfId="45065"/>
    <cellStyle name="Total 2 37 20 4" xfId="45066"/>
    <cellStyle name="Total 2 37 21" xfId="45067"/>
    <cellStyle name="Total 2 37 21 2" xfId="45068"/>
    <cellStyle name="Total 2 37 21 2 2" xfId="45069"/>
    <cellStyle name="Total 2 37 21 2 3" xfId="45070"/>
    <cellStyle name="Total 2 37 21 3" xfId="45071"/>
    <cellStyle name="Total 2 37 21 4" xfId="45072"/>
    <cellStyle name="Total 2 37 22" xfId="45073"/>
    <cellStyle name="Total 2 37 22 2" xfId="45074"/>
    <cellStyle name="Total 2 37 22 2 2" xfId="45075"/>
    <cellStyle name="Total 2 37 22 2 3" xfId="45076"/>
    <cellStyle name="Total 2 37 22 3" xfId="45077"/>
    <cellStyle name="Total 2 37 22 4" xfId="45078"/>
    <cellStyle name="Total 2 37 23" xfId="45079"/>
    <cellStyle name="Total 2 37 23 2" xfId="45080"/>
    <cellStyle name="Total 2 37 23 2 2" xfId="45081"/>
    <cellStyle name="Total 2 37 23 2 3" xfId="45082"/>
    <cellStyle name="Total 2 37 23 3" xfId="45083"/>
    <cellStyle name="Total 2 37 23 4" xfId="45084"/>
    <cellStyle name="Total 2 37 24" xfId="45085"/>
    <cellStyle name="Total 2 37 24 2" xfId="45086"/>
    <cellStyle name="Total 2 37 24 2 2" xfId="45087"/>
    <cellStyle name="Total 2 37 24 2 3" xfId="45088"/>
    <cellStyle name="Total 2 37 24 3" xfId="45089"/>
    <cellStyle name="Total 2 37 24 4" xfId="45090"/>
    <cellStyle name="Total 2 37 25" xfId="45091"/>
    <cellStyle name="Total 2 37 25 2" xfId="45092"/>
    <cellStyle name="Total 2 37 25 2 2" xfId="45093"/>
    <cellStyle name="Total 2 37 25 2 3" xfId="45094"/>
    <cellStyle name="Total 2 37 25 3" xfId="45095"/>
    <cellStyle name="Total 2 37 25 4" xfId="45096"/>
    <cellStyle name="Total 2 37 26" xfId="45097"/>
    <cellStyle name="Total 2 37 26 2" xfId="45098"/>
    <cellStyle name="Total 2 37 26 3" xfId="45099"/>
    <cellStyle name="Total 2 37 27" xfId="45100"/>
    <cellStyle name="Total 2 37 28" xfId="45101"/>
    <cellStyle name="Total 2 37 3" xfId="45102"/>
    <cellStyle name="Total 2 37 3 2" xfId="45103"/>
    <cellStyle name="Total 2 37 3 2 2" xfId="45104"/>
    <cellStyle name="Total 2 37 3 2 3" xfId="45105"/>
    <cellStyle name="Total 2 37 3 3" xfId="45106"/>
    <cellStyle name="Total 2 37 3 4" xfId="45107"/>
    <cellStyle name="Total 2 37 4" xfId="45108"/>
    <cellStyle name="Total 2 37 4 2" xfId="45109"/>
    <cellStyle name="Total 2 37 4 2 2" xfId="45110"/>
    <cellStyle name="Total 2 37 4 2 3" xfId="45111"/>
    <cellStyle name="Total 2 37 4 3" xfId="45112"/>
    <cellStyle name="Total 2 37 4 4" xfId="45113"/>
    <cellStyle name="Total 2 37 5" xfId="45114"/>
    <cellStyle name="Total 2 37 5 2" xfId="45115"/>
    <cellStyle name="Total 2 37 5 2 2" xfId="45116"/>
    <cellStyle name="Total 2 37 5 2 3" xfId="45117"/>
    <cellStyle name="Total 2 37 5 3" xfId="45118"/>
    <cellStyle name="Total 2 37 5 4" xfId="45119"/>
    <cellStyle name="Total 2 37 6" xfId="45120"/>
    <cellStyle name="Total 2 37 6 2" xfId="45121"/>
    <cellStyle name="Total 2 37 6 2 2" xfId="45122"/>
    <cellStyle name="Total 2 37 6 2 3" xfId="45123"/>
    <cellStyle name="Total 2 37 6 3" xfId="45124"/>
    <cellStyle name="Total 2 37 6 4" xfId="45125"/>
    <cellStyle name="Total 2 37 7" xfId="45126"/>
    <cellStyle name="Total 2 37 7 2" xfId="45127"/>
    <cellStyle name="Total 2 37 7 2 2" xfId="45128"/>
    <cellStyle name="Total 2 37 7 2 3" xfId="45129"/>
    <cellStyle name="Total 2 37 7 3" xfId="45130"/>
    <cellStyle name="Total 2 37 7 4" xfId="45131"/>
    <cellStyle name="Total 2 37 8" xfId="45132"/>
    <cellStyle name="Total 2 37 8 2" xfId="45133"/>
    <cellStyle name="Total 2 37 8 2 2" xfId="45134"/>
    <cellStyle name="Total 2 37 8 2 3" xfId="45135"/>
    <cellStyle name="Total 2 37 8 3" xfId="45136"/>
    <cellStyle name="Total 2 37 8 4" xfId="45137"/>
    <cellStyle name="Total 2 37 9" xfId="45138"/>
    <cellStyle name="Total 2 37 9 2" xfId="45139"/>
    <cellStyle name="Total 2 37 9 2 2" xfId="45140"/>
    <cellStyle name="Total 2 37 9 2 3" xfId="45141"/>
    <cellStyle name="Total 2 37 9 3" xfId="45142"/>
    <cellStyle name="Total 2 37 9 4" xfId="45143"/>
    <cellStyle name="Total 2 38" xfId="45144"/>
    <cellStyle name="Total 2 38 10" xfId="45145"/>
    <cellStyle name="Total 2 38 10 2" xfId="45146"/>
    <cellStyle name="Total 2 38 10 2 2" xfId="45147"/>
    <cellStyle name="Total 2 38 10 2 3" xfId="45148"/>
    <cellStyle name="Total 2 38 10 3" xfId="45149"/>
    <cellStyle name="Total 2 38 10 4" xfId="45150"/>
    <cellStyle name="Total 2 38 11" xfId="45151"/>
    <cellStyle name="Total 2 38 11 2" xfId="45152"/>
    <cellStyle name="Total 2 38 11 2 2" xfId="45153"/>
    <cellStyle name="Total 2 38 11 2 3" xfId="45154"/>
    <cellStyle name="Total 2 38 11 3" xfId="45155"/>
    <cellStyle name="Total 2 38 11 4" xfId="45156"/>
    <cellStyle name="Total 2 38 12" xfId="45157"/>
    <cellStyle name="Total 2 38 12 2" xfId="45158"/>
    <cellStyle name="Total 2 38 12 2 2" xfId="45159"/>
    <cellStyle name="Total 2 38 12 2 3" xfId="45160"/>
    <cellStyle name="Total 2 38 12 3" xfId="45161"/>
    <cellStyle name="Total 2 38 12 4" xfId="45162"/>
    <cellStyle name="Total 2 38 13" xfId="45163"/>
    <cellStyle name="Total 2 38 13 2" xfId="45164"/>
    <cellStyle name="Total 2 38 13 2 2" xfId="45165"/>
    <cellStyle name="Total 2 38 13 2 3" xfId="45166"/>
    <cellStyle name="Total 2 38 13 3" xfId="45167"/>
    <cellStyle name="Total 2 38 13 4" xfId="45168"/>
    <cellStyle name="Total 2 38 14" xfId="45169"/>
    <cellStyle name="Total 2 38 14 2" xfId="45170"/>
    <cellStyle name="Total 2 38 14 2 2" xfId="45171"/>
    <cellStyle name="Total 2 38 14 2 3" xfId="45172"/>
    <cellStyle name="Total 2 38 14 3" xfId="45173"/>
    <cellStyle name="Total 2 38 14 4" xfId="45174"/>
    <cellStyle name="Total 2 38 15" xfId="45175"/>
    <cellStyle name="Total 2 38 15 2" xfId="45176"/>
    <cellStyle name="Total 2 38 15 2 2" xfId="45177"/>
    <cellStyle name="Total 2 38 15 2 3" xfId="45178"/>
    <cellStyle name="Total 2 38 15 3" xfId="45179"/>
    <cellStyle name="Total 2 38 15 4" xfId="45180"/>
    <cellStyle name="Total 2 38 16" xfId="45181"/>
    <cellStyle name="Total 2 38 16 2" xfId="45182"/>
    <cellStyle name="Total 2 38 16 2 2" xfId="45183"/>
    <cellStyle name="Total 2 38 16 2 3" xfId="45184"/>
    <cellStyle name="Total 2 38 16 3" xfId="45185"/>
    <cellStyle name="Total 2 38 16 4" xfId="45186"/>
    <cellStyle name="Total 2 38 17" xfId="45187"/>
    <cellStyle name="Total 2 38 17 2" xfId="45188"/>
    <cellStyle name="Total 2 38 17 2 2" xfId="45189"/>
    <cellStyle name="Total 2 38 17 2 3" xfId="45190"/>
    <cellStyle name="Total 2 38 17 3" xfId="45191"/>
    <cellStyle name="Total 2 38 17 4" xfId="45192"/>
    <cellStyle name="Total 2 38 18" xfId="45193"/>
    <cellStyle name="Total 2 38 18 2" xfId="45194"/>
    <cellStyle name="Total 2 38 18 2 2" xfId="45195"/>
    <cellStyle name="Total 2 38 18 2 3" xfId="45196"/>
    <cellStyle name="Total 2 38 18 3" xfId="45197"/>
    <cellStyle name="Total 2 38 18 4" xfId="45198"/>
    <cellStyle name="Total 2 38 19" xfId="45199"/>
    <cellStyle name="Total 2 38 19 2" xfId="45200"/>
    <cellStyle name="Total 2 38 19 2 2" xfId="45201"/>
    <cellStyle name="Total 2 38 19 2 3" xfId="45202"/>
    <cellStyle name="Total 2 38 19 3" xfId="45203"/>
    <cellStyle name="Total 2 38 19 4" xfId="45204"/>
    <cellStyle name="Total 2 38 2" xfId="45205"/>
    <cellStyle name="Total 2 38 2 2" xfId="45206"/>
    <cellStyle name="Total 2 38 2 2 2" xfId="45207"/>
    <cellStyle name="Total 2 38 2 2 3" xfId="45208"/>
    <cellStyle name="Total 2 38 2 3" xfId="45209"/>
    <cellStyle name="Total 2 38 2 4" xfId="45210"/>
    <cellStyle name="Total 2 38 20" xfId="45211"/>
    <cellStyle name="Total 2 38 20 2" xfId="45212"/>
    <cellStyle name="Total 2 38 20 2 2" xfId="45213"/>
    <cellStyle name="Total 2 38 20 2 3" xfId="45214"/>
    <cellStyle name="Total 2 38 20 3" xfId="45215"/>
    <cellStyle name="Total 2 38 20 4" xfId="45216"/>
    <cellStyle name="Total 2 38 21" xfId="45217"/>
    <cellStyle name="Total 2 38 21 2" xfId="45218"/>
    <cellStyle name="Total 2 38 21 2 2" xfId="45219"/>
    <cellStyle name="Total 2 38 21 2 3" xfId="45220"/>
    <cellStyle name="Total 2 38 21 3" xfId="45221"/>
    <cellStyle name="Total 2 38 21 4" xfId="45222"/>
    <cellStyle name="Total 2 38 22" xfId="45223"/>
    <cellStyle name="Total 2 38 22 2" xfId="45224"/>
    <cellStyle name="Total 2 38 22 2 2" xfId="45225"/>
    <cellStyle name="Total 2 38 22 2 3" xfId="45226"/>
    <cellStyle name="Total 2 38 22 3" xfId="45227"/>
    <cellStyle name="Total 2 38 22 4" xfId="45228"/>
    <cellStyle name="Total 2 38 23" xfId="45229"/>
    <cellStyle name="Total 2 38 23 2" xfId="45230"/>
    <cellStyle name="Total 2 38 23 2 2" xfId="45231"/>
    <cellStyle name="Total 2 38 23 2 3" xfId="45232"/>
    <cellStyle name="Total 2 38 23 3" xfId="45233"/>
    <cellStyle name="Total 2 38 23 4" xfId="45234"/>
    <cellStyle name="Total 2 38 24" xfId="45235"/>
    <cellStyle name="Total 2 38 24 2" xfId="45236"/>
    <cellStyle name="Total 2 38 24 2 2" xfId="45237"/>
    <cellStyle name="Total 2 38 24 2 3" xfId="45238"/>
    <cellStyle name="Total 2 38 24 3" xfId="45239"/>
    <cellStyle name="Total 2 38 24 4" xfId="45240"/>
    <cellStyle name="Total 2 38 25" xfId="45241"/>
    <cellStyle name="Total 2 38 25 2" xfId="45242"/>
    <cellStyle name="Total 2 38 25 2 2" xfId="45243"/>
    <cellStyle name="Total 2 38 25 2 3" xfId="45244"/>
    <cellStyle name="Total 2 38 25 3" xfId="45245"/>
    <cellStyle name="Total 2 38 25 4" xfId="45246"/>
    <cellStyle name="Total 2 38 26" xfId="45247"/>
    <cellStyle name="Total 2 38 26 2" xfId="45248"/>
    <cellStyle name="Total 2 38 26 3" xfId="45249"/>
    <cellStyle name="Total 2 38 27" xfId="45250"/>
    <cellStyle name="Total 2 38 28" xfId="45251"/>
    <cellStyle name="Total 2 38 3" xfId="45252"/>
    <cellStyle name="Total 2 38 3 2" xfId="45253"/>
    <cellStyle name="Total 2 38 3 2 2" xfId="45254"/>
    <cellStyle name="Total 2 38 3 2 3" xfId="45255"/>
    <cellStyle name="Total 2 38 3 3" xfId="45256"/>
    <cellStyle name="Total 2 38 3 4" xfId="45257"/>
    <cellStyle name="Total 2 38 4" xfId="45258"/>
    <cellStyle name="Total 2 38 4 2" xfId="45259"/>
    <cellStyle name="Total 2 38 4 2 2" xfId="45260"/>
    <cellStyle name="Total 2 38 4 2 3" xfId="45261"/>
    <cellStyle name="Total 2 38 4 3" xfId="45262"/>
    <cellStyle name="Total 2 38 4 4" xfId="45263"/>
    <cellStyle name="Total 2 38 5" xfId="45264"/>
    <cellStyle name="Total 2 38 5 2" xfId="45265"/>
    <cellStyle name="Total 2 38 5 2 2" xfId="45266"/>
    <cellStyle name="Total 2 38 5 2 3" xfId="45267"/>
    <cellStyle name="Total 2 38 5 3" xfId="45268"/>
    <cellStyle name="Total 2 38 5 4" xfId="45269"/>
    <cellStyle name="Total 2 38 6" xfId="45270"/>
    <cellStyle name="Total 2 38 6 2" xfId="45271"/>
    <cellStyle name="Total 2 38 6 2 2" xfId="45272"/>
    <cellStyle name="Total 2 38 6 2 3" xfId="45273"/>
    <cellStyle name="Total 2 38 6 3" xfId="45274"/>
    <cellStyle name="Total 2 38 6 4" xfId="45275"/>
    <cellStyle name="Total 2 38 7" xfId="45276"/>
    <cellStyle name="Total 2 38 7 2" xfId="45277"/>
    <cellStyle name="Total 2 38 7 2 2" xfId="45278"/>
    <cellStyle name="Total 2 38 7 2 3" xfId="45279"/>
    <cellStyle name="Total 2 38 7 3" xfId="45280"/>
    <cellStyle name="Total 2 38 7 4" xfId="45281"/>
    <cellStyle name="Total 2 38 8" xfId="45282"/>
    <cellStyle name="Total 2 38 8 2" xfId="45283"/>
    <cellStyle name="Total 2 38 8 2 2" xfId="45284"/>
    <cellStyle name="Total 2 38 8 2 3" xfId="45285"/>
    <cellStyle name="Total 2 38 8 3" xfId="45286"/>
    <cellStyle name="Total 2 38 8 4" xfId="45287"/>
    <cellStyle name="Total 2 38 9" xfId="45288"/>
    <cellStyle name="Total 2 38 9 2" xfId="45289"/>
    <cellStyle name="Total 2 38 9 2 2" xfId="45290"/>
    <cellStyle name="Total 2 38 9 2 3" xfId="45291"/>
    <cellStyle name="Total 2 38 9 3" xfId="45292"/>
    <cellStyle name="Total 2 38 9 4" xfId="45293"/>
    <cellStyle name="Total 2 39" xfId="45294"/>
    <cellStyle name="Total 2 39 10" xfId="45295"/>
    <cellStyle name="Total 2 39 10 2" xfId="45296"/>
    <cellStyle name="Total 2 39 10 2 2" xfId="45297"/>
    <cellStyle name="Total 2 39 10 2 3" xfId="45298"/>
    <cellStyle name="Total 2 39 10 3" xfId="45299"/>
    <cellStyle name="Total 2 39 10 4" xfId="45300"/>
    <cellStyle name="Total 2 39 11" xfId="45301"/>
    <cellStyle name="Total 2 39 11 2" xfId="45302"/>
    <cellStyle name="Total 2 39 11 2 2" xfId="45303"/>
    <cellStyle name="Total 2 39 11 2 3" xfId="45304"/>
    <cellStyle name="Total 2 39 11 3" xfId="45305"/>
    <cellStyle name="Total 2 39 11 4" xfId="45306"/>
    <cellStyle name="Total 2 39 12" xfId="45307"/>
    <cellStyle name="Total 2 39 12 2" xfId="45308"/>
    <cellStyle name="Total 2 39 12 2 2" xfId="45309"/>
    <cellStyle name="Total 2 39 12 2 3" xfId="45310"/>
    <cellStyle name="Total 2 39 12 3" xfId="45311"/>
    <cellStyle name="Total 2 39 12 4" xfId="45312"/>
    <cellStyle name="Total 2 39 13" xfId="45313"/>
    <cellStyle name="Total 2 39 13 2" xfId="45314"/>
    <cellStyle name="Total 2 39 13 2 2" xfId="45315"/>
    <cellStyle name="Total 2 39 13 2 3" xfId="45316"/>
    <cellStyle name="Total 2 39 13 3" xfId="45317"/>
    <cellStyle name="Total 2 39 13 4" xfId="45318"/>
    <cellStyle name="Total 2 39 14" xfId="45319"/>
    <cellStyle name="Total 2 39 14 2" xfId="45320"/>
    <cellStyle name="Total 2 39 14 2 2" xfId="45321"/>
    <cellStyle name="Total 2 39 14 2 3" xfId="45322"/>
    <cellStyle name="Total 2 39 14 3" xfId="45323"/>
    <cellStyle name="Total 2 39 14 4" xfId="45324"/>
    <cellStyle name="Total 2 39 15" xfId="45325"/>
    <cellStyle name="Total 2 39 15 2" xfId="45326"/>
    <cellStyle name="Total 2 39 15 2 2" xfId="45327"/>
    <cellStyle name="Total 2 39 15 2 3" xfId="45328"/>
    <cellStyle name="Total 2 39 15 3" xfId="45329"/>
    <cellStyle name="Total 2 39 15 4" xfId="45330"/>
    <cellStyle name="Total 2 39 16" xfId="45331"/>
    <cellStyle name="Total 2 39 16 2" xfId="45332"/>
    <cellStyle name="Total 2 39 16 2 2" xfId="45333"/>
    <cellStyle name="Total 2 39 16 2 3" xfId="45334"/>
    <cellStyle name="Total 2 39 16 3" xfId="45335"/>
    <cellStyle name="Total 2 39 16 4" xfId="45336"/>
    <cellStyle name="Total 2 39 17" xfId="45337"/>
    <cellStyle name="Total 2 39 17 2" xfId="45338"/>
    <cellStyle name="Total 2 39 17 2 2" xfId="45339"/>
    <cellStyle name="Total 2 39 17 2 3" xfId="45340"/>
    <cellStyle name="Total 2 39 17 3" xfId="45341"/>
    <cellStyle name="Total 2 39 17 4" xfId="45342"/>
    <cellStyle name="Total 2 39 18" xfId="45343"/>
    <cellStyle name="Total 2 39 18 2" xfId="45344"/>
    <cellStyle name="Total 2 39 18 2 2" xfId="45345"/>
    <cellStyle name="Total 2 39 18 2 3" xfId="45346"/>
    <cellStyle name="Total 2 39 18 3" xfId="45347"/>
    <cellStyle name="Total 2 39 18 4" xfId="45348"/>
    <cellStyle name="Total 2 39 19" xfId="45349"/>
    <cellStyle name="Total 2 39 19 2" xfId="45350"/>
    <cellStyle name="Total 2 39 19 2 2" xfId="45351"/>
    <cellStyle name="Total 2 39 19 2 3" xfId="45352"/>
    <cellStyle name="Total 2 39 19 3" xfId="45353"/>
    <cellStyle name="Total 2 39 19 4" xfId="45354"/>
    <cellStyle name="Total 2 39 2" xfId="45355"/>
    <cellStyle name="Total 2 39 2 2" xfId="45356"/>
    <cellStyle name="Total 2 39 2 2 2" xfId="45357"/>
    <cellStyle name="Total 2 39 2 2 3" xfId="45358"/>
    <cellStyle name="Total 2 39 2 3" xfId="45359"/>
    <cellStyle name="Total 2 39 2 4" xfId="45360"/>
    <cellStyle name="Total 2 39 20" xfId="45361"/>
    <cellStyle name="Total 2 39 20 2" xfId="45362"/>
    <cellStyle name="Total 2 39 20 2 2" xfId="45363"/>
    <cellStyle name="Total 2 39 20 2 3" xfId="45364"/>
    <cellStyle name="Total 2 39 20 3" xfId="45365"/>
    <cellStyle name="Total 2 39 20 4" xfId="45366"/>
    <cellStyle name="Total 2 39 21" xfId="45367"/>
    <cellStyle name="Total 2 39 21 2" xfId="45368"/>
    <cellStyle name="Total 2 39 21 2 2" xfId="45369"/>
    <cellStyle name="Total 2 39 21 2 3" xfId="45370"/>
    <cellStyle name="Total 2 39 21 3" xfId="45371"/>
    <cellStyle name="Total 2 39 21 4" xfId="45372"/>
    <cellStyle name="Total 2 39 22" xfId="45373"/>
    <cellStyle name="Total 2 39 22 2" xfId="45374"/>
    <cellStyle name="Total 2 39 22 2 2" xfId="45375"/>
    <cellStyle name="Total 2 39 22 2 3" xfId="45376"/>
    <cellStyle name="Total 2 39 22 3" xfId="45377"/>
    <cellStyle name="Total 2 39 22 4" xfId="45378"/>
    <cellStyle name="Total 2 39 23" xfId="45379"/>
    <cellStyle name="Total 2 39 23 2" xfId="45380"/>
    <cellStyle name="Total 2 39 23 2 2" xfId="45381"/>
    <cellStyle name="Total 2 39 23 2 3" xfId="45382"/>
    <cellStyle name="Total 2 39 23 3" xfId="45383"/>
    <cellStyle name="Total 2 39 23 4" xfId="45384"/>
    <cellStyle name="Total 2 39 24" xfId="45385"/>
    <cellStyle name="Total 2 39 24 2" xfId="45386"/>
    <cellStyle name="Total 2 39 24 2 2" xfId="45387"/>
    <cellStyle name="Total 2 39 24 2 3" xfId="45388"/>
    <cellStyle name="Total 2 39 24 3" xfId="45389"/>
    <cellStyle name="Total 2 39 24 4" xfId="45390"/>
    <cellStyle name="Total 2 39 25" xfId="45391"/>
    <cellStyle name="Total 2 39 25 2" xfId="45392"/>
    <cellStyle name="Total 2 39 25 2 2" xfId="45393"/>
    <cellStyle name="Total 2 39 25 2 3" xfId="45394"/>
    <cellStyle name="Total 2 39 25 3" xfId="45395"/>
    <cellStyle name="Total 2 39 25 4" xfId="45396"/>
    <cellStyle name="Total 2 39 26" xfId="45397"/>
    <cellStyle name="Total 2 39 26 2" xfId="45398"/>
    <cellStyle name="Total 2 39 26 3" xfId="45399"/>
    <cellStyle name="Total 2 39 27" xfId="45400"/>
    <cellStyle name="Total 2 39 28" xfId="45401"/>
    <cellStyle name="Total 2 39 3" xfId="45402"/>
    <cellStyle name="Total 2 39 3 2" xfId="45403"/>
    <cellStyle name="Total 2 39 3 2 2" xfId="45404"/>
    <cellStyle name="Total 2 39 3 2 3" xfId="45405"/>
    <cellStyle name="Total 2 39 3 3" xfId="45406"/>
    <cellStyle name="Total 2 39 3 4" xfId="45407"/>
    <cellStyle name="Total 2 39 4" xfId="45408"/>
    <cellStyle name="Total 2 39 4 2" xfId="45409"/>
    <cellStyle name="Total 2 39 4 2 2" xfId="45410"/>
    <cellStyle name="Total 2 39 4 2 3" xfId="45411"/>
    <cellStyle name="Total 2 39 4 3" xfId="45412"/>
    <cellStyle name="Total 2 39 4 4" xfId="45413"/>
    <cellStyle name="Total 2 39 5" xfId="45414"/>
    <cellStyle name="Total 2 39 5 2" xfId="45415"/>
    <cellStyle name="Total 2 39 5 2 2" xfId="45416"/>
    <cellStyle name="Total 2 39 5 2 3" xfId="45417"/>
    <cellStyle name="Total 2 39 5 3" xfId="45418"/>
    <cellStyle name="Total 2 39 5 4" xfId="45419"/>
    <cellStyle name="Total 2 39 6" xfId="45420"/>
    <cellStyle name="Total 2 39 6 2" xfId="45421"/>
    <cellStyle name="Total 2 39 6 2 2" xfId="45422"/>
    <cellStyle name="Total 2 39 6 2 3" xfId="45423"/>
    <cellStyle name="Total 2 39 6 3" xfId="45424"/>
    <cellStyle name="Total 2 39 6 4" xfId="45425"/>
    <cellStyle name="Total 2 39 7" xfId="45426"/>
    <cellStyle name="Total 2 39 7 2" xfId="45427"/>
    <cellStyle name="Total 2 39 7 2 2" xfId="45428"/>
    <cellStyle name="Total 2 39 7 2 3" xfId="45429"/>
    <cellStyle name="Total 2 39 7 3" xfId="45430"/>
    <cellStyle name="Total 2 39 7 4" xfId="45431"/>
    <cellStyle name="Total 2 39 8" xfId="45432"/>
    <cellStyle name="Total 2 39 8 2" xfId="45433"/>
    <cellStyle name="Total 2 39 8 2 2" xfId="45434"/>
    <cellStyle name="Total 2 39 8 2 3" xfId="45435"/>
    <cellStyle name="Total 2 39 8 3" xfId="45436"/>
    <cellStyle name="Total 2 39 8 4" xfId="45437"/>
    <cellStyle name="Total 2 39 9" xfId="45438"/>
    <cellStyle name="Total 2 39 9 2" xfId="45439"/>
    <cellStyle name="Total 2 39 9 2 2" xfId="45440"/>
    <cellStyle name="Total 2 39 9 2 3" xfId="45441"/>
    <cellStyle name="Total 2 39 9 3" xfId="45442"/>
    <cellStyle name="Total 2 39 9 4" xfId="45443"/>
    <cellStyle name="Total 2 4" xfId="45444"/>
    <cellStyle name="Total 2 4 10" xfId="45445"/>
    <cellStyle name="Total 2 4 10 2" xfId="45446"/>
    <cellStyle name="Total 2 4 10 2 2" xfId="45447"/>
    <cellStyle name="Total 2 4 10 2 3" xfId="45448"/>
    <cellStyle name="Total 2 4 10 3" xfId="45449"/>
    <cellStyle name="Total 2 4 10 4" xfId="45450"/>
    <cellStyle name="Total 2 4 11" xfId="45451"/>
    <cellStyle name="Total 2 4 11 2" xfId="45452"/>
    <cellStyle name="Total 2 4 11 2 2" xfId="45453"/>
    <cellStyle name="Total 2 4 11 2 3" xfId="45454"/>
    <cellStyle name="Total 2 4 11 3" xfId="45455"/>
    <cellStyle name="Total 2 4 11 4" xfId="45456"/>
    <cellStyle name="Total 2 4 12" xfId="45457"/>
    <cellStyle name="Total 2 4 12 2" xfId="45458"/>
    <cellStyle name="Total 2 4 12 2 2" xfId="45459"/>
    <cellStyle name="Total 2 4 12 2 3" xfId="45460"/>
    <cellStyle name="Total 2 4 12 3" xfId="45461"/>
    <cellStyle name="Total 2 4 12 4" xfId="45462"/>
    <cellStyle name="Total 2 4 13" xfId="45463"/>
    <cellStyle name="Total 2 4 13 2" xfId="45464"/>
    <cellStyle name="Total 2 4 13 2 2" xfId="45465"/>
    <cellStyle name="Total 2 4 13 2 3" xfId="45466"/>
    <cellStyle name="Total 2 4 13 3" xfId="45467"/>
    <cellStyle name="Total 2 4 13 4" xfId="45468"/>
    <cellStyle name="Total 2 4 14" xfId="45469"/>
    <cellStyle name="Total 2 4 14 2" xfId="45470"/>
    <cellStyle name="Total 2 4 14 2 2" xfId="45471"/>
    <cellStyle name="Total 2 4 14 2 3" xfId="45472"/>
    <cellStyle name="Total 2 4 14 3" xfId="45473"/>
    <cellStyle name="Total 2 4 14 4" xfId="45474"/>
    <cellStyle name="Total 2 4 15" xfId="45475"/>
    <cellStyle name="Total 2 4 15 2" xfId="45476"/>
    <cellStyle name="Total 2 4 15 2 2" xfId="45477"/>
    <cellStyle name="Total 2 4 15 2 3" xfId="45478"/>
    <cellStyle name="Total 2 4 15 3" xfId="45479"/>
    <cellStyle name="Total 2 4 15 4" xfId="45480"/>
    <cellStyle name="Total 2 4 16" xfId="45481"/>
    <cellStyle name="Total 2 4 16 2" xfId="45482"/>
    <cellStyle name="Total 2 4 16 2 2" xfId="45483"/>
    <cellStyle name="Total 2 4 16 2 3" xfId="45484"/>
    <cellStyle name="Total 2 4 16 3" xfId="45485"/>
    <cellStyle name="Total 2 4 16 4" xfId="45486"/>
    <cellStyle name="Total 2 4 17" xfId="45487"/>
    <cellStyle name="Total 2 4 17 2" xfId="45488"/>
    <cellStyle name="Total 2 4 17 2 2" xfId="45489"/>
    <cellStyle name="Total 2 4 17 2 3" xfId="45490"/>
    <cellStyle name="Total 2 4 17 3" xfId="45491"/>
    <cellStyle name="Total 2 4 17 4" xfId="45492"/>
    <cellStyle name="Total 2 4 18" xfId="45493"/>
    <cellStyle name="Total 2 4 18 2" xfId="45494"/>
    <cellStyle name="Total 2 4 18 2 2" xfId="45495"/>
    <cellStyle name="Total 2 4 18 2 3" xfId="45496"/>
    <cellStyle name="Total 2 4 18 3" xfId="45497"/>
    <cellStyle name="Total 2 4 18 4" xfId="45498"/>
    <cellStyle name="Total 2 4 19" xfId="45499"/>
    <cellStyle name="Total 2 4 19 2" xfId="45500"/>
    <cellStyle name="Total 2 4 19 2 2" xfId="45501"/>
    <cellStyle name="Total 2 4 19 2 3" xfId="45502"/>
    <cellStyle name="Total 2 4 19 3" xfId="45503"/>
    <cellStyle name="Total 2 4 19 4" xfId="45504"/>
    <cellStyle name="Total 2 4 2" xfId="45505"/>
    <cellStyle name="Total 2 4 2 2" xfId="45506"/>
    <cellStyle name="Total 2 4 2 2 2" xfId="45507"/>
    <cellStyle name="Total 2 4 2 2 3" xfId="45508"/>
    <cellStyle name="Total 2 4 2 3" xfId="45509"/>
    <cellStyle name="Total 2 4 2 4" xfId="45510"/>
    <cellStyle name="Total 2 4 20" xfId="45511"/>
    <cellStyle name="Total 2 4 20 2" xfId="45512"/>
    <cellStyle name="Total 2 4 20 2 2" xfId="45513"/>
    <cellStyle name="Total 2 4 20 2 3" xfId="45514"/>
    <cellStyle name="Total 2 4 20 3" xfId="45515"/>
    <cellStyle name="Total 2 4 20 4" xfId="45516"/>
    <cellStyle name="Total 2 4 21" xfId="45517"/>
    <cellStyle name="Total 2 4 21 2" xfId="45518"/>
    <cellStyle name="Total 2 4 21 2 2" xfId="45519"/>
    <cellStyle name="Total 2 4 21 2 3" xfId="45520"/>
    <cellStyle name="Total 2 4 21 3" xfId="45521"/>
    <cellStyle name="Total 2 4 21 4" xfId="45522"/>
    <cellStyle name="Total 2 4 22" xfId="45523"/>
    <cellStyle name="Total 2 4 22 2" xfId="45524"/>
    <cellStyle name="Total 2 4 22 2 2" xfId="45525"/>
    <cellStyle name="Total 2 4 22 2 3" xfId="45526"/>
    <cellStyle name="Total 2 4 22 3" xfId="45527"/>
    <cellStyle name="Total 2 4 22 4" xfId="45528"/>
    <cellStyle name="Total 2 4 23" xfId="45529"/>
    <cellStyle name="Total 2 4 23 2" xfId="45530"/>
    <cellStyle name="Total 2 4 23 2 2" xfId="45531"/>
    <cellStyle name="Total 2 4 23 2 3" xfId="45532"/>
    <cellStyle name="Total 2 4 23 3" xfId="45533"/>
    <cellStyle name="Total 2 4 23 4" xfId="45534"/>
    <cellStyle name="Total 2 4 24" xfId="45535"/>
    <cellStyle name="Total 2 4 24 2" xfId="45536"/>
    <cellStyle name="Total 2 4 24 2 2" xfId="45537"/>
    <cellStyle name="Total 2 4 24 2 3" xfId="45538"/>
    <cellStyle name="Total 2 4 24 3" xfId="45539"/>
    <cellStyle name="Total 2 4 24 4" xfId="45540"/>
    <cellStyle name="Total 2 4 25" xfId="45541"/>
    <cellStyle name="Total 2 4 25 2" xfId="45542"/>
    <cellStyle name="Total 2 4 25 2 2" xfId="45543"/>
    <cellStyle name="Total 2 4 25 2 3" xfId="45544"/>
    <cellStyle name="Total 2 4 25 3" xfId="45545"/>
    <cellStyle name="Total 2 4 25 4" xfId="45546"/>
    <cellStyle name="Total 2 4 26" xfId="45547"/>
    <cellStyle name="Total 2 4 26 2" xfId="45548"/>
    <cellStyle name="Total 2 4 26 3" xfId="45549"/>
    <cellStyle name="Total 2 4 27" xfId="45550"/>
    <cellStyle name="Total 2 4 28" xfId="45551"/>
    <cellStyle name="Total 2 4 3" xfId="45552"/>
    <cellStyle name="Total 2 4 3 2" xfId="45553"/>
    <cellStyle name="Total 2 4 3 2 2" xfId="45554"/>
    <cellStyle name="Total 2 4 3 2 3" xfId="45555"/>
    <cellStyle name="Total 2 4 3 3" xfId="45556"/>
    <cellStyle name="Total 2 4 3 4" xfId="45557"/>
    <cellStyle name="Total 2 4 4" xfId="45558"/>
    <cellStyle name="Total 2 4 4 2" xfId="45559"/>
    <cellStyle name="Total 2 4 4 2 2" xfId="45560"/>
    <cellStyle name="Total 2 4 4 2 3" xfId="45561"/>
    <cellStyle name="Total 2 4 4 3" xfId="45562"/>
    <cellStyle name="Total 2 4 4 4" xfId="45563"/>
    <cellStyle name="Total 2 4 5" xfId="45564"/>
    <cellStyle name="Total 2 4 5 2" xfId="45565"/>
    <cellStyle name="Total 2 4 5 2 2" xfId="45566"/>
    <cellStyle name="Total 2 4 5 2 3" xfId="45567"/>
    <cellStyle name="Total 2 4 5 3" xfId="45568"/>
    <cellStyle name="Total 2 4 5 4" xfId="45569"/>
    <cellStyle name="Total 2 4 6" xfId="45570"/>
    <cellStyle name="Total 2 4 6 2" xfId="45571"/>
    <cellStyle name="Total 2 4 6 2 2" xfId="45572"/>
    <cellStyle name="Total 2 4 6 2 3" xfId="45573"/>
    <cellStyle name="Total 2 4 6 3" xfId="45574"/>
    <cellStyle name="Total 2 4 6 4" xfId="45575"/>
    <cellStyle name="Total 2 4 7" xfId="45576"/>
    <cellStyle name="Total 2 4 7 2" xfId="45577"/>
    <cellStyle name="Total 2 4 7 2 2" xfId="45578"/>
    <cellStyle name="Total 2 4 7 2 3" xfId="45579"/>
    <cellStyle name="Total 2 4 7 3" xfId="45580"/>
    <cellStyle name="Total 2 4 7 4" xfId="45581"/>
    <cellStyle name="Total 2 4 8" xfId="45582"/>
    <cellStyle name="Total 2 4 8 2" xfId="45583"/>
    <cellStyle name="Total 2 4 8 2 2" xfId="45584"/>
    <cellStyle name="Total 2 4 8 2 3" xfId="45585"/>
    <cellStyle name="Total 2 4 8 3" xfId="45586"/>
    <cellStyle name="Total 2 4 8 4" xfId="45587"/>
    <cellStyle name="Total 2 4 9" xfId="45588"/>
    <cellStyle name="Total 2 4 9 2" xfId="45589"/>
    <cellStyle name="Total 2 4 9 2 2" xfId="45590"/>
    <cellStyle name="Total 2 4 9 2 3" xfId="45591"/>
    <cellStyle name="Total 2 4 9 3" xfId="45592"/>
    <cellStyle name="Total 2 4 9 4" xfId="45593"/>
    <cellStyle name="Total 2 40" xfId="45594"/>
    <cellStyle name="Total 2 40 10" xfId="45595"/>
    <cellStyle name="Total 2 40 10 2" xfId="45596"/>
    <cellStyle name="Total 2 40 10 2 2" xfId="45597"/>
    <cellStyle name="Total 2 40 10 2 3" xfId="45598"/>
    <cellStyle name="Total 2 40 10 3" xfId="45599"/>
    <cellStyle name="Total 2 40 10 4" xfId="45600"/>
    <cellStyle name="Total 2 40 11" xfId="45601"/>
    <cellStyle name="Total 2 40 11 2" xfId="45602"/>
    <cellStyle name="Total 2 40 11 2 2" xfId="45603"/>
    <cellStyle name="Total 2 40 11 2 3" xfId="45604"/>
    <cellStyle name="Total 2 40 11 3" xfId="45605"/>
    <cellStyle name="Total 2 40 11 4" xfId="45606"/>
    <cellStyle name="Total 2 40 12" xfId="45607"/>
    <cellStyle name="Total 2 40 12 2" xfId="45608"/>
    <cellStyle name="Total 2 40 12 2 2" xfId="45609"/>
    <cellStyle name="Total 2 40 12 2 3" xfId="45610"/>
    <cellStyle name="Total 2 40 12 3" xfId="45611"/>
    <cellStyle name="Total 2 40 12 4" xfId="45612"/>
    <cellStyle name="Total 2 40 13" xfId="45613"/>
    <cellStyle name="Total 2 40 13 2" xfId="45614"/>
    <cellStyle name="Total 2 40 13 2 2" xfId="45615"/>
    <cellStyle name="Total 2 40 13 2 3" xfId="45616"/>
    <cellStyle name="Total 2 40 13 3" xfId="45617"/>
    <cellStyle name="Total 2 40 13 4" xfId="45618"/>
    <cellStyle name="Total 2 40 14" xfId="45619"/>
    <cellStyle name="Total 2 40 14 2" xfId="45620"/>
    <cellStyle name="Total 2 40 14 2 2" xfId="45621"/>
    <cellStyle name="Total 2 40 14 2 3" xfId="45622"/>
    <cellStyle name="Total 2 40 14 3" xfId="45623"/>
    <cellStyle name="Total 2 40 14 4" xfId="45624"/>
    <cellStyle name="Total 2 40 15" xfId="45625"/>
    <cellStyle name="Total 2 40 15 2" xfId="45626"/>
    <cellStyle name="Total 2 40 15 2 2" xfId="45627"/>
    <cellStyle name="Total 2 40 15 2 3" xfId="45628"/>
    <cellStyle name="Total 2 40 15 3" xfId="45629"/>
    <cellStyle name="Total 2 40 15 4" xfId="45630"/>
    <cellStyle name="Total 2 40 16" xfId="45631"/>
    <cellStyle name="Total 2 40 16 2" xfId="45632"/>
    <cellStyle name="Total 2 40 16 2 2" xfId="45633"/>
    <cellStyle name="Total 2 40 16 2 3" xfId="45634"/>
    <cellStyle name="Total 2 40 16 3" xfId="45635"/>
    <cellStyle name="Total 2 40 16 4" xfId="45636"/>
    <cellStyle name="Total 2 40 17" xfId="45637"/>
    <cellStyle name="Total 2 40 17 2" xfId="45638"/>
    <cellStyle name="Total 2 40 17 2 2" xfId="45639"/>
    <cellStyle name="Total 2 40 17 2 3" xfId="45640"/>
    <cellStyle name="Total 2 40 17 3" xfId="45641"/>
    <cellStyle name="Total 2 40 17 4" xfId="45642"/>
    <cellStyle name="Total 2 40 18" xfId="45643"/>
    <cellStyle name="Total 2 40 18 2" xfId="45644"/>
    <cellStyle name="Total 2 40 18 2 2" xfId="45645"/>
    <cellStyle name="Total 2 40 18 2 3" xfId="45646"/>
    <cellStyle name="Total 2 40 18 3" xfId="45647"/>
    <cellStyle name="Total 2 40 18 4" xfId="45648"/>
    <cellStyle name="Total 2 40 19" xfId="45649"/>
    <cellStyle name="Total 2 40 19 2" xfId="45650"/>
    <cellStyle name="Total 2 40 19 2 2" xfId="45651"/>
    <cellStyle name="Total 2 40 19 2 3" xfId="45652"/>
    <cellStyle name="Total 2 40 19 3" xfId="45653"/>
    <cellStyle name="Total 2 40 19 4" xfId="45654"/>
    <cellStyle name="Total 2 40 2" xfId="45655"/>
    <cellStyle name="Total 2 40 2 2" xfId="45656"/>
    <cellStyle name="Total 2 40 2 2 2" xfId="45657"/>
    <cellStyle name="Total 2 40 2 2 3" xfId="45658"/>
    <cellStyle name="Total 2 40 2 3" xfId="45659"/>
    <cellStyle name="Total 2 40 2 4" xfId="45660"/>
    <cellStyle name="Total 2 40 20" xfId="45661"/>
    <cellStyle name="Total 2 40 20 2" xfId="45662"/>
    <cellStyle name="Total 2 40 20 2 2" xfId="45663"/>
    <cellStyle name="Total 2 40 20 2 3" xfId="45664"/>
    <cellStyle name="Total 2 40 20 3" xfId="45665"/>
    <cellStyle name="Total 2 40 20 4" xfId="45666"/>
    <cellStyle name="Total 2 40 21" xfId="45667"/>
    <cellStyle name="Total 2 40 21 2" xfId="45668"/>
    <cellStyle name="Total 2 40 21 2 2" xfId="45669"/>
    <cellStyle name="Total 2 40 21 2 3" xfId="45670"/>
    <cellStyle name="Total 2 40 21 3" xfId="45671"/>
    <cellStyle name="Total 2 40 21 4" xfId="45672"/>
    <cellStyle name="Total 2 40 22" xfId="45673"/>
    <cellStyle name="Total 2 40 22 2" xfId="45674"/>
    <cellStyle name="Total 2 40 22 2 2" xfId="45675"/>
    <cellStyle name="Total 2 40 22 2 3" xfId="45676"/>
    <cellStyle name="Total 2 40 22 3" xfId="45677"/>
    <cellStyle name="Total 2 40 22 4" xfId="45678"/>
    <cellStyle name="Total 2 40 23" xfId="45679"/>
    <cellStyle name="Total 2 40 23 2" xfId="45680"/>
    <cellStyle name="Total 2 40 23 2 2" xfId="45681"/>
    <cellStyle name="Total 2 40 23 2 3" xfId="45682"/>
    <cellStyle name="Total 2 40 23 3" xfId="45683"/>
    <cellStyle name="Total 2 40 23 4" xfId="45684"/>
    <cellStyle name="Total 2 40 24" xfId="45685"/>
    <cellStyle name="Total 2 40 24 2" xfId="45686"/>
    <cellStyle name="Total 2 40 24 2 2" xfId="45687"/>
    <cellStyle name="Total 2 40 24 2 3" xfId="45688"/>
    <cellStyle name="Total 2 40 24 3" xfId="45689"/>
    <cellStyle name="Total 2 40 24 4" xfId="45690"/>
    <cellStyle name="Total 2 40 25" xfId="45691"/>
    <cellStyle name="Total 2 40 25 2" xfId="45692"/>
    <cellStyle name="Total 2 40 25 2 2" xfId="45693"/>
    <cellStyle name="Total 2 40 25 2 3" xfId="45694"/>
    <cellStyle name="Total 2 40 25 3" xfId="45695"/>
    <cellStyle name="Total 2 40 25 4" xfId="45696"/>
    <cellStyle name="Total 2 40 26" xfId="45697"/>
    <cellStyle name="Total 2 40 26 2" xfId="45698"/>
    <cellStyle name="Total 2 40 26 3" xfId="45699"/>
    <cellStyle name="Total 2 40 27" xfId="45700"/>
    <cellStyle name="Total 2 40 28" xfId="45701"/>
    <cellStyle name="Total 2 40 3" xfId="45702"/>
    <cellStyle name="Total 2 40 3 2" xfId="45703"/>
    <cellStyle name="Total 2 40 3 2 2" xfId="45704"/>
    <cellStyle name="Total 2 40 3 2 3" xfId="45705"/>
    <cellStyle name="Total 2 40 3 3" xfId="45706"/>
    <cellStyle name="Total 2 40 3 4" xfId="45707"/>
    <cellStyle name="Total 2 40 4" xfId="45708"/>
    <cellStyle name="Total 2 40 4 2" xfId="45709"/>
    <cellStyle name="Total 2 40 4 2 2" xfId="45710"/>
    <cellStyle name="Total 2 40 4 2 3" xfId="45711"/>
    <cellStyle name="Total 2 40 4 3" xfId="45712"/>
    <cellStyle name="Total 2 40 4 4" xfId="45713"/>
    <cellStyle name="Total 2 40 5" xfId="45714"/>
    <cellStyle name="Total 2 40 5 2" xfId="45715"/>
    <cellStyle name="Total 2 40 5 2 2" xfId="45716"/>
    <cellStyle name="Total 2 40 5 2 3" xfId="45717"/>
    <cellStyle name="Total 2 40 5 3" xfId="45718"/>
    <cellStyle name="Total 2 40 5 4" xfId="45719"/>
    <cellStyle name="Total 2 40 6" xfId="45720"/>
    <cellStyle name="Total 2 40 6 2" xfId="45721"/>
    <cellStyle name="Total 2 40 6 2 2" xfId="45722"/>
    <cellStyle name="Total 2 40 6 2 3" xfId="45723"/>
    <cellStyle name="Total 2 40 6 3" xfId="45724"/>
    <cellStyle name="Total 2 40 6 4" xfId="45725"/>
    <cellStyle name="Total 2 40 7" xfId="45726"/>
    <cellStyle name="Total 2 40 7 2" xfId="45727"/>
    <cellStyle name="Total 2 40 7 2 2" xfId="45728"/>
    <cellStyle name="Total 2 40 7 2 3" xfId="45729"/>
    <cellStyle name="Total 2 40 7 3" xfId="45730"/>
    <cellStyle name="Total 2 40 7 4" xfId="45731"/>
    <cellStyle name="Total 2 40 8" xfId="45732"/>
    <cellStyle name="Total 2 40 8 2" xfId="45733"/>
    <cellStyle name="Total 2 40 8 2 2" xfId="45734"/>
    <cellStyle name="Total 2 40 8 2 3" xfId="45735"/>
    <cellStyle name="Total 2 40 8 3" xfId="45736"/>
    <cellStyle name="Total 2 40 8 4" xfId="45737"/>
    <cellStyle name="Total 2 40 9" xfId="45738"/>
    <cellStyle name="Total 2 40 9 2" xfId="45739"/>
    <cellStyle name="Total 2 40 9 2 2" xfId="45740"/>
    <cellStyle name="Total 2 40 9 2 3" xfId="45741"/>
    <cellStyle name="Total 2 40 9 3" xfId="45742"/>
    <cellStyle name="Total 2 40 9 4" xfId="45743"/>
    <cellStyle name="Total 2 41" xfId="45744"/>
    <cellStyle name="Total 2 41 10" xfId="45745"/>
    <cellStyle name="Total 2 41 10 2" xfId="45746"/>
    <cellStyle name="Total 2 41 10 2 2" xfId="45747"/>
    <cellStyle name="Total 2 41 10 2 3" xfId="45748"/>
    <cellStyle name="Total 2 41 10 3" xfId="45749"/>
    <cellStyle name="Total 2 41 10 4" xfId="45750"/>
    <cellStyle name="Total 2 41 11" xfId="45751"/>
    <cellStyle name="Total 2 41 11 2" xfId="45752"/>
    <cellStyle name="Total 2 41 11 2 2" xfId="45753"/>
    <cellStyle name="Total 2 41 11 2 3" xfId="45754"/>
    <cellStyle name="Total 2 41 11 3" xfId="45755"/>
    <cellStyle name="Total 2 41 11 4" xfId="45756"/>
    <cellStyle name="Total 2 41 12" xfId="45757"/>
    <cellStyle name="Total 2 41 12 2" xfId="45758"/>
    <cellStyle name="Total 2 41 12 2 2" xfId="45759"/>
    <cellStyle name="Total 2 41 12 2 3" xfId="45760"/>
    <cellStyle name="Total 2 41 12 3" xfId="45761"/>
    <cellStyle name="Total 2 41 12 4" xfId="45762"/>
    <cellStyle name="Total 2 41 13" xfId="45763"/>
    <cellStyle name="Total 2 41 13 2" xfId="45764"/>
    <cellStyle name="Total 2 41 13 2 2" xfId="45765"/>
    <cellStyle name="Total 2 41 13 2 3" xfId="45766"/>
    <cellStyle name="Total 2 41 13 3" xfId="45767"/>
    <cellStyle name="Total 2 41 13 4" xfId="45768"/>
    <cellStyle name="Total 2 41 14" xfId="45769"/>
    <cellStyle name="Total 2 41 14 2" xfId="45770"/>
    <cellStyle name="Total 2 41 14 2 2" xfId="45771"/>
    <cellStyle name="Total 2 41 14 2 3" xfId="45772"/>
    <cellStyle name="Total 2 41 14 3" xfId="45773"/>
    <cellStyle name="Total 2 41 14 4" xfId="45774"/>
    <cellStyle name="Total 2 41 15" xfId="45775"/>
    <cellStyle name="Total 2 41 15 2" xfId="45776"/>
    <cellStyle name="Total 2 41 15 2 2" xfId="45777"/>
    <cellStyle name="Total 2 41 15 2 3" xfId="45778"/>
    <cellStyle name="Total 2 41 15 3" xfId="45779"/>
    <cellStyle name="Total 2 41 15 4" xfId="45780"/>
    <cellStyle name="Total 2 41 16" xfId="45781"/>
    <cellStyle name="Total 2 41 16 2" xfId="45782"/>
    <cellStyle name="Total 2 41 16 2 2" xfId="45783"/>
    <cellStyle name="Total 2 41 16 2 3" xfId="45784"/>
    <cellStyle name="Total 2 41 16 3" xfId="45785"/>
    <cellStyle name="Total 2 41 16 4" xfId="45786"/>
    <cellStyle name="Total 2 41 17" xfId="45787"/>
    <cellStyle name="Total 2 41 17 2" xfId="45788"/>
    <cellStyle name="Total 2 41 17 2 2" xfId="45789"/>
    <cellStyle name="Total 2 41 17 2 3" xfId="45790"/>
    <cellStyle name="Total 2 41 17 3" xfId="45791"/>
    <cellStyle name="Total 2 41 17 4" xfId="45792"/>
    <cellStyle name="Total 2 41 18" xfId="45793"/>
    <cellStyle name="Total 2 41 18 2" xfId="45794"/>
    <cellStyle name="Total 2 41 18 2 2" xfId="45795"/>
    <cellStyle name="Total 2 41 18 2 3" xfId="45796"/>
    <cellStyle name="Total 2 41 18 3" xfId="45797"/>
    <cellStyle name="Total 2 41 18 4" xfId="45798"/>
    <cellStyle name="Total 2 41 19" xfId="45799"/>
    <cellStyle name="Total 2 41 19 2" xfId="45800"/>
    <cellStyle name="Total 2 41 19 2 2" xfId="45801"/>
    <cellStyle name="Total 2 41 19 2 3" xfId="45802"/>
    <cellStyle name="Total 2 41 19 3" xfId="45803"/>
    <cellStyle name="Total 2 41 19 4" xfId="45804"/>
    <cellStyle name="Total 2 41 2" xfId="45805"/>
    <cellStyle name="Total 2 41 2 2" xfId="45806"/>
    <cellStyle name="Total 2 41 2 2 2" xfId="45807"/>
    <cellStyle name="Total 2 41 2 2 3" xfId="45808"/>
    <cellStyle name="Total 2 41 2 3" xfId="45809"/>
    <cellStyle name="Total 2 41 2 4" xfId="45810"/>
    <cellStyle name="Total 2 41 20" xfId="45811"/>
    <cellStyle name="Total 2 41 20 2" xfId="45812"/>
    <cellStyle name="Total 2 41 20 2 2" xfId="45813"/>
    <cellStyle name="Total 2 41 20 2 3" xfId="45814"/>
    <cellStyle name="Total 2 41 20 3" xfId="45815"/>
    <cellStyle name="Total 2 41 20 4" xfId="45816"/>
    <cellStyle name="Total 2 41 21" xfId="45817"/>
    <cellStyle name="Total 2 41 21 2" xfId="45818"/>
    <cellStyle name="Total 2 41 21 2 2" xfId="45819"/>
    <cellStyle name="Total 2 41 21 2 3" xfId="45820"/>
    <cellStyle name="Total 2 41 21 3" xfId="45821"/>
    <cellStyle name="Total 2 41 21 4" xfId="45822"/>
    <cellStyle name="Total 2 41 22" xfId="45823"/>
    <cellStyle name="Total 2 41 22 2" xfId="45824"/>
    <cellStyle name="Total 2 41 22 2 2" xfId="45825"/>
    <cellStyle name="Total 2 41 22 2 3" xfId="45826"/>
    <cellStyle name="Total 2 41 22 3" xfId="45827"/>
    <cellStyle name="Total 2 41 22 4" xfId="45828"/>
    <cellStyle name="Total 2 41 23" xfId="45829"/>
    <cellStyle name="Total 2 41 23 2" xfId="45830"/>
    <cellStyle name="Total 2 41 23 2 2" xfId="45831"/>
    <cellStyle name="Total 2 41 23 2 3" xfId="45832"/>
    <cellStyle name="Total 2 41 23 3" xfId="45833"/>
    <cellStyle name="Total 2 41 23 4" xfId="45834"/>
    <cellStyle name="Total 2 41 24" xfId="45835"/>
    <cellStyle name="Total 2 41 24 2" xfId="45836"/>
    <cellStyle name="Total 2 41 24 2 2" xfId="45837"/>
    <cellStyle name="Total 2 41 24 2 3" xfId="45838"/>
    <cellStyle name="Total 2 41 24 3" xfId="45839"/>
    <cellStyle name="Total 2 41 24 4" xfId="45840"/>
    <cellStyle name="Total 2 41 25" xfId="45841"/>
    <cellStyle name="Total 2 41 25 2" xfId="45842"/>
    <cellStyle name="Total 2 41 25 2 2" xfId="45843"/>
    <cellStyle name="Total 2 41 25 2 3" xfId="45844"/>
    <cellStyle name="Total 2 41 25 3" xfId="45845"/>
    <cellStyle name="Total 2 41 25 4" xfId="45846"/>
    <cellStyle name="Total 2 41 26" xfId="45847"/>
    <cellStyle name="Total 2 41 26 2" xfId="45848"/>
    <cellStyle name="Total 2 41 26 3" xfId="45849"/>
    <cellStyle name="Total 2 41 27" xfId="45850"/>
    <cellStyle name="Total 2 41 28" xfId="45851"/>
    <cellStyle name="Total 2 41 3" xfId="45852"/>
    <cellStyle name="Total 2 41 3 2" xfId="45853"/>
    <cellStyle name="Total 2 41 3 2 2" xfId="45854"/>
    <cellStyle name="Total 2 41 3 2 3" xfId="45855"/>
    <cellStyle name="Total 2 41 3 3" xfId="45856"/>
    <cellStyle name="Total 2 41 3 4" xfId="45857"/>
    <cellStyle name="Total 2 41 4" xfId="45858"/>
    <cellStyle name="Total 2 41 4 2" xfId="45859"/>
    <cellStyle name="Total 2 41 4 2 2" xfId="45860"/>
    <cellStyle name="Total 2 41 4 2 3" xfId="45861"/>
    <cellStyle name="Total 2 41 4 3" xfId="45862"/>
    <cellStyle name="Total 2 41 4 4" xfId="45863"/>
    <cellStyle name="Total 2 41 5" xfId="45864"/>
    <cellStyle name="Total 2 41 5 2" xfId="45865"/>
    <cellStyle name="Total 2 41 5 2 2" xfId="45866"/>
    <cellStyle name="Total 2 41 5 2 3" xfId="45867"/>
    <cellStyle name="Total 2 41 5 3" xfId="45868"/>
    <cellStyle name="Total 2 41 5 4" xfId="45869"/>
    <cellStyle name="Total 2 41 6" xfId="45870"/>
    <cellStyle name="Total 2 41 6 2" xfId="45871"/>
    <cellStyle name="Total 2 41 6 2 2" xfId="45872"/>
    <cellStyle name="Total 2 41 6 2 3" xfId="45873"/>
    <cellStyle name="Total 2 41 6 3" xfId="45874"/>
    <cellStyle name="Total 2 41 6 4" xfId="45875"/>
    <cellStyle name="Total 2 41 7" xfId="45876"/>
    <cellStyle name="Total 2 41 7 2" xfId="45877"/>
    <cellStyle name="Total 2 41 7 2 2" xfId="45878"/>
    <cellStyle name="Total 2 41 7 2 3" xfId="45879"/>
    <cellStyle name="Total 2 41 7 3" xfId="45880"/>
    <cellStyle name="Total 2 41 7 4" xfId="45881"/>
    <cellStyle name="Total 2 41 8" xfId="45882"/>
    <cellStyle name="Total 2 41 8 2" xfId="45883"/>
    <cellStyle name="Total 2 41 8 2 2" xfId="45884"/>
    <cellStyle name="Total 2 41 8 2 3" xfId="45885"/>
    <cellStyle name="Total 2 41 8 3" xfId="45886"/>
    <cellStyle name="Total 2 41 8 4" xfId="45887"/>
    <cellStyle name="Total 2 41 9" xfId="45888"/>
    <cellStyle name="Total 2 41 9 2" xfId="45889"/>
    <cellStyle name="Total 2 41 9 2 2" xfId="45890"/>
    <cellStyle name="Total 2 41 9 2 3" xfId="45891"/>
    <cellStyle name="Total 2 41 9 3" xfId="45892"/>
    <cellStyle name="Total 2 41 9 4" xfId="45893"/>
    <cellStyle name="Total 2 42" xfId="45894"/>
    <cellStyle name="Total 2 42 10" xfId="45895"/>
    <cellStyle name="Total 2 42 10 2" xfId="45896"/>
    <cellStyle name="Total 2 42 10 2 2" xfId="45897"/>
    <cellStyle name="Total 2 42 10 2 3" xfId="45898"/>
    <cellStyle name="Total 2 42 10 3" xfId="45899"/>
    <cellStyle name="Total 2 42 10 4" xfId="45900"/>
    <cellStyle name="Total 2 42 11" xfId="45901"/>
    <cellStyle name="Total 2 42 11 2" xfId="45902"/>
    <cellStyle name="Total 2 42 11 2 2" xfId="45903"/>
    <cellStyle name="Total 2 42 11 2 3" xfId="45904"/>
    <cellStyle name="Total 2 42 11 3" xfId="45905"/>
    <cellStyle name="Total 2 42 11 4" xfId="45906"/>
    <cellStyle name="Total 2 42 12" xfId="45907"/>
    <cellStyle name="Total 2 42 12 2" xfId="45908"/>
    <cellStyle name="Total 2 42 12 2 2" xfId="45909"/>
    <cellStyle name="Total 2 42 12 2 3" xfId="45910"/>
    <cellStyle name="Total 2 42 12 3" xfId="45911"/>
    <cellStyle name="Total 2 42 12 4" xfId="45912"/>
    <cellStyle name="Total 2 42 13" xfId="45913"/>
    <cellStyle name="Total 2 42 13 2" xfId="45914"/>
    <cellStyle name="Total 2 42 13 2 2" xfId="45915"/>
    <cellStyle name="Total 2 42 13 2 3" xfId="45916"/>
    <cellStyle name="Total 2 42 13 3" xfId="45917"/>
    <cellStyle name="Total 2 42 13 4" xfId="45918"/>
    <cellStyle name="Total 2 42 14" xfId="45919"/>
    <cellStyle name="Total 2 42 14 2" xfId="45920"/>
    <cellStyle name="Total 2 42 14 2 2" xfId="45921"/>
    <cellStyle name="Total 2 42 14 2 3" xfId="45922"/>
    <cellStyle name="Total 2 42 14 3" xfId="45923"/>
    <cellStyle name="Total 2 42 14 4" xfId="45924"/>
    <cellStyle name="Total 2 42 15" xfId="45925"/>
    <cellStyle name="Total 2 42 15 2" xfId="45926"/>
    <cellStyle name="Total 2 42 15 2 2" xfId="45927"/>
    <cellStyle name="Total 2 42 15 2 3" xfId="45928"/>
    <cellStyle name="Total 2 42 15 3" xfId="45929"/>
    <cellStyle name="Total 2 42 15 4" xfId="45930"/>
    <cellStyle name="Total 2 42 16" xfId="45931"/>
    <cellStyle name="Total 2 42 16 2" xfId="45932"/>
    <cellStyle name="Total 2 42 16 2 2" xfId="45933"/>
    <cellStyle name="Total 2 42 16 2 3" xfId="45934"/>
    <cellStyle name="Total 2 42 16 3" xfId="45935"/>
    <cellStyle name="Total 2 42 16 4" xfId="45936"/>
    <cellStyle name="Total 2 42 17" xfId="45937"/>
    <cellStyle name="Total 2 42 17 2" xfId="45938"/>
    <cellStyle name="Total 2 42 17 2 2" xfId="45939"/>
    <cellStyle name="Total 2 42 17 2 3" xfId="45940"/>
    <cellStyle name="Total 2 42 17 3" xfId="45941"/>
    <cellStyle name="Total 2 42 17 4" xfId="45942"/>
    <cellStyle name="Total 2 42 18" xfId="45943"/>
    <cellStyle name="Total 2 42 18 2" xfId="45944"/>
    <cellStyle name="Total 2 42 18 2 2" xfId="45945"/>
    <cellStyle name="Total 2 42 18 2 3" xfId="45946"/>
    <cellStyle name="Total 2 42 18 3" xfId="45947"/>
    <cellStyle name="Total 2 42 18 4" xfId="45948"/>
    <cellStyle name="Total 2 42 19" xfId="45949"/>
    <cellStyle name="Total 2 42 19 2" xfId="45950"/>
    <cellStyle name="Total 2 42 19 2 2" xfId="45951"/>
    <cellStyle name="Total 2 42 19 2 3" xfId="45952"/>
    <cellStyle name="Total 2 42 19 3" xfId="45953"/>
    <cellStyle name="Total 2 42 19 4" xfId="45954"/>
    <cellStyle name="Total 2 42 2" xfId="45955"/>
    <cellStyle name="Total 2 42 2 2" xfId="45956"/>
    <cellStyle name="Total 2 42 2 2 2" xfId="45957"/>
    <cellStyle name="Total 2 42 2 2 3" xfId="45958"/>
    <cellStyle name="Total 2 42 2 3" xfId="45959"/>
    <cellStyle name="Total 2 42 2 4" xfId="45960"/>
    <cellStyle name="Total 2 42 20" xfId="45961"/>
    <cellStyle name="Total 2 42 20 2" xfId="45962"/>
    <cellStyle name="Total 2 42 20 2 2" xfId="45963"/>
    <cellStyle name="Total 2 42 20 2 3" xfId="45964"/>
    <cellStyle name="Total 2 42 20 3" xfId="45965"/>
    <cellStyle name="Total 2 42 20 4" xfId="45966"/>
    <cellStyle name="Total 2 42 21" xfId="45967"/>
    <cellStyle name="Total 2 42 21 2" xfId="45968"/>
    <cellStyle name="Total 2 42 21 2 2" xfId="45969"/>
    <cellStyle name="Total 2 42 21 2 3" xfId="45970"/>
    <cellStyle name="Total 2 42 21 3" xfId="45971"/>
    <cellStyle name="Total 2 42 21 4" xfId="45972"/>
    <cellStyle name="Total 2 42 22" xfId="45973"/>
    <cellStyle name="Total 2 42 22 2" xfId="45974"/>
    <cellStyle name="Total 2 42 22 2 2" xfId="45975"/>
    <cellStyle name="Total 2 42 22 2 3" xfId="45976"/>
    <cellStyle name="Total 2 42 22 3" xfId="45977"/>
    <cellStyle name="Total 2 42 22 4" xfId="45978"/>
    <cellStyle name="Total 2 42 23" xfId="45979"/>
    <cellStyle name="Total 2 42 23 2" xfId="45980"/>
    <cellStyle name="Total 2 42 23 2 2" xfId="45981"/>
    <cellStyle name="Total 2 42 23 2 3" xfId="45982"/>
    <cellStyle name="Total 2 42 23 3" xfId="45983"/>
    <cellStyle name="Total 2 42 23 4" xfId="45984"/>
    <cellStyle name="Total 2 42 24" xfId="45985"/>
    <cellStyle name="Total 2 42 24 2" xfId="45986"/>
    <cellStyle name="Total 2 42 24 2 2" xfId="45987"/>
    <cellStyle name="Total 2 42 24 2 3" xfId="45988"/>
    <cellStyle name="Total 2 42 24 3" xfId="45989"/>
    <cellStyle name="Total 2 42 24 4" xfId="45990"/>
    <cellStyle name="Total 2 42 25" xfId="45991"/>
    <cellStyle name="Total 2 42 25 2" xfId="45992"/>
    <cellStyle name="Total 2 42 25 2 2" xfId="45993"/>
    <cellStyle name="Total 2 42 25 2 3" xfId="45994"/>
    <cellStyle name="Total 2 42 25 3" xfId="45995"/>
    <cellStyle name="Total 2 42 25 4" xfId="45996"/>
    <cellStyle name="Total 2 42 26" xfId="45997"/>
    <cellStyle name="Total 2 42 26 2" xfId="45998"/>
    <cellStyle name="Total 2 42 26 3" xfId="45999"/>
    <cellStyle name="Total 2 42 27" xfId="46000"/>
    <cellStyle name="Total 2 42 28" xfId="46001"/>
    <cellStyle name="Total 2 42 3" xfId="46002"/>
    <cellStyle name="Total 2 42 3 2" xfId="46003"/>
    <cellStyle name="Total 2 42 3 2 2" xfId="46004"/>
    <cellStyle name="Total 2 42 3 2 3" xfId="46005"/>
    <cellStyle name="Total 2 42 3 3" xfId="46006"/>
    <cellStyle name="Total 2 42 3 4" xfId="46007"/>
    <cellStyle name="Total 2 42 4" xfId="46008"/>
    <cellStyle name="Total 2 42 4 2" xfId="46009"/>
    <cellStyle name="Total 2 42 4 2 2" xfId="46010"/>
    <cellStyle name="Total 2 42 4 2 3" xfId="46011"/>
    <cellStyle name="Total 2 42 4 3" xfId="46012"/>
    <cellStyle name="Total 2 42 4 4" xfId="46013"/>
    <cellStyle name="Total 2 42 5" xfId="46014"/>
    <cellStyle name="Total 2 42 5 2" xfId="46015"/>
    <cellStyle name="Total 2 42 5 2 2" xfId="46016"/>
    <cellStyle name="Total 2 42 5 2 3" xfId="46017"/>
    <cellStyle name="Total 2 42 5 3" xfId="46018"/>
    <cellStyle name="Total 2 42 5 4" xfId="46019"/>
    <cellStyle name="Total 2 42 6" xfId="46020"/>
    <cellStyle name="Total 2 42 6 2" xfId="46021"/>
    <cellStyle name="Total 2 42 6 2 2" xfId="46022"/>
    <cellStyle name="Total 2 42 6 2 3" xfId="46023"/>
    <cellStyle name="Total 2 42 6 3" xfId="46024"/>
    <cellStyle name="Total 2 42 6 4" xfId="46025"/>
    <cellStyle name="Total 2 42 7" xfId="46026"/>
    <cellStyle name="Total 2 42 7 2" xfId="46027"/>
    <cellStyle name="Total 2 42 7 2 2" xfId="46028"/>
    <cellStyle name="Total 2 42 7 2 3" xfId="46029"/>
    <cellStyle name="Total 2 42 7 3" xfId="46030"/>
    <cellStyle name="Total 2 42 7 4" xfId="46031"/>
    <cellStyle name="Total 2 42 8" xfId="46032"/>
    <cellStyle name="Total 2 42 8 2" xfId="46033"/>
    <cellStyle name="Total 2 42 8 2 2" xfId="46034"/>
    <cellStyle name="Total 2 42 8 2 3" xfId="46035"/>
    <cellStyle name="Total 2 42 8 3" xfId="46036"/>
    <cellStyle name="Total 2 42 8 4" xfId="46037"/>
    <cellStyle name="Total 2 42 9" xfId="46038"/>
    <cellStyle name="Total 2 42 9 2" xfId="46039"/>
    <cellStyle name="Total 2 42 9 2 2" xfId="46040"/>
    <cellStyle name="Total 2 42 9 2 3" xfId="46041"/>
    <cellStyle name="Total 2 42 9 3" xfId="46042"/>
    <cellStyle name="Total 2 42 9 4" xfId="46043"/>
    <cellStyle name="Total 2 43" xfId="46044"/>
    <cellStyle name="Total 2 43 10" xfId="46045"/>
    <cellStyle name="Total 2 43 10 2" xfId="46046"/>
    <cellStyle name="Total 2 43 10 2 2" xfId="46047"/>
    <cellStyle name="Total 2 43 10 2 3" xfId="46048"/>
    <cellStyle name="Total 2 43 10 3" xfId="46049"/>
    <cellStyle name="Total 2 43 10 4" xfId="46050"/>
    <cellStyle name="Total 2 43 11" xfId="46051"/>
    <cellStyle name="Total 2 43 11 2" xfId="46052"/>
    <cellStyle name="Total 2 43 11 2 2" xfId="46053"/>
    <cellStyle name="Total 2 43 11 2 3" xfId="46054"/>
    <cellStyle name="Total 2 43 11 3" xfId="46055"/>
    <cellStyle name="Total 2 43 11 4" xfId="46056"/>
    <cellStyle name="Total 2 43 12" xfId="46057"/>
    <cellStyle name="Total 2 43 12 2" xfId="46058"/>
    <cellStyle name="Total 2 43 12 2 2" xfId="46059"/>
    <cellStyle name="Total 2 43 12 2 3" xfId="46060"/>
    <cellStyle name="Total 2 43 12 3" xfId="46061"/>
    <cellStyle name="Total 2 43 12 4" xfId="46062"/>
    <cellStyle name="Total 2 43 13" xfId="46063"/>
    <cellStyle name="Total 2 43 13 2" xfId="46064"/>
    <cellStyle name="Total 2 43 13 2 2" xfId="46065"/>
    <cellStyle name="Total 2 43 13 2 3" xfId="46066"/>
    <cellStyle name="Total 2 43 13 3" xfId="46067"/>
    <cellStyle name="Total 2 43 13 4" xfId="46068"/>
    <cellStyle name="Total 2 43 14" xfId="46069"/>
    <cellStyle name="Total 2 43 14 2" xfId="46070"/>
    <cellStyle name="Total 2 43 14 2 2" xfId="46071"/>
    <cellStyle name="Total 2 43 14 2 3" xfId="46072"/>
    <cellStyle name="Total 2 43 14 3" xfId="46073"/>
    <cellStyle name="Total 2 43 14 4" xfId="46074"/>
    <cellStyle name="Total 2 43 15" xfId="46075"/>
    <cellStyle name="Total 2 43 15 2" xfId="46076"/>
    <cellStyle name="Total 2 43 15 2 2" xfId="46077"/>
    <cellStyle name="Total 2 43 15 2 3" xfId="46078"/>
    <cellStyle name="Total 2 43 15 3" xfId="46079"/>
    <cellStyle name="Total 2 43 15 4" xfId="46080"/>
    <cellStyle name="Total 2 43 16" xfId="46081"/>
    <cellStyle name="Total 2 43 16 2" xfId="46082"/>
    <cellStyle name="Total 2 43 16 2 2" xfId="46083"/>
    <cellStyle name="Total 2 43 16 2 3" xfId="46084"/>
    <cellStyle name="Total 2 43 16 3" xfId="46085"/>
    <cellStyle name="Total 2 43 16 4" xfId="46086"/>
    <cellStyle name="Total 2 43 17" xfId="46087"/>
    <cellStyle name="Total 2 43 17 2" xfId="46088"/>
    <cellStyle name="Total 2 43 17 2 2" xfId="46089"/>
    <cellStyle name="Total 2 43 17 2 3" xfId="46090"/>
    <cellStyle name="Total 2 43 17 3" xfId="46091"/>
    <cellStyle name="Total 2 43 17 4" xfId="46092"/>
    <cellStyle name="Total 2 43 18" xfId="46093"/>
    <cellStyle name="Total 2 43 18 2" xfId="46094"/>
    <cellStyle name="Total 2 43 18 2 2" xfId="46095"/>
    <cellStyle name="Total 2 43 18 2 3" xfId="46096"/>
    <cellStyle name="Total 2 43 18 3" xfId="46097"/>
    <cellStyle name="Total 2 43 18 4" xfId="46098"/>
    <cellStyle name="Total 2 43 19" xfId="46099"/>
    <cellStyle name="Total 2 43 19 2" xfId="46100"/>
    <cellStyle name="Total 2 43 19 2 2" xfId="46101"/>
    <cellStyle name="Total 2 43 19 2 3" xfId="46102"/>
    <cellStyle name="Total 2 43 19 3" xfId="46103"/>
    <cellStyle name="Total 2 43 19 4" xfId="46104"/>
    <cellStyle name="Total 2 43 2" xfId="46105"/>
    <cellStyle name="Total 2 43 2 2" xfId="46106"/>
    <cellStyle name="Total 2 43 2 2 2" xfId="46107"/>
    <cellStyle name="Total 2 43 2 2 3" xfId="46108"/>
    <cellStyle name="Total 2 43 2 3" xfId="46109"/>
    <cellStyle name="Total 2 43 2 4" xfId="46110"/>
    <cellStyle name="Total 2 43 20" xfId="46111"/>
    <cellStyle name="Total 2 43 20 2" xfId="46112"/>
    <cellStyle name="Total 2 43 20 2 2" xfId="46113"/>
    <cellStyle name="Total 2 43 20 2 3" xfId="46114"/>
    <cellStyle name="Total 2 43 20 3" xfId="46115"/>
    <cellStyle name="Total 2 43 20 4" xfId="46116"/>
    <cellStyle name="Total 2 43 21" xfId="46117"/>
    <cellStyle name="Total 2 43 21 2" xfId="46118"/>
    <cellStyle name="Total 2 43 21 2 2" xfId="46119"/>
    <cellStyle name="Total 2 43 21 2 3" xfId="46120"/>
    <cellStyle name="Total 2 43 21 3" xfId="46121"/>
    <cellStyle name="Total 2 43 21 4" xfId="46122"/>
    <cellStyle name="Total 2 43 22" xfId="46123"/>
    <cellStyle name="Total 2 43 22 2" xfId="46124"/>
    <cellStyle name="Total 2 43 22 2 2" xfId="46125"/>
    <cellStyle name="Total 2 43 22 2 3" xfId="46126"/>
    <cellStyle name="Total 2 43 22 3" xfId="46127"/>
    <cellStyle name="Total 2 43 22 4" xfId="46128"/>
    <cellStyle name="Total 2 43 23" xfId="46129"/>
    <cellStyle name="Total 2 43 23 2" xfId="46130"/>
    <cellStyle name="Total 2 43 23 2 2" xfId="46131"/>
    <cellStyle name="Total 2 43 23 2 3" xfId="46132"/>
    <cellStyle name="Total 2 43 23 3" xfId="46133"/>
    <cellStyle name="Total 2 43 23 4" xfId="46134"/>
    <cellStyle name="Total 2 43 24" xfId="46135"/>
    <cellStyle name="Total 2 43 24 2" xfId="46136"/>
    <cellStyle name="Total 2 43 24 2 2" xfId="46137"/>
    <cellStyle name="Total 2 43 24 2 3" xfId="46138"/>
    <cellStyle name="Total 2 43 24 3" xfId="46139"/>
    <cellStyle name="Total 2 43 24 4" xfId="46140"/>
    <cellStyle name="Total 2 43 25" xfId="46141"/>
    <cellStyle name="Total 2 43 25 2" xfId="46142"/>
    <cellStyle name="Total 2 43 25 2 2" xfId="46143"/>
    <cellStyle name="Total 2 43 25 2 3" xfId="46144"/>
    <cellStyle name="Total 2 43 25 3" xfId="46145"/>
    <cellStyle name="Total 2 43 25 4" xfId="46146"/>
    <cellStyle name="Total 2 43 26" xfId="46147"/>
    <cellStyle name="Total 2 43 26 2" xfId="46148"/>
    <cellStyle name="Total 2 43 26 3" xfId="46149"/>
    <cellStyle name="Total 2 43 27" xfId="46150"/>
    <cellStyle name="Total 2 43 28" xfId="46151"/>
    <cellStyle name="Total 2 43 3" xfId="46152"/>
    <cellStyle name="Total 2 43 3 2" xfId="46153"/>
    <cellStyle name="Total 2 43 3 2 2" xfId="46154"/>
    <cellStyle name="Total 2 43 3 2 3" xfId="46155"/>
    <cellStyle name="Total 2 43 3 3" xfId="46156"/>
    <cellStyle name="Total 2 43 3 4" xfId="46157"/>
    <cellStyle name="Total 2 43 4" xfId="46158"/>
    <cellStyle name="Total 2 43 4 2" xfId="46159"/>
    <cellStyle name="Total 2 43 4 2 2" xfId="46160"/>
    <cellStyle name="Total 2 43 4 2 3" xfId="46161"/>
    <cellStyle name="Total 2 43 4 3" xfId="46162"/>
    <cellStyle name="Total 2 43 4 4" xfId="46163"/>
    <cellStyle name="Total 2 43 5" xfId="46164"/>
    <cellStyle name="Total 2 43 5 2" xfId="46165"/>
    <cellStyle name="Total 2 43 5 2 2" xfId="46166"/>
    <cellStyle name="Total 2 43 5 2 3" xfId="46167"/>
    <cellStyle name="Total 2 43 5 3" xfId="46168"/>
    <cellStyle name="Total 2 43 5 4" xfId="46169"/>
    <cellStyle name="Total 2 43 6" xfId="46170"/>
    <cellStyle name="Total 2 43 6 2" xfId="46171"/>
    <cellStyle name="Total 2 43 6 2 2" xfId="46172"/>
    <cellStyle name="Total 2 43 6 2 3" xfId="46173"/>
    <cellStyle name="Total 2 43 6 3" xfId="46174"/>
    <cellStyle name="Total 2 43 6 4" xfId="46175"/>
    <cellStyle name="Total 2 43 7" xfId="46176"/>
    <cellStyle name="Total 2 43 7 2" xfId="46177"/>
    <cellStyle name="Total 2 43 7 2 2" xfId="46178"/>
    <cellStyle name="Total 2 43 7 2 3" xfId="46179"/>
    <cellStyle name="Total 2 43 7 3" xfId="46180"/>
    <cellStyle name="Total 2 43 7 4" xfId="46181"/>
    <cellStyle name="Total 2 43 8" xfId="46182"/>
    <cellStyle name="Total 2 43 8 2" xfId="46183"/>
    <cellStyle name="Total 2 43 8 2 2" xfId="46184"/>
    <cellStyle name="Total 2 43 8 2 3" xfId="46185"/>
    <cellStyle name="Total 2 43 8 3" xfId="46186"/>
    <cellStyle name="Total 2 43 8 4" xfId="46187"/>
    <cellStyle name="Total 2 43 9" xfId="46188"/>
    <cellStyle name="Total 2 43 9 2" xfId="46189"/>
    <cellStyle name="Total 2 43 9 2 2" xfId="46190"/>
    <cellStyle name="Total 2 43 9 2 3" xfId="46191"/>
    <cellStyle name="Total 2 43 9 3" xfId="46192"/>
    <cellStyle name="Total 2 43 9 4" xfId="46193"/>
    <cellStyle name="Total 2 44" xfId="46194"/>
    <cellStyle name="Total 2 44 10" xfId="46195"/>
    <cellStyle name="Total 2 44 10 2" xfId="46196"/>
    <cellStyle name="Total 2 44 10 2 2" xfId="46197"/>
    <cellStyle name="Total 2 44 10 2 3" xfId="46198"/>
    <cellStyle name="Total 2 44 10 3" xfId="46199"/>
    <cellStyle name="Total 2 44 10 4" xfId="46200"/>
    <cellStyle name="Total 2 44 11" xfId="46201"/>
    <cellStyle name="Total 2 44 11 2" xfId="46202"/>
    <cellStyle name="Total 2 44 11 2 2" xfId="46203"/>
    <cellStyle name="Total 2 44 11 2 3" xfId="46204"/>
    <cellStyle name="Total 2 44 11 3" xfId="46205"/>
    <cellStyle name="Total 2 44 11 4" xfId="46206"/>
    <cellStyle name="Total 2 44 12" xfId="46207"/>
    <cellStyle name="Total 2 44 12 2" xfId="46208"/>
    <cellStyle name="Total 2 44 12 2 2" xfId="46209"/>
    <cellStyle name="Total 2 44 12 2 3" xfId="46210"/>
    <cellStyle name="Total 2 44 12 3" xfId="46211"/>
    <cellStyle name="Total 2 44 12 4" xfId="46212"/>
    <cellStyle name="Total 2 44 13" xfId="46213"/>
    <cellStyle name="Total 2 44 13 2" xfId="46214"/>
    <cellStyle name="Total 2 44 13 2 2" xfId="46215"/>
    <cellStyle name="Total 2 44 13 2 3" xfId="46216"/>
    <cellStyle name="Total 2 44 13 3" xfId="46217"/>
    <cellStyle name="Total 2 44 13 4" xfId="46218"/>
    <cellStyle name="Total 2 44 14" xfId="46219"/>
    <cellStyle name="Total 2 44 14 2" xfId="46220"/>
    <cellStyle name="Total 2 44 14 2 2" xfId="46221"/>
    <cellStyle name="Total 2 44 14 2 3" xfId="46222"/>
    <cellStyle name="Total 2 44 14 3" xfId="46223"/>
    <cellStyle name="Total 2 44 14 4" xfId="46224"/>
    <cellStyle name="Total 2 44 15" xfId="46225"/>
    <cellStyle name="Total 2 44 15 2" xfId="46226"/>
    <cellStyle name="Total 2 44 15 2 2" xfId="46227"/>
    <cellStyle name="Total 2 44 15 2 3" xfId="46228"/>
    <cellStyle name="Total 2 44 15 3" xfId="46229"/>
    <cellStyle name="Total 2 44 15 4" xfId="46230"/>
    <cellStyle name="Total 2 44 16" xfId="46231"/>
    <cellStyle name="Total 2 44 16 2" xfId="46232"/>
    <cellStyle name="Total 2 44 16 2 2" xfId="46233"/>
    <cellStyle name="Total 2 44 16 2 3" xfId="46234"/>
    <cellStyle name="Total 2 44 16 3" xfId="46235"/>
    <cellStyle name="Total 2 44 16 4" xfId="46236"/>
    <cellStyle name="Total 2 44 17" xfId="46237"/>
    <cellStyle name="Total 2 44 17 2" xfId="46238"/>
    <cellStyle name="Total 2 44 17 2 2" xfId="46239"/>
    <cellStyle name="Total 2 44 17 2 3" xfId="46240"/>
    <cellStyle name="Total 2 44 17 3" xfId="46241"/>
    <cellStyle name="Total 2 44 17 4" xfId="46242"/>
    <cellStyle name="Total 2 44 18" xfId="46243"/>
    <cellStyle name="Total 2 44 18 2" xfId="46244"/>
    <cellStyle name="Total 2 44 18 2 2" xfId="46245"/>
    <cellStyle name="Total 2 44 18 2 3" xfId="46246"/>
    <cellStyle name="Total 2 44 18 3" xfId="46247"/>
    <cellStyle name="Total 2 44 18 4" xfId="46248"/>
    <cellStyle name="Total 2 44 19" xfId="46249"/>
    <cellStyle name="Total 2 44 19 2" xfId="46250"/>
    <cellStyle name="Total 2 44 19 2 2" xfId="46251"/>
    <cellStyle name="Total 2 44 19 2 3" xfId="46252"/>
    <cellStyle name="Total 2 44 19 3" xfId="46253"/>
    <cellStyle name="Total 2 44 19 4" xfId="46254"/>
    <cellStyle name="Total 2 44 2" xfId="46255"/>
    <cellStyle name="Total 2 44 2 2" xfId="46256"/>
    <cellStyle name="Total 2 44 2 2 2" xfId="46257"/>
    <cellStyle name="Total 2 44 2 2 3" xfId="46258"/>
    <cellStyle name="Total 2 44 2 3" xfId="46259"/>
    <cellStyle name="Total 2 44 2 4" xfId="46260"/>
    <cellStyle name="Total 2 44 20" xfId="46261"/>
    <cellStyle name="Total 2 44 20 2" xfId="46262"/>
    <cellStyle name="Total 2 44 20 2 2" xfId="46263"/>
    <cellStyle name="Total 2 44 20 2 3" xfId="46264"/>
    <cellStyle name="Total 2 44 20 3" xfId="46265"/>
    <cellStyle name="Total 2 44 20 4" xfId="46266"/>
    <cellStyle name="Total 2 44 21" xfId="46267"/>
    <cellStyle name="Total 2 44 21 2" xfId="46268"/>
    <cellStyle name="Total 2 44 21 2 2" xfId="46269"/>
    <cellStyle name="Total 2 44 21 2 3" xfId="46270"/>
    <cellStyle name="Total 2 44 21 3" xfId="46271"/>
    <cellStyle name="Total 2 44 21 4" xfId="46272"/>
    <cellStyle name="Total 2 44 22" xfId="46273"/>
    <cellStyle name="Total 2 44 22 2" xfId="46274"/>
    <cellStyle name="Total 2 44 22 2 2" xfId="46275"/>
    <cellStyle name="Total 2 44 22 2 3" xfId="46276"/>
    <cellStyle name="Total 2 44 22 3" xfId="46277"/>
    <cellStyle name="Total 2 44 22 4" xfId="46278"/>
    <cellStyle name="Total 2 44 23" xfId="46279"/>
    <cellStyle name="Total 2 44 23 2" xfId="46280"/>
    <cellStyle name="Total 2 44 23 2 2" xfId="46281"/>
    <cellStyle name="Total 2 44 23 2 3" xfId="46282"/>
    <cellStyle name="Total 2 44 23 3" xfId="46283"/>
    <cellStyle name="Total 2 44 23 4" xfId="46284"/>
    <cellStyle name="Total 2 44 24" xfId="46285"/>
    <cellStyle name="Total 2 44 24 2" xfId="46286"/>
    <cellStyle name="Total 2 44 24 2 2" xfId="46287"/>
    <cellStyle name="Total 2 44 24 2 3" xfId="46288"/>
    <cellStyle name="Total 2 44 24 3" xfId="46289"/>
    <cellStyle name="Total 2 44 24 4" xfId="46290"/>
    <cellStyle name="Total 2 44 25" xfId="46291"/>
    <cellStyle name="Total 2 44 25 2" xfId="46292"/>
    <cellStyle name="Total 2 44 25 2 2" xfId="46293"/>
    <cellStyle name="Total 2 44 25 2 3" xfId="46294"/>
    <cellStyle name="Total 2 44 25 3" xfId="46295"/>
    <cellStyle name="Total 2 44 25 4" xfId="46296"/>
    <cellStyle name="Total 2 44 26" xfId="46297"/>
    <cellStyle name="Total 2 44 26 2" xfId="46298"/>
    <cellStyle name="Total 2 44 26 3" xfId="46299"/>
    <cellStyle name="Total 2 44 27" xfId="46300"/>
    <cellStyle name="Total 2 44 28" xfId="46301"/>
    <cellStyle name="Total 2 44 3" xfId="46302"/>
    <cellStyle name="Total 2 44 3 2" xfId="46303"/>
    <cellStyle name="Total 2 44 3 2 2" xfId="46304"/>
    <cellStyle name="Total 2 44 3 2 3" xfId="46305"/>
    <cellStyle name="Total 2 44 3 3" xfId="46306"/>
    <cellStyle name="Total 2 44 3 4" xfId="46307"/>
    <cellStyle name="Total 2 44 4" xfId="46308"/>
    <cellStyle name="Total 2 44 4 2" xfId="46309"/>
    <cellStyle name="Total 2 44 4 2 2" xfId="46310"/>
    <cellStyle name="Total 2 44 4 2 3" xfId="46311"/>
    <cellStyle name="Total 2 44 4 3" xfId="46312"/>
    <cellStyle name="Total 2 44 4 4" xfId="46313"/>
    <cellStyle name="Total 2 44 5" xfId="46314"/>
    <cellStyle name="Total 2 44 5 2" xfId="46315"/>
    <cellStyle name="Total 2 44 5 2 2" xfId="46316"/>
    <cellStyle name="Total 2 44 5 2 3" xfId="46317"/>
    <cellStyle name="Total 2 44 5 3" xfId="46318"/>
    <cellStyle name="Total 2 44 5 4" xfId="46319"/>
    <cellStyle name="Total 2 44 6" xfId="46320"/>
    <cellStyle name="Total 2 44 6 2" xfId="46321"/>
    <cellStyle name="Total 2 44 6 2 2" xfId="46322"/>
    <cellStyle name="Total 2 44 6 2 3" xfId="46323"/>
    <cellStyle name="Total 2 44 6 3" xfId="46324"/>
    <cellStyle name="Total 2 44 6 4" xfId="46325"/>
    <cellStyle name="Total 2 44 7" xfId="46326"/>
    <cellStyle name="Total 2 44 7 2" xfId="46327"/>
    <cellStyle name="Total 2 44 7 2 2" xfId="46328"/>
    <cellStyle name="Total 2 44 7 2 3" xfId="46329"/>
    <cellStyle name="Total 2 44 7 3" xfId="46330"/>
    <cellStyle name="Total 2 44 7 4" xfId="46331"/>
    <cellStyle name="Total 2 44 8" xfId="46332"/>
    <cellStyle name="Total 2 44 8 2" xfId="46333"/>
    <cellStyle name="Total 2 44 8 2 2" xfId="46334"/>
    <cellStyle name="Total 2 44 8 2 3" xfId="46335"/>
    <cellStyle name="Total 2 44 8 3" xfId="46336"/>
    <cellStyle name="Total 2 44 8 4" xfId="46337"/>
    <cellStyle name="Total 2 44 9" xfId="46338"/>
    <cellStyle name="Total 2 44 9 2" xfId="46339"/>
    <cellStyle name="Total 2 44 9 2 2" xfId="46340"/>
    <cellStyle name="Total 2 44 9 2 3" xfId="46341"/>
    <cellStyle name="Total 2 44 9 3" xfId="46342"/>
    <cellStyle name="Total 2 44 9 4" xfId="46343"/>
    <cellStyle name="Total 2 45" xfId="46344"/>
    <cellStyle name="Total 2 45 10" xfId="46345"/>
    <cellStyle name="Total 2 45 10 2" xfId="46346"/>
    <cellStyle name="Total 2 45 10 2 2" xfId="46347"/>
    <cellStyle name="Total 2 45 10 2 3" xfId="46348"/>
    <cellStyle name="Total 2 45 10 3" xfId="46349"/>
    <cellStyle name="Total 2 45 10 4" xfId="46350"/>
    <cellStyle name="Total 2 45 11" xfId="46351"/>
    <cellStyle name="Total 2 45 11 2" xfId="46352"/>
    <cellStyle name="Total 2 45 11 2 2" xfId="46353"/>
    <cellStyle name="Total 2 45 11 2 3" xfId="46354"/>
    <cellStyle name="Total 2 45 11 3" xfId="46355"/>
    <cellStyle name="Total 2 45 11 4" xfId="46356"/>
    <cellStyle name="Total 2 45 12" xfId="46357"/>
    <cellStyle name="Total 2 45 12 2" xfId="46358"/>
    <cellStyle name="Total 2 45 12 2 2" xfId="46359"/>
    <cellStyle name="Total 2 45 12 2 3" xfId="46360"/>
    <cellStyle name="Total 2 45 12 3" xfId="46361"/>
    <cellStyle name="Total 2 45 12 4" xfId="46362"/>
    <cellStyle name="Total 2 45 13" xfId="46363"/>
    <cellStyle name="Total 2 45 13 2" xfId="46364"/>
    <cellStyle name="Total 2 45 13 2 2" xfId="46365"/>
    <cellStyle name="Total 2 45 13 2 3" xfId="46366"/>
    <cellStyle name="Total 2 45 13 3" xfId="46367"/>
    <cellStyle name="Total 2 45 13 4" xfId="46368"/>
    <cellStyle name="Total 2 45 14" xfId="46369"/>
    <cellStyle name="Total 2 45 14 2" xfId="46370"/>
    <cellStyle name="Total 2 45 14 2 2" xfId="46371"/>
    <cellStyle name="Total 2 45 14 2 3" xfId="46372"/>
    <cellStyle name="Total 2 45 14 3" xfId="46373"/>
    <cellStyle name="Total 2 45 14 4" xfId="46374"/>
    <cellStyle name="Total 2 45 15" xfId="46375"/>
    <cellStyle name="Total 2 45 15 2" xfId="46376"/>
    <cellStyle name="Total 2 45 15 2 2" xfId="46377"/>
    <cellStyle name="Total 2 45 15 2 3" xfId="46378"/>
    <cellStyle name="Total 2 45 15 3" xfId="46379"/>
    <cellStyle name="Total 2 45 15 4" xfId="46380"/>
    <cellStyle name="Total 2 45 16" xfId="46381"/>
    <cellStyle name="Total 2 45 16 2" xfId="46382"/>
    <cellStyle name="Total 2 45 16 2 2" xfId="46383"/>
    <cellStyle name="Total 2 45 16 2 3" xfId="46384"/>
    <cellStyle name="Total 2 45 16 3" xfId="46385"/>
    <cellStyle name="Total 2 45 16 4" xfId="46386"/>
    <cellStyle name="Total 2 45 17" xfId="46387"/>
    <cellStyle name="Total 2 45 17 2" xfId="46388"/>
    <cellStyle name="Total 2 45 17 2 2" xfId="46389"/>
    <cellStyle name="Total 2 45 17 2 3" xfId="46390"/>
    <cellStyle name="Total 2 45 17 3" xfId="46391"/>
    <cellStyle name="Total 2 45 17 4" xfId="46392"/>
    <cellStyle name="Total 2 45 18" xfId="46393"/>
    <cellStyle name="Total 2 45 18 2" xfId="46394"/>
    <cellStyle name="Total 2 45 18 2 2" xfId="46395"/>
    <cellStyle name="Total 2 45 18 2 3" xfId="46396"/>
    <cellStyle name="Total 2 45 18 3" xfId="46397"/>
    <cellStyle name="Total 2 45 18 4" xfId="46398"/>
    <cellStyle name="Total 2 45 19" xfId="46399"/>
    <cellStyle name="Total 2 45 19 2" xfId="46400"/>
    <cellStyle name="Total 2 45 19 2 2" xfId="46401"/>
    <cellStyle name="Total 2 45 19 2 3" xfId="46402"/>
    <cellStyle name="Total 2 45 19 3" xfId="46403"/>
    <cellStyle name="Total 2 45 19 4" xfId="46404"/>
    <cellStyle name="Total 2 45 2" xfId="46405"/>
    <cellStyle name="Total 2 45 2 2" xfId="46406"/>
    <cellStyle name="Total 2 45 2 2 2" xfId="46407"/>
    <cellStyle name="Total 2 45 2 2 3" xfId="46408"/>
    <cellStyle name="Total 2 45 2 3" xfId="46409"/>
    <cellStyle name="Total 2 45 2 4" xfId="46410"/>
    <cellStyle name="Total 2 45 20" xfId="46411"/>
    <cellStyle name="Total 2 45 20 2" xfId="46412"/>
    <cellStyle name="Total 2 45 20 2 2" xfId="46413"/>
    <cellStyle name="Total 2 45 20 2 3" xfId="46414"/>
    <cellStyle name="Total 2 45 20 3" xfId="46415"/>
    <cellStyle name="Total 2 45 20 4" xfId="46416"/>
    <cellStyle name="Total 2 45 21" xfId="46417"/>
    <cellStyle name="Total 2 45 21 2" xfId="46418"/>
    <cellStyle name="Total 2 45 21 2 2" xfId="46419"/>
    <cellStyle name="Total 2 45 21 2 3" xfId="46420"/>
    <cellStyle name="Total 2 45 21 3" xfId="46421"/>
    <cellStyle name="Total 2 45 21 4" xfId="46422"/>
    <cellStyle name="Total 2 45 22" xfId="46423"/>
    <cellStyle name="Total 2 45 22 2" xfId="46424"/>
    <cellStyle name="Total 2 45 22 2 2" xfId="46425"/>
    <cellStyle name="Total 2 45 22 2 3" xfId="46426"/>
    <cellStyle name="Total 2 45 22 3" xfId="46427"/>
    <cellStyle name="Total 2 45 22 4" xfId="46428"/>
    <cellStyle name="Total 2 45 23" xfId="46429"/>
    <cellStyle name="Total 2 45 23 2" xfId="46430"/>
    <cellStyle name="Total 2 45 23 2 2" xfId="46431"/>
    <cellStyle name="Total 2 45 23 2 3" xfId="46432"/>
    <cellStyle name="Total 2 45 23 3" xfId="46433"/>
    <cellStyle name="Total 2 45 23 4" xfId="46434"/>
    <cellStyle name="Total 2 45 24" xfId="46435"/>
    <cellStyle name="Total 2 45 24 2" xfId="46436"/>
    <cellStyle name="Total 2 45 24 2 2" xfId="46437"/>
    <cellStyle name="Total 2 45 24 2 3" xfId="46438"/>
    <cellStyle name="Total 2 45 24 3" xfId="46439"/>
    <cellStyle name="Total 2 45 24 4" xfId="46440"/>
    <cellStyle name="Total 2 45 25" xfId="46441"/>
    <cellStyle name="Total 2 45 25 2" xfId="46442"/>
    <cellStyle name="Total 2 45 25 2 2" xfId="46443"/>
    <cellStyle name="Total 2 45 25 2 3" xfId="46444"/>
    <cellStyle name="Total 2 45 25 3" xfId="46445"/>
    <cellStyle name="Total 2 45 25 4" xfId="46446"/>
    <cellStyle name="Total 2 45 26" xfId="46447"/>
    <cellStyle name="Total 2 45 26 2" xfId="46448"/>
    <cellStyle name="Total 2 45 26 3" xfId="46449"/>
    <cellStyle name="Total 2 45 27" xfId="46450"/>
    <cellStyle name="Total 2 45 28" xfId="46451"/>
    <cellStyle name="Total 2 45 3" xfId="46452"/>
    <cellStyle name="Total 2 45 3 2" xfId="46453"/>
    <cellStyle name="Total 2 45 3 2 2" xfId="46454"/>
    <cellStyle name="Total 2 45 3 2 3" xfId="46455"/>
    <cellStyle name="Total 2 45 3 3" xfId="46456"/>
    <cellStyle name="Total 2 45 3 4" xfId="46457"/>
    <cellStyle name="Total 2 45 4" xfId="46458"/>
    <cellStyle name="Total 2 45 4 2" xfId="46459"/>
    <cellStyle name="Total 2 45 4 2 2" xfId="46460"/>
    <cellStyle name="Total 2 45 4 2 3" xfId="46461"/>
    <cellStyle name="Total 2 45 4 3" xfId="46462"/>
    <cellStyle name="Total 2 45 4 4" xfId="46463"/>
    <cellStyle name="Total 2 45 5" xfId="46464"/>
    <cellStyle name="Total 2 45 5 2" xfId="46465"/>
    <cellStyle name="Total 2 45 5 2 2" xfId="46466"/>
    <cellStyle name="Total 2 45 5 2 3" xfId="46467"/>
    <cellStyle name="Total 2 45 5 3" xfId="46468"/>
    <cellStyle name="Total 2 45 5 4" xfId="46469"/>
    <cellStyle name="Total 2 45 6" xfId="46470"/>
    <cellStyle name="Total 2 45 6 2" xfId="46471"/>
    <cellStyle name="Total 2 45 6 2 2" xfId="46472"/>
    <cellStyle name="Total 2 45 6 2 3" xfId="46473"/>
    <cellStyle name="Total 2 45 6 3" xfId="46474"/>
    <cellStyle name="Total 2 45 6 4" xfId="46475"/>
    <cellStyle name="Total 2 45 7" xfId="46476"/>
    <cellStyle name="Total 2 45 7 2" xfId="46477"/>
    <cellStyle name="Total 2 45 7 2 2" xfId="46478"/>
    <cellStyle name="Total 2 45 7 2 3" xfId="46479"/>
    <cellStyle name="Total 2 45 7 3" xfId="46480"/>
    <cellStyle name="Total 2 45 7 4" xfId="46481"/>
    <cellStyle name="Total 2 45 8" xfId="46482"/>
    <cellStyle name="Total 2 45 8 2" xfId="46483"/>
    <cellStyle name="Total 2 45 8 2 2" xfId="46484"/>
    <cellStyle name="Total 2 45 8 2 3" xfId="46485"/>
    <cellStyle name="Total 2 45 8 3" xfId="46486"/>
    <cellStyle name="Total 2 45 8 4" xfId="46487"/>
    <cellStyle name="Total 2 45 9" xfId="46488"/>
    <cellStyle name="Total 2 45 9 2" xfId="46489"/>
    <cellStyle name="Total 2 45 9 2 2" xfId="46490"/>
    <cellStyle name="Total 2 45 9 2 3" xfId="46491"/>
    <cellStyle name="Total 2 45 9 3" xfId="46492"/>
    <cellStyle name="Total 2 45 9 4" xfId="46493"/>
    <cellStyle name="Total 2 46" xfId="46494"/>
    <cellStyle name="Total 2 46 10" xfId="46495"/>
    <cellStyle name="Total 2 46 10 2" xfId="46496"/>
    <cellStyle name="Total 2 46 10 2 2" xfId="46497"/>
    <cellStyle name="Total 2 46 10 2 3" xfId="46498"/>
    <cellStyle name="Total 2 46 10 3" xfId="46499"/>
    <cellStyle name="Total 2 46 10 4" xfId="46500"/>
    <cellStyle name="Total 2 46 11" xfId="46501"/>
    <cellStyle name="Total 2 46 11 2" xfId="46502"/>
    <cellStyle name="Total 2 46 11 2 2" xfId="46503"/>
    <cellStyle name="Total 2 46 11 2 3" xfId="46504"/>
    <cellStyle name="Total 2 46 11 3" xfId="46505"/>
    <cellStyle name="Total 2 46 11 4" xfId="46506"/>
    <cellStyle name="Total 2 46 12" xfId="46507"/>
    <cellStyle name="Total 2 46 12 2" xfId="46508"/>
    <cellStyle name="Total 2 46 12 2 2" xfId="46509"/>
    <cellStyle name="Total 2 46 12 2 3" xfId="46510"/>
    <cellStyle name="Total 2 46 12 3" xfId="46511"/>
    <cellStyle name="Total 2 46 12 4" xfId="46512"/>
    <cellStyle name="Total 2 46 13" xfId="46513"/>
    <cellStyle name="Total 2 46 13 2" xfId="46514"/>
    <cellStyle name="Total 2 46 13 2 2" xfId="46515"/>
    <cellStyle name="Total 2 46 13 2 3" xfId="46516"/>
    <cellStyle name="Total 2 46 13 3" xfId="46517"/>
    <cellStyle name="Total 2 46 13 4" xfId="46518"/>
    <cellStyle name="Total 2 46 14" xfId="46519"/>
    <cellStyle name="Total 2 46 14 2" xfId="46520"/>
    <cellStyle name="Total 2 46 14 2 2" xfId="46521"/>
    <cellStyle name="Total 2 46 14 2 3" xfId="46522"/>
    <cellStyle name="Total 2 46 14 3" xfId="46523"/>
    <cellStyle name="Total 2 46 14 4" xfId="46524"/>
    <cellStyle name="Total 2 46 15" xfId="46525"/>
    <cellStyle name="Total 2 46 15 2" xfId="46526"/>
    <cellStyle name="Total 2 46 15 2 2" xfId="46527"/>
    <cellStyle name="Total 2 46 15 2 3" xfId="46528"/>
    <cellStyle name="Total 2 46 15 3" xfId="46529"/>
    <cellStyle name="Total 2 46 15 4" xfId="46530"/>
    <cellStyle name="Total 2 46 16" xfId="46531"/>
    <cellStyle name="Total 2 46 16 2" xfId="46532"/>
    <cellStyle name="Total 2 46 16 2 2" xfId="46533"/>
    <cellStyle name="Total 2 46 16 2 3" xfId="46534"/>
    <cellStyle name="Total 2 46 16 3" xfId="46535"/>
    <cellStyle name="Total 2 46 16 4" xfId="46536"/>
    <cellStyle name="Total 2 46 17" xfId="46537"/>
    <cellStyle name="Total 2 46 17 2" xfId="46538"/>
    <cellStyle name="Total 2 46 17 2 2" xfId="46539"/>
    <cellStyle name="Total 2 46 17 2 3" xfId="46540"/>
    <cellStyle name="Total 2 46 17 3" xfId="46541"/>
    <cellStyle name="Total 2 46 17 4" xfId="46542"/>
    <cellStyle name="Total 2 46 18" xfId="46543"/>
    <cellStyle name="Total 2 46 18 2" xfId="46544"/>
    <cellStyle name="Total 2 46 18 2 2" xfId="46545"/>
    <cellStyle name="Total 2 46 18 2 3" xfId="46546"/>
    <cellStyle name="Total 2 46 18 3" xfId="46547"/>
    <cellStyle name="Total 2 46 18 4" xfId="46548"/>
    <cellStyle name="Total 2 46 19" xfId="46549"/>
    <cellStyle name="Total 2 46 19 2" xfId="46550"/>
    <cellStyle name="Total 2 46 19 2 2" xfId="46551"/>
    <cellStyle name="Total 2 46 19 2 3" xfId="46552"/>
    <cellStyle name="Total 2 46 19 3" xfId="46553"/>
    <cellStyle name="Total 2 46 19 4" xfId="46554"/>
    <cellStyle name="Total 2 46 2" xfId="46555"/>
    <cellStyle name="Total 2 46 2 2" xfId="46556"/>
    <cellStyle name="Total 2 46 2 2 2" xfId="46557"/>
    <cellStyle name="Total 2 46 2 2 3" xfId="46558"/>
    <cellStyle name="Total 2 46 2 3" xfId="46559"/>
    <cellStyle name="Total 2 46 2 4" xfId="46560"/>
    <cellStyle name="Total 2 46 20" xfId="46561"/>
    <cellStyle name="Total 2 46 20 2" xfId="46562"/>
    <cellStyle name="Total 2 46 20 2 2" xfId="46563"/>
    <cellStyle name="Total 2 46 20 2 3" xfId="46564"/>
    <cellStyle name="Total 2 46 20 3" xfId="46565"/>
    <cellStyle name="Total 2 46 20 4" xfId="46566"/>
    <cellStyle name="Total 2 46 21" xfId="46567"/>
    <cellStyle name="Total 2 46 21 2" xfId="46568"/>
    <cellStyle name="Total 2 46 21 2 2" xfId="46569"/>
    <cellStyle name="Total 2 46 21 2 3" xfId="46570"/>
    <cellStyle name="Total 2 46 21 3" xfId="46571"/>
    <cellStyle name="Total 2 46 21 4" xfId="46572"/>
    <cellStyle name="Total 2 46 22" xfId="46573"/>
    <cellStyle name="Total 2 46 22 2" xfId="46574"/>
    <cellStyle name="Total 2 46 22 2 2" xfId="46575"/>
    <cellStyle name="Total 2 46 22 2 3" xfId="46576"/>
    <cellStyle name="Total 2 46 22 3" xfId="46577"/>
    <cellStyle name="Total 2 46 22 4" xfId="46578"/>
    <cellStyle name="Total 2 46 23" xfId="46579"/>
    <cellStyle name="Total 2 46 23 2" xfId="46580"/>
    <cellStyle name="Total 2 46 23 2 2" xfId="46581"/>
    <cellStyle name="Total 2 46 23 2 3" xfId="46582"/>
    <cellStyle name="Total 2 46 23 3" xfId="46583"/>
    <cellStyle name="Total 2 46 23 4" xfId="46584"/>
    <cellStyle name="Total 2 46 24" xfId="46585"/>
    <cellStyle name="Total 2 46 24 2" xfId="46586"/>
    <cellStyle name="Total 2 46 24 2 2" xfId="46587"/>
    <cellStyle name="Total 2 46 24 2 3" xfId="46588"/>
    <cellStyle name="Total 2 46 24 3" xfId="46589"/>
    <cellStyle name="Total 2 46 24 4" xfId="46590"/>
    <cellStyle name="Total 2 46 25" xfId="46591"/>
    <cellStyle name="Total 2 46 25 2" xfId="46592"/>
    <cellStyle name="Total 2 46 25 2 2" xfId="46593"/>
    <cellStyle name="Total 2 46 25 2 3" xfId="46594"/>
    <cellStyle name="Total 2 46 25 3" xfId="46595"/>
    <cellStyle name="Total 2 46 25 4" xfId="46596"/>
    <cellStyle name="Total 2 46 26" xfId="46597"/>
    <cellStyle name="Total 2 46 26 2" xfId="46598"/>
    <cellStyle name="Total 2 46 26 3" xfId="46599"/>
    <cellStyle name="Total 2 46 27" xfId="46600"/>
    <cellStyle name="Total 2 46 28" xfId="46601"/>
    <cellStyle name="Total 2 46 3" xfId="46602"/>
    <cellStyle name="Total 2 46 3 2" xfId="46603"/>
    <cellStyle name="Total 2 46 3 2 2" xfId="46604"/>
    <cellStyle name="Total 2 46 3 2 3" xfId="46605"/>
    <cellStyle name="Total 2 46 3 3" xfId="46606"/>
    <cellStyle name="Total 2 46 3 4" xfId="46607"/>
    <cellStyle name="Total 2 46 4" xfId="46608"/>
    <cellStyle name="Total 2 46 4 2" xfId="46609"/>
    <cellStyle name="Total 2 46 4 2 2" xfId="46610"/>
    <cellStyle name="Total 2 46 4 2 3" xfId="46611"/>
    <cellStyle name="Total 2 46 4 3" xfId="46612"/>
    <cellStyle name="Total 2 46 4 4" xfId="46613"/>
    <cellStyle name="Total 2 46 5" xfId="46614"/>
    <cellStyle name="Total 2 46 5 2" xfId="46615"/>
    <cellStyle name="Total 2 46 5 2 2" xfId="46616"/>
    <cellStyle name="Total 2 46 5 2 3" xfId="46617"/>
    <cellStyle name="Total 2 46 5 3" xfId="46618"/>
    <cellStyle name="Total 2 46 5 4" xfId="46619"/>
    <cellStyle name="Total 2 46 6" xfId="46620"/>
    <cellStyle name="Total 2 46 6 2" xfId="46621"/>
    <cellStyle name="Total 2 46 6 2 2" xfId="46622"/>
    <cellStyle name="Total 2 46 6 2 3" xfId="46623"/>
    <cellStyle name="Total 2 46 6 3" xfId="46624"/>
    <cellStyle name="Total 2 46 6 4" xfId="46625"/>
    <cellStyle name="Total 2 46 7" xfId="46626"/>
    <cellStyle name="Total 2 46 7 2" xfId="46627"/>
    <cellStyle name="Total 2 46 7 2 2" xfId="46628"/>
    <cellStyle name="Total 2 46 7 2 3" xfId="46629"/>
    <cellStyle name="Total 2 46 7 3" xfId="46630"/>
    <cellStyle name="Total 2 46 7 4" xfId="46631"/>
    <cellStyle name="Total 2 46 8" xfId="46632"/>
    <cellStyle name="Total 2 46 8 2" xfId="46633"/>
    <cellStyle name="Total 2 46 8 2 2" xfId="46634"/>
    <cellStyle name="Total 2 46 8 2 3" xfId="46635"/>
    <cellStyle name="Total 2 46 8 3" xfId="46636"/>
    <cellStyle name="Total 2 46 8 4" xfId="46637"/>
    <cellStyle name="Total 2 46 9" xfId="46638"/>
    <cellStyle name="Total 2 46 9 2" xfId="46639"/>
    <cellStyle name="Total 2 46 9 2 2" xfId="46640"/>
    <cellStyle name="Total 2 46 9 2 3" xfId="46641"/>
    <cellStyle name="Total 2 46 9 3" xfId="46642"/>
    <cellStyle name="Total 2 46 9 4" xfId="46643"/>
    <cellStyle name="Total 2 47" xfId="46644"/>
    <cellStyle name="Total 2 47 10" xfId="46645"/>
    <cellStyle name="Total 2 47 10 2" xfId="46646"/>
    <cellStyle name="Total 2 47 10 2 2" xfId="46647"/>
    <cellStyle name="Total 2 47 10 2 3" xfId="46648"/>
    <cellStyle name="Total 2 47 10 3" xfId="46649"/>
    <cellStyle name="Total 2 47 10 4" xfId="46650"/>
    <cellStyle name="Total 2 47 11" xfId="46651"/>
    <cellStyle name="Total 2 47 11 2" xfId="46652"/>
    <cellStyle name="Total 2 47 11 2 2" xfId="46653"/>
    <cellStyle name="Total 2 47 11 2 3" xfId="46654"/>
    <cellStyle name="Total 2 47 11 3" xfId="46655"/>
    <cellStyle name="Total 2 47 11 4" xfId="46656"/>
    <cellStyle name="Total 2 47 12" xfId="46657"/>
    <cellStyle name="Total 2 47 12 2" xfId="46658"/>
    <cellStyle name="Total 2 47 12 2 2" xfId="46659"/>
    <cellStyle name="Total 2 47 12 2 3" xfId="46660"/>
    <cellStyle name="Total 2 47 12 3" xfId="46661"/>
    <cellStyle name="Total 2 47 12 4" xfId="46662"/>
    <cellStyle name="Total 2 47 13" xfId="46663"/>
    <cellStyle name="Total 2 47 13 2" xfId="46664"/>
    <cellStyle name="Total 2 47 13 2 2" xfId="46665"/>
    <cellStyle name="Total 2 47 13 2 3" xfId="46666"/>
    <cellStyle name="Total 2 47 13 3" xfId="46667"/>
    <cellStyle name="Total 2 47 13 4" xfId="46668"/>
    <cellStyle name="Total 2 47 14" xfId="46669"/>
    <cellStyle name="Total 2 47 14 2" xfId="46670"/>
    <cellStyle name="Total 2 47 14 2 2" xfId="46671"/>
    <cellStyle name="Total 2 47 14 2 3" xfId="46672"/>
    <cellStyle name="Total 2 47 14 3" xfId="46673"/>
    <cellStyle name="Total 2 47 14 4" xfId="46674"/>
    <cellStyle name="Total 2 47 15" xfId="46675"/>
    <cellStyle name="Total 2 47 15 2" xfId="46676"/>
    <cellStyle name="Total 2 47 15 2 2" xfId="46677"/>
    <cellStyle name="Total 2 47 15 2 3" xfId="46678"/>
    <cellStyle name="Total 2 47 15 3" xfId="46679"/>
    <cellStyle name="Total 2 47 15 4" xfId="46680"/>
    <cellStyle name="Total 2 47 16" xfId="46681"/>
    <cellStyle name="Total 2 47 16 2" xfId="46682"/>
    <cellStyle name="Total 2 47 16 2 2" xfId="46683"/>
    <cellStyle name="Total 2 47 16 2 3" xfId="46684"/>
    <cellStyle name="Total 2 47 16 3" xfId="46685"/>
    <cellStyle name="Total 2 47 16 4" xfId="46686"/>
    <cellStyle name="Total 2 47 17" xfId="46687"/>
    <cellStyle name="Total 2 47 17 2" xfId="46688"/>
    <cellStyle name="Total 2 47 17 2 2" xfId="46689"/>
    <cellStyle name="Total 2 47 17 2 3" xfId="46690"/>
    <cellStyle name="Total 2 47 17 3" xfId="46691"/>
    <cellStyle name="Total 2 47 17 4" xfId="46692"/>
    <cellStyle name="Total 2 47 18" xfId="46693"/>
    <cellStyle name="Total 2 47 18 2" xfId="46694"/>
    <cellStyle name="Total 2 47 18 2 2" xfId="46695"/>
    <cellStyle name="Total 2 47 18 2 3" xfId="46696"/>
    <cellStyle name="Total 2 47 18 3" xfId="46697"/>
    <cellStyle name="Total 2 47 18 4" xfId="46698"/>
    <cellStyle name="Total 2 47 19" xfId="46699"/>
    <cellStyle name="Total 2 47 19 2" xfId="46700"/>
    <cellStyle name="Total 2 47 19 2 2" xfId="46701"/>
    <cellStyle name="Total 2 47 19 2 3" xfId="46702"/>
    <cellStyle name="Total 2 47 19 3" xfId="46703"/>
    <cellStyle name="Total 2 47 19 4" xfId="46704"/>
    <cellStyle name="Total 2 47 2" xfId="46705"/>
    <cellStyle name="Total 2 47 2 2" xfId="46706"/>
    <cellStyle name="Total 2 47 2 2 2" xfId="46707"/>
    <cellStyle name="Total 2 47 2 2 3" xfId="46708"/>
    <cellStyle name="Total 2 47 2 3" xfId="46709"/>
    <cellStyle name="Total 2 47 2 4" xfId="46710"/>
    <cellStyle name="Total 2 47 20" xfId="46711"/>
    <cellStyle name="Total 2 47 20 2" xfId="46712"/>
    <cellStyle name="Total 2 47 20 2 2" xfId="46713"/>
    <cellStyle name="Total 2 47 20 2 3" xfId="46714"/>
    <cellStyle name="Total 2 47 20 3" xfId="46715"/>
    <cellStyle name="Total 2 47 20 4" xfId="46716"/>
    <cellStyle name="Total 2 47 21" xfId="46717"/>
    <cellStyle name="Total 2 47 21 2" xfId="46718"/>
    <cellStyle name="Total 2 47 21 2 2" xfId="46719"/>
    <cellStyle name="Total 2 47 21 2 3" xfId="46720"/>
    <cellStyle name="Total 2 47 21 3" xfId="46721"/>
    <cellStyle name="Total 2 47 21 4" xfId="46722"/>
    <cellStyle name="Total 2 47 22" xfId="46723"/>
    <cellStyle name="Total 2 47 22 2" xfId="46724"/>
    <cellStyle name="Total 2 47 22 2 2" xfId="46725"/>
    <cellStyle name="Total 2 47 22 2 3" xfId="46726"/>
    <cellStyle name="Total 2 47 22 3" xfId="46727"/>
    <cellStyle name="Total 2 47 22 4" xfId="46728"/>
    <cellStyle name="Total 2 47 23" xfId="46729"/>
    <cellStyle name="Total 2 47 23 2" xfId="46730"/>
    <cellStyle name="Total 2 47 23 2 2" xfId="46731"/>
    <cellStyle name="Total 2 47 23 2 3" xfId="46732"/>
    <cellStyle name="Total 2 47 23 3" xfId="46733"/>
    <cellStyle name="Total 2 47 23 4" xfId="46734"/>
    <cellStyle name="Total 2 47 24" xfId="46735"/>
    <cellStyle name="Total 2 47 24 2" xfId="46736"/>
    <cellStyle name="Total 2 47 24 2 2" xfId="46737"/>
    <cellStyle name="Total 2 47 24 2 3" xfId="46738"/>
    <cellStyle name="Total 2 47 24 3" xfId="46739"/>
    <cellStyle name="Total 2 47 24 4" xfId="46740"/>
    <cellStyle name="Total 2 47 25" xfId="46741"/>
    <cellStyle name="Total 2 47 25 2" xfId="46742"/>
    <cellStyle name="Total 2 47 25 2 2" xfId="46743"/>
    <cellStyle name="Total 2 47 25 2 3" xfId="46744"/>
    <cellStyle name="Total 2 47 25 3" xfId="46745"/>
    <cellStyle name="Total 2 47 25 4" xfId="46746"/>
    <cellStyle name="Total 2 47 26" xfId="46747"/>
    <cellStyle name="Total 2 47 26 2" xfId="46748"/>
    <cellStyle name="Total 2 47 26 3" xfId="46749"/>
    <cellStyle name="Total 2 47 27" xfId="46750"/>
    <cellStyle name="Total 2 47 28" xfId="46751"/>
    <cellStyle name="Total 2 47 3" xfId="46752"/>
    <cellStyle name="Total 2 47 3 2" xfId="46753"/>
    <cellStyle name="Total 2 47 3 2 2" xfId="46754"/>
    <cellStyle name="Total 2 47 3 2 3" xfId="46755"/>
    <cellStyle name="Total 2 47 3 3" xfId="46756"/>
    <cellStyle name="Total 2 47 3 4" xfId="46757"/>
    <cellStyle name="Total 2 47 4" xfId="46758"/>
    <cellStyle name="Total 2 47 4 2" xfId="46759"/>
    <cellStyle name="Total 2 47 4 2 2" xfId="46760"/>
    <cellStyle name="Total 2 47 4 2 3" xfId="46761"/>
    <cellStyle name="Total 2 47 4 3" xfId="46762"/>
    <cellStyle name="Total 2 47 4 4" xfId="46763"/>
    <cellStyle name="Total 2 47 5" xfId="46764"/>
    <cellStyle name="Total 2 47 5 2" xfId="46765"/>
    <cellStyle name="Total 2 47 5 2 2" xfId="46766"/>
    <cellStyle name="Total 2 47 5 2 3" xfId="46767"/>
    <cellStyle name="Total 2 47 5 3" xfId="46768"/>
    <cellStyle name="Total 2 47 5 4" xfId="46769"/>
    <cellStyle name="Total 2 47 6" xfId="46770"/>
    <cellStyle name="Total 2 47 6 2" xfId="46771"/>
    <cellStyle name="Total 2 47 6 2 2" xfId="46772"/>
    <cellStyle name="Total 2 47 6 2 3" xfId="46773"/>
    <cellStyle name="Total 2 47 6 3" xfId="46774"/>
    <cellStyle name="Total 2 47 6 4" xfId="46775"/>
    <cellStyle name="Total 2 47 7" xfId="46776"/>
    <cellStyle name="Total 2 47 7 2" xfId="46777"/>
    <cellStyle name="Total 2 47 7 2 2" xfId="46778"/>
    <cellStyle name="Total 2 47 7 2 3" xfId="46779"/>
    <cellStyle name="Total 2 47 7 3" xfId="46780"/>
    <cellStyle name="Total 2 47 7 4" xfId="46781"/>
    <cellStyle name="Total 2 47 8" xfId="46782"/>
    <cellStyle name="Total 2 47 8 2" xfId="46783"/>
    <cellStyle name="Total 2 47 8 2 2" xfId="46784"/>
    <cellStyle name="Total 2 47 8 2 3" xfId="46785"/>
    <cellStyle name="Total 2 47 8 3" xfId="46786"/>
    <cellStyle name="Total 2 47 8 4" xfId="46787"/>
    <cellStyle name="Total 2 47 9" xfId="46788"/>
    <cellStyle name="Total 2 47 9 2" xfId="46789"/>
    <cellStyle name="Total 2 47 9 2 2" xfId="46790"/>
    <cellStyle name="Total 2 47 9 2 3" xfId="46791"/>
    <cellStyle name="Total 2 47 9 3" xfId="46792"/>
    <cellStyle name="Total 2 47 9 4" xfId="46793"/>
    <cellStyle name="Total 2 48" xfId="46794"/>
    <cellStyle name="Total 2 48 10" xfId="46795"/>
    <cellStyle name="Total 2 48 10 2" xfId="46796"/>
    <cellStyle name="Total 2 48 10 2 2" xfId="46797"/>
    <cellStyle name="Total 2 48 10 2 3" xfId="46798"/>
    <cellStyle name="Total 2 48 10 3" xfId="46799"/>
    <cellStyle name="Total 2 48 10 4" xfId="46800"/>
    <cellStyle name="Total 2 48 11" xfId="46801"/>
    <cellStyle name="Total 2 48 11 2" xfId="46802"/>
    <cellStyle name="Total 2 48 11 2 2" xfId="46803"/>
    <cellStyle name="Total 2 48 11 2 3" xfId="46804"/>
    <cellStyle name="Total 2 48 11 3" xfId="46805"/>
    <cellStyle name="Total 2 48 11 4" xfId="46806"/>
    <cellStyle name="Total 2 48 12" xfId="46807"/>
    <cellStyle name="Total 2 48 12 2" xfId="46808"/>
    <cellStyle name="Total 2 48 12 2 2" xfId="46809"/>
    <cellStyle name="Total 2 48 12 2 3" xfId="46810"/>
    <cellStyle name="Total 2 48 12 3" xfId="46811"/>
    <cellStyle name="Total 2 48 12 4" xfId="46812"/>
    <cellStyle name="Total 2 48 13" xfId="46813"/>
    <cellStyle name="Total 2 48 13 2" xfId="46814"/>
    <cellStyle name="Total 2 48 13 2 2" xfId="46815"/>
    <cellStyle name="Total 2 48 13 2 3" xfId="46816"/>
    <cellStyle name="Total 2 48 13 3" xfId="46817"/>
    <cellStyle name="Total 2 48 13 4" xfId="46818"/>
    <cellStyle name="Total 2 48 14" xfId="46819"/>
    <cellStyle name="Total 2 48 14 2" xfId="46820"/>
    <cellStyle name="Total 2 48 14 2 2" xfId="46821"/>
    <cellStyle name="Total 2 48 14 2 3" xfId="46822"/>
    <cellStyle name="Total 2 48 14 3" xfId="46823"/>
    <cellStyle name="Total 2 48 14 4" xfId="46824"/>
    <cellStyle name="Total 2 48 15" xfId="46825"/>
    <cellStyle name="Total 2 48 15 2" xfId="46826"/>
    <cellStyle name="Total 2 48 15 2 2" xfId="46827"/>
    <cellStyle name="Total 2 48 15 2 3" xfId="46828"/>
    <cellStyle name="Total 2 48 15 3" xfId="46829"/>
    <cellStyle name="Total 2 48 15 4" xfId="46830"/>
    <cellStyle name="Total 2 48 16" xfId="46831"/>
    <cellStyle name="Total 2 48 16 2" xfId="46832"/>
    <cellStyle name="Total 2 48 16 2 2" xfId="46833"/>
    <cellStyle name="Total 2 48 16 2 3" xfId="46834"/>
    <cellStyle name="Total 2 48 16 3" xfId="46835"/>
    <cellStyle name="Total 2 48 16 4" xfId="46836"/>
    <cellStyle name="Total 2 48 17" xfId="46837"/>
    <cellStyle name="Total 2 48 17 2" xfId="46838"/>
    <cellStyle name="Total 2 48 17 2 2" xfId="46839"/>
    <cellStyle name="Total 2 48 17 2 3" xfId="46840"/>
    <cellStyle name="Total 2 48 17 3" xfId="46841"/>
    <cellStyle name="Total 2 48 17 4" xfId="46842"/>
    <cellStyle name="Total 2 48 18" xfId="46843"/>
    <cellStyle name="Total 2 48 18 2" xfId="46844"/>
    <cellStyle name="Total 2 48 18 2 2" xfId="46845"/>
    <cellStyle name="Total 2 48 18 2 3" xfId="46846"/>
    <cellStyle name="Total 2 48 18 3" xfId="46847"/>
    <cellStyle name="Total 2 48 18 4" xfId="46848"/>
    <cellStyle name="Total 2 48 19" xfId="46849"/>
    <cellStyle name="Total 2 48 19 2" xfId="46850"/>
    <cellStyle name="Total 2 48 19 2 2" xfId="46851"/>
    <cellStyle name="Total 2 48 19 2 3" xfId="46852"/>
    <cellStyle name="Total 2 48 19 3" xfId="46853"/>
    <cellStyle name="Total 2 48 19 4" xfId="46854"/>
    <cellStyle name="Total 2 48 2" xfId="46855"/>
    <cellStyle name="Total 2 48 2 2" xfId="46856"/>
    <cellStyle name="Total 2 48 2 2 2" xfId="46857"/>
    <cellStyle name="Total 2 48 2 2 3" xfId="46858"/>
    <cellStyle name="Total 2 48 2 3" xfId="46859"/>
    <cellStyle name="Total 2 48 2 4" xfId="46860"/>
    <cellStyle name="Total 2 48 20" xfId="46861"/>
    <cellStyle name="Total 2 48 20 2" xfId="46862"/>
    <cellStyle name="Total 2 48 20 2 2" xfId="46863"/>
    <cellStyle name="Total 2 48 20 2 3" xfId="46864"/>
    <cellStyle name="Total 2 48 20 3" xfId="46865"/>
    <cellStyle name="Total 2 48 20 4" xfId="46866"/>
    <cellStyle name="Total 2 48 21" xfId="46867"/>
    <cellStyle name="Total 2 48 21 2" xfId="46868"/>
    <cellStyle name="Total 2 48 21 2 2" xfId="46869"/>
    <cellStyle name="Total 2 48 21 2 3" xfId="46870"/>
    <cellStyle name="Total 2 48 21 3" xfId="46871"/>
    <cellStyle name="Total 2 48 21 4" xfId="46872"/>
    <cellStyle name="Total 2 48 22" xfId="46873"/>
    <cellStyle name="Total 2 48 22 2" xfId="46874"/>
    <cellStyle name="Total 2 48 22 2 2" xfId="46875"/>
    <cellStyle name="Total 2 48 22 2 3" xfId="46876"/>
    <cellStyle name="Total 2 48 22 3" xfId="46877"/>
    <cellStyle name="Total 2 48 22 4" xfId="46878"/>
    <cellStyle name="Total 2 48 23" xfId="46879"/>
    <cellStyle name="Total 2 48 23 2" xfId="46880"/>
    <cellStyle name="Total 2 48 23 2 2" xfId="46881"/>
    <cellStyle name="Total 2 48 23 2 3" xfId="46882"/>
    <cellStyle name="Total 2 48 23 3" xfId="46883"/>
    <cellStyle name="Total 2 48 23 4" xfId="46884"/>
    <cellStyle name="Total 2 48 24" xfId="46885"/>
    <cellStyle name="Total 2 48 24 2" xfId="46886"/>
    <cellStyle name="Total 2 48 24 2 2" xfId="46887"/>
    <cellStyle name="Total 2 48 24 2 3" xfId="46888"/>
    <cellStyle name="Total 2 48 24 3" xfId="46889"/>
    <cellStyle name="Total 2 48 24 4" xfId="46890"/>
    <cellStyle name="Total 2 48 25" xfId="46891"/>
    <cellStyle name="Total 2 48 25 2" xfId="46892"/>
    <cellStyle name="Total 2 48 25 2 2" xfId="46893"/>
    <cellStyle name="Total 2 48 25 2 3" xfId="46894"/>
    <cellStyle name="Total 2 48 25 3" xfId="46895"/>
    <cellStyle name="Total 2 48 25 4" xfId="46896"/>
    <cellStyle name="Total 2 48 26" xfId="46897"/>
    <cellStyle name="Total 2 48 26 2" xfId="46898"/>
    <cellStyle name="Total 2 48 26 3" xfId="46899"/>
    <cellStyle name="Total 2 48 27" xfId="46900"/>
    <cellStyle name="Total 2 48 28" xfId="46901"/>
    <cellStyle name="Total 2 48 3" xfId="46902"/>
    <cellStyle name="Total 2 48 3 2" xfId="46903"/>
    <cellStyle name="Total 2 48 3 2 2" xfId="46904"/>
    <cellStyle name="Total 2 48 3 2 3" xfId="46905"/>
    <cellStyle name="Total 2 48 3 3" xfId="46906"/>
    <cellStyle name="Total 2 48 3 4" xfId="46907"/>
    <cellStyle name="Total 2 48 4" xfId="46908"/>
    <cellStyle name="Total 2 48 4 2" xfId="46909"/>
    <cellStyle name="Total 2 48 4 2 2" xfId="46910"/>
    <cellStyle name="Total 2 48 4 2 3" xfId="46911"/>
    <cellStyle name="Total 2 48 4 3" xfId="46912"/>
    <cellStyle name="Total 2 48 4 4" xfId="46913"/>
    <cellStyle name="Total 2 48 5" xfId="46914"/>
    <cellStyle name="Total 2 48 5 2" xfId="46915"/>
    <cellStyle name="Total 2 48 5 2 2" xfId="46916"/>
    <cellStyle name="Total 2 48 5 2 3" xfId="46917"/>
    <cellStyle name="Total 2 48 5 3" xfId="46918"/>
    <cellStyle name="Total 2 48 5 4" xfId="46919"/>
    <cellStyle name="Total 2 48 6" xfId="46920"/>
    <cellStyle name="Total 2 48 6 2" xfId="46921"/>
    <cellStyle name="Total 2 48 6 2 2" xfId="46922"/>
    <cellStyle name="Total 2 48 6 2 3" xfId="46923"/>
    <cellStyle name="Total 2 48 6 3" xfId="46924"/>
    <cellStyle name="Total 2 48 6 4" xfId="46925"/>
    <cellStyle name="Total 2 48 7" xfId="46926"/>
    <cellStyle name="Total 2 48 7 2" xfId="46927"/>
    <cellStyle name="Total 2 48 7 2 2" xfId="46928"/>
    <cellStyle name="Total 2 48 7 2 3" xfId="46929"/>
    <cellStyle name="Total 2 48 7 3" xfId="46930"/>
    <cellStyle name="Total 2 48 7 4" xfId="46931"/>
    <cellStyle name="Total 2 48 8" xfId="46932"/>
    <cellStyle name="Total 2 48 8 2" xfId="46933"/>
    <cellStyle name="Total 2 48 8 2 2" xfId="46934"/>
    <cellStyle name="Total 2 48 8 2 3" xfId="46935"/>
    <cellStyle name="Total 2 48 8 3" xfId="46936"/>
    <cellStyle name="Total 2 48 8 4" xfId="46937"/>
    <cellStyle name="Total 2 48 9" xfId="46938"/>
    <cellStyle name="Total 2 48 9 2" xfId="46939"/>
    <cellStyle name="Total 2 48 9 2 2" xfId="46940"/>
    <cellStyle name="Total 2 48 9 2 3" xfId="46941"/>
    <cellStyle name="Total 2 48 9 3" xfId="46942"/>
    <cellStyle name="Total 2 48 9 4" xfId="46943"/>
    <cellStyle name="Total 2 49" xfId="46944"/>
    <cellStyle name="Total 2 49 10" xfId="46945"/>
    <cellStyle name="Total 2 49 10 2" xfId="46946"/>
    <cellStyle name="Total 2 49 10 2 2" xfId="46947"/>
    <cellStyle name="Total 2 49 10 2 3" xfId="46948"/>
    <cellStyle name="Total 2 49 10 3" xfId="46949"/>
    <cellStyle name="Total 2 49 10 4" xfId="46950"/>
    <cellStyle name="Total 2 49 11" xfId="46951"/>
    <cellStyle name="Total 2 49 11 2" xfId="46952"/>
    <cellStyle name="Total 2 49 11 2 2" xfId="46953"/>
    <cellStyle name="Total 2 49 11 2 3" xfId="46954"/>
    <cellStyle name="Total 2 49 11 3" xfId="46955"/>
    <cellStyle name="Total 2 49 11 4" xfId="46956"/>
    <cellStyle name="Total 2 49 12" xfId="46957"/>
    <cellStyle name="Total 2 49 12 2" xfId="46958"/>
    <cellStyle name="Total 2 49 12 2 2" xfId="46959"/>
    <cellStyle name="Total 2 49 12 2 3" xfId="46960"/>
    <cellStyle name="Total 2 49 12 3" xfId="46961"/>
    <cellStyle name="Total 2 49 12 4" xfId="46962"/>
    <cellStyle name="Total 2 49 13" xfId="46963"/>
    <cellStyle name="Total 2 49 13 2" xfId="46964"/>
    <cellStyle name="Total 2 49 13 2 2" xfId="46965"/>
    <cellStyle name="Total 2 49 13 2 3" xfId="46966"/>
    <cellStyle name="Total 2 49 13 3" xfId="46967"/>
    <cellStyle name="Total 2 49 13 4" xfId="46968"/>
    <cellStyle name="Total 2 49 14" xfId="46969"/>
    <cellStyle name="Total 2 49 14 2" xfId="46970"/>
    <cellStyle name="Total 2 49 14 2 2" xfId="46971"/>
    <cellStyle name="Total 2 49 14 2 3" xfId="46972"/>
    <cellStyle name="Total 2 49 14 3" xfId="46973"/>
    <cellStyle name="Total 2 49 14 4" xfId="46974"/>
    <cellStyle name="Total 2 49 15" xfId="46975"/>
    <cellStyle name="Total 2 49 15 2" xfId="46976"/>
    <cellStyle name="Total 2 49 15 2 2" xfId="46977"/>
    <cellStyle name="Total 2 49 15 2 3" xfId="46978"/>
    <cellStyle name="Total 2 49 15 3" xfId="46979"/>
    <cellStyle name="Total 2 49 15 4" xfId="46980"/>
    <cellStyle name="Total 2 49 16" xfId="46981"/>
    <cellStyle name="Total 2 49 16 2" xfId="46982"/>
    <cellStyle name="Total 2 49 16 2 2" xfId="46983"/>
    <cellStyle name="Total 2 49 16 2 3" xfId="46984"/>
    <cellStyle name="Total 2 49 16 3" xfId="46985"/>
    <cellStyle name="Total 2 49 16 4" xfId="46986"/>
    <cellStyle name="Total 2 49 17" xfId="46987"/>
    <cellStyle name="Total 2 49 17 2" xfId="46988"/>
    <cellStyle name="Total 2 49 17 2 2" xfId="46989"/>
    <cellStyle name="Total 2 49 17 2 3" xfId="46990"/>
    <cellStyle name="Total 2 49 17 3" xfId="46991"/>
    <cellStyle name="Total 2 49 17 4" xfId="46992"/>
    <cellStyle name="Total 2 49 18" xfId="46993"/>
    <cellStyle name="Total 2 49 18 2" xfId="46994"/>
    <cellStyle name="Total 2 49 18 2 2" xfId="46995"/>
    <cellStyle name="Total 2 49 18 2 3" xfId="46996"/>
    <cellStyle name="Total 2 49 18 3" xfId="46997"/>
    <cellStyle name="Total 2 49 18 4" xfId="46998"/>
    <cellStyle name="Total 2 49 19" xfId="46999"/>
    <cellStyle name="Total 2 49 19 2" xfId="47000"/>
    <cellStyle name="Total 2 49 19 2 2" xfId="47001"/>
    <cellStyle name="Total 2 49 19 2 3" xfId="47002"/>
    <cellStyle name="Total 2 49 19 3" xfId="47003"/>
    <cellStyle name="Total 2 49 19 4" xfId="47004"/>
    <cellStyle name="Total 2 49 2" xfId="47005"/>
    <cellStyle name="Total 2 49 2 2" xfId="47006"/>
    <cellStyle name="Total 2 49 2 2 2" xfId="47007"/>
    <cellStyle name="Total 2 49 2 2 3" xfId="47008"/>
    <cellStyle name="Total 2 49 2 3" xfId="47009"/>
    <cellStyle name="Total 2 49 2 4" xfId="47010"/>
    <cellStyle name="Total 2 49 20" xfId="47011"/>
    <cellStyle name="Total 2 49 20 2" xfId="47012"/>
    <cellStyle name="Total 2 49 20 2 2" xfId="47013"/>
    <cellStyle name="Total 2 49 20 2 3" xfId="47014"/>
    <cellStyle name="Total 2 49 20 3" xfId="47015"/>
    <cellStyle name="Total 2 49 20 4" xfId="47016"/>
    <cellStyle name="Total 2 49 21" xfId="47017"/>
    <cellStyle name="Total 2 49 21 2" xfId="47018"/>
    <cellStyle name="Total 2 49 21 2 2" xfId="47019"/>
    <cellStyle name="Total 2 49 21 2 3" xfId="47020"/>
    <cellStyle name="Total 2 49 21 3" xfId="47021"/>
    <cellStyle name="Total 2 49 21 4" xfId="47022"/>
    <cellStyle name="Total 2 49 22" xfId="47023"/>
    <cellStyle name="Total 2 49 22 2" xfId="47024"/>
    <cellStyle name="Total 2 49 22 2 2" xfId="47025"/>
    <cellStyle name="Total 2 49 22 2 3" xfId="47026"/>
    <cellStyle name="Total 2 49 22 3" xfId="47027"/>
    <cellStyle name="Total 2 49 22 4" xfId="47028"/>
    <cellStyle name="Total 2 49 23" xfId="47029"/>
    <cellStyle name="Total 2 49 23 2" xfId="47030"/>
    <cellStyle name="Total 2 49 23 2 2" xfId="47031"/>
    <cellStyle name="Total 2 49 23 2 3" xfId="47032"/>
    <cellStyle name="Total 2 49 23 3" xfId="47033"/>
    <cellStyle name="Total 2 49 23 4" xfId="47034"/>
    <cellStyle name="Total 2 49 24" xfId="47035"/>
    <cellStyle name="Total 2 49 24 2" xfId="47036"/>
    <cellStyle name="Total 2 49 24 2 2" xfId="47037"/>
    <cellStyle name="Total 2 49 24 2 3" xfId="47038"/>
    <cellStyle name="Total 2 49 24 3" xfId="47039"/>
    <cellStyle name="Total 2 49 24 4" xfId="47040"/>
    <cellStyle name="Total 2 49 25" xfId="47041"/>
    <cellStyle name="Total 2 49 25 2" xfId="47042"/>
    <cellStyle name="Total 2 49 25 2 2" xfId="47043"/>
    <cellStyle name="Total 2 49 25 2 3" xfId="47044"/>
    <cellStyle name="Total 2 49 25 3" xfId="47045"/>
    <cellStyle name="Total 2 49 25 4" xfId="47046"/>
    <cellStyle name="Total 2 49 26" xfId="47047"/>
    <cellStyle name="Total 2 49 26 2" xfId="47048"/>
    <cellStyle name="Total 2 49 26 3" xfId="47049"/>
    <cellStyle name="Total 2 49 27" xfId="47050"/>
    <cellStyle name="Total 2 49 28" xfId="47051"/>
    <cellStyle name="Total 2 49 3" xfId="47052"/>
    <cellStyle name="Total 2 49 3 2" xfId="47053"/>
    <cellStyle name="Total 2 49 3 2 2" xfId="47054"/>
    <cellStyle name="Total 2 49 3 2 3" xfId="47055"/>
    <cellStyle name="Total 2 49 3 3" xfId="47056"/>
    <cellStyle name="Total 2 49 3 4" xfId="47057"/>
    <cellStyle name="Total 2 49 4" xfId="47058"/>
    <cellStyle name="Total 2 49 4 2" xfId="47059"/>
    <cellStyle name="Total 2 49 4 2 2" xfId="47060"/>
    <cellStyle name="Total 2 49 4 2 3" xfId="47061"/>
    <cellStyle name="Total 2 49 4 3" xfId="47062"/>
    <cellStyle name="Total 2 49 4 4" xfId="47063"/>
    <cellStyle name="Total 2 49 5" xfId="47064"/>
    <cellStyle name="Total 2 49 5 2" xfId="47065"/>
    <cellStyle name="Total 2 49 5 2 2" xfId="47066"/>
    <cellStyle name="Total 2 49 5 2 3" xfId="47067"/>
    <cellStyle name="Total 2 49 5 3" xfId="47068"/>
    <cellStyle name="Total 2 49 5 4" xfId="47069"/>
    <cellStyle name="Total 2 49 6" xfId="47070"/>
    <cellStyle name="Total 2 49 6 2" xfId="47071"/>
    <cellStyle name="Total 2 49 6 2 2" xfId="47072"/>
    <cellStyle name="Total 2 49 6 2 3" xfId="47073"/>
    <cellStyle name="Total 2 49 6 3" xfId="47074"/>
    <cellStyle name="Total 2 49 6 4" xfId="47075"/>
    <cellStyle name="Total 2 49 7" xfId="47076"/>
    <cellStyle name="Total 2 49 7 2" xfId="47077"/>
    <cellStyle name="Total 2 49 7 2 2" xfId="47078"/>
    <cellStyle name="Total 2 49 7 2 3" xfId="47079"/>
    <cellStyle name="Total 2 49 7 3" xfId="47080"/>
    <cellStyle name="Total 2 49 7 4" xfId="47081"/>
    <cellStyle name="Total 2 49 8" xfId="47082"/>
    <cellStyle name="Total 2 49 8 2" xfId="47083"/>
    <cellStyle name="Total 2 49 8 2 2" xfId="47084"/>
    <cellStyle name="Total 2 49 8 2 3" xfId="47085"/>
    <cellStyle name="Total 2 49 8 3" xfId="47086"/>
    <cellStyle name="Total 2 49 8 4" xfId="47087"/>
    <cellStyle name="Total 2 49 9" xfId="47088"/>
    <cellStyle name="Total 2 49 9 2" xfId="47089"/>
    <cellStyle name="Total 2 49 9 2 2" xfId="47090"/>
    <cellStyle name="Total 2 49 9 2 3" xfId="47091"/>
    <cellStyle name="Total 2 49 9 3" xfId="47092"/>
    <cellStyle name="Total 2 49 9 4" xfId="47093"/>
    <cellStyle name="Total 2 5" xfId="47094"/>
    <cellStyle name="Total 2 5 10" xfId="47095"/>
    <cellStyle name="Total 2 5 10 2" xfId="47096"/>
    <cellStyle name="Total 2 5 10 2 2" xfId="47097"/>
    <cellStyle name="Total 2 5 10 2 3" xfId="47098"/>
    <cellStyle name="Total 2 5 10 3" xfId="47099"/>
    <cellStyle name="Total 2 5 10 4" xfId="47100"/>
    <cellStyle name="Total 2 5 11" xfId="47101"/>
    <cellStyle name="Total 2 5 11 2" xfId="47102"/>
    <cellStyle name="Total 2 5 11 2 2" xfId="47103"/>
    <cellStyle name="Total 2 5 11 2 3" xfId="47104"/>
    <cellStyle name="Total 2 5 11 3" xfId="47105"/>
    <cellStyle name="Total 2 5 11 4" xfId="47106"/>
    <cellStyle name="Total 2 5 12" xfId="47107"/>
    <cellStyle name="Total 2 5 12 2" xfId="47108"/>
    <cellStyle name="Total 2 5 12 2 2" xfId="47109"/>
    <cellStyle name="Total 2 5 12 2 3" xfId="47110"/>
    <cellStyle name="Total 2 5 12 3" xfId="47111"/>
    <cellStyle name="Total 2 5 12 4" xfId="47112"/>
    <cellStyle name="Total 2 5 13" xfId="47113"/>
    <cellStyle name="Total 2 5 13 2" xfId="47114"/>
    <cellStyle name="Total 2 5 13 2 2" xfId="47115"/>
    <cellStyle name="Total 2 5 13 2 3" xfId="47116"/>
    <cellStyle name="Total 2 5 13 3" xfId="47117"/>
    <cellStyle name="Total 2 5 13 4" xfId="47118"/>
    <cellStyle name="Total 2 5 14" xfId="47119"/>
    <cellStyle name="Total 2 5 14 2" xfId="47120"/>
    <cellStyle name="Total 2 5 14 2 2" xfId="47121"/>
    <cellStyle name="Total 2 5 14 2 3" xfId="47122"/>
    <cellStyle name="Total 2 5 14 3" xfId="47123"/>
    <cellStyle name="Total 2 5 14 4" xfId="47124"/>
    <cellStyle name="Total 2 5 15" xfId="47125"/>
    <cellStyle name="Total 2 5 15 2" xfId="47126"/>
    <cellStyle name="Total 2 5 15 2 2" xfId="47127"/>
    <cellStyle name="Total 2 5 15 2 3" xfId="47128"/>
    <cellStyle name="Total 2 5 15 3" xfId="47129"/>
    <cellStyle name="Total 2 5 15 4" xfId="47130"/>
    <cellStyle name="Total 2 5 16" xfId="47131"/>
    <cellStyle name="Total 2 5 16 2" xfId="47132"/>
    <cellStyle name="Total 2 5 16 2 2" xfId="47133"/>
    <cellStyle name="Total 2 5 16 2 3" xfId="47134"/>
    <cellStyle name="Total 2 5 16 3" xfId="47135"/>
    <cellStyle name="Total 2 5 16 4" xfId="47136"/>
    <cellStyle name="Total 2 5 17" xfId="47137"/>
    <cellStyle name="Total 2 5 17 2" xfId="47138"/>
    <cellStyle name="Total 2 5 17 2 2" xfId="47139"/>
    <cellStyle name="Total 2 5 17 2 3" xfId="47140"/>
    <cellStyle name="Total 2 5 17 3" xfId="47141"/>
    <cellStyle name="Total 2 5 17 4" xfId="47142"/>
    <cellStyle name="Total 2 5 18" xfId="47143"/>
    <cellStyle name="Total 2 5 18 2" xfId="47144"/>
    <cellStyle name="Total 2 5 18 2 2" xfId="47145"/>
    <cellStyle name="Total 2 5 18 2 3" xfId="47146"/>
    <cellStyle name="Total 2 5 18 3" xfId="47147"/>
    <cellStyle name="Total 2 5 18 4" xfId="47148"/>
    <cellStyle name="Total 2 5 19" xfId="47149"/>
    <cellStyle name="Total 2 5 19 2" xfId="47150"/>
    <cellStyle name="Total 2 5 19 2 2" xfId="47151"/>
    <cellStyle name="Total 2 5 19 2 3" xfId="47152"/>
    <cellStyle name="Total 2 5 19 3" xfId="47153"/>
    <cellStyle name="Total 2 5 19 4" xfId="47154"/>
    <cellStyle name="Total 2 5 2" xfId="47155"/>
    <cellStyle name="Total 2 5 2 2" xfId="47156"/>
    <cellStyle name="Total 2 5 2 2 2" xfId="47157"/>
    <cellStyle name="Total 2 5 2 2 3" xfId="47158"/>
    <cellStyle name="Total 2 5 2 3" xfId="47159"/>
    <cellStyle name="Total 2 5 2 4" xfId="47160"/>
    <cellStyle name="Total 2 5 20" xfId="47161"/>
    <cellStyle name="Total 2 5 20 2" xfId="47162"/>
    <cellStyle name="Total 2 5 20 2 2" xfId="47163"/>
    <cellStyle name="Total 2 5 20 2 3" xfId="47164"/>
    <cellStyle name="Total 2 5 20 3" xfId="47165"/>
    <cellStyle name="Total 2 5 20 4" xfId="47166"/>
    <cellStyle name="Total 2 5 21" xfId="47167"/>
    <cellStyle name="Total 2 5 21 2" xfId="47168"/>
    <cellStyle name="Total 2 5 21 2 2" xfId="47169"/>
    <cellStyle name="Total 2 5 21 2 3" xfId="47170"/>
    <cellStyle name="Total 2 5 21 3" xfId="47171"/>
    <cellStyle name="Total 2 5 21 4" xfId="47172"/>
    <cellStyle name="Total 2 5 22" xfId="47173"/>
    <cellStyle name="Total 2 5 22 2" xfId="47174"/>
    <cellStyle name="Total 2 5 22 2 2" xfId="47175"/>
    <cellStyle name="Total 2 5 22 2 3" xfId="47176"/>
    <cellStyle name="Total 2 5 22 3" xfId="47177"/>
    <cellStyle name="Total 2 5 22 4" xfId="47178"/>
    <cellStyle name="Total 2 5 23" xfId="47179"/>
    <cellStyle name="Total 2 5 23 2" xfId="47180"/>
    <cellStyle name="Total 2 5 23 2 2" xfId="47181"/>
    <cellStyle name="Total 2 5 23 2 3" xfId="47182"/>
    <cellStyle name="Total 2 5 23 3" xfId="47183"/>
    <cellStyle name="Total 2 5 23 4" xfId="47184"/>
    <cellStyle name="Total 2 5 24" xfId="47185"/>
    <cellStyle name="Total 2 5 24 2" xfId="47186"/>
    <cellStyle name="Total 2 5 24 2 2" xfId="47187"/>
    <cellStyle name="Total 2 5 24 2 3" xfId="47188"/>
    <cellStyle name="Total 2 5 24 3" xfId="47189"/>
    <cellStyle name="Total 2 5 24 4" xfId="47190"/>
    <cellStyle name="Total 2 5 25" xfId="47191"/>
    <cellStyle name="Total 2 5 25 2" xfId="47192"/>
    <cellStyle name="Total 2 5 25 2 2" xfId="47193"/>
    <cellStyle name="Total 2 5 25 2 3" xfId="47194"/>
    <cellStyle name="Total 2 5 25 3" xfId="47195"/>
    <cellStyle name="Total 2 5 25 4" xfId="47196"/>
    <cellStyle name="Total 2 5 26" xfId="47197"/>
    <cellStyle name="Total 2 5 26 2" xfId="47198"/>
    <cellStyle name="Total 2 5 26 3" xfId="47199"/>
    <cellStyle name="Total 2 5 27" xfId="47200"/>
    <cellStyle name="Total 2 5 28" xfId="47201"/>
    <cellStyle name="Total 2 5 3" xfId="47202"/>
    <cellStyle name="Total 2 5 3 2" xfId="47203"/>
    <cellStyle name="Total 2 5 3 2 2" xfId="47204"/>
    <cellStyle name="Total 2 5 3 2 3" xfId="47205"/>
    <cellStyle name="Total 2 5 3 3" xfId="47206"/>
    <cellStyle name="Total 2 5 3 4" xfId="47207"/>
    <cellStyle name="Total 2 5 4" xfId="47208"/>
    <cellStyle name="Total 2 5 4 2" xfId="47209"/>
    <cellStyle name="Total 2 5 4 2 2" xfId="47210"/>
    <cellStyle name="Total 2 5 4 2 3" xfId="47211"/>
    <cellStyle name="Total 2 5 4 3" xfId="47212"/>
    <cellStyle name="Total 2 5 4 4" xfId="47213"/>
    <cellStyle name="Total 2 5 5" xfId="47214"/>
    <cellStyle name="Total 2 5 5 2" xfId="47215"/>
    <cellStyle name="Total 2 5 5 2 2" xfId="47216"/>
    <cellStyle name="Total 2 5 5 2 3" xfId="47217"/>
    <cellStyle name="Total 2 5 5 3" xfId="47218"/>
    <cellStyle name="Total 2 5 5 4" xfId="47219"/>
    <cellStyle name="Total 2 5 6" xfId="47220"/>
    <cellStyle name="Total 2 5 6 2" xfId="47221"/>
    <cellStyle name="Total 2 5 6 2 2" xfId="47222"/>
    <cellStyle name="Total 2 5 6 2 3" xfId="47223"/>
    <cellStyle name="Total 2 5 6 3" xfId="47224"/>
    <cellStyle name="Total 2 5 6 4" xfId="47225"/>
    <cellStyle name="Total 2 5 7" xfId="47226"/>
    <cellStyle name="Total 2 5 7 2" xfId="47227"/>
    <cellStyle name="Total 2 5 7 2 2" xfId="47228"/>
    <cellStyle name="Total 2 5 7 2 3" xfId="47229"/>
    <cellStyle name="Total 2 5 7 3" xfId="47230"/>
    <cellStyle name="Total 2 5 7 4" xfId="47231"/>
    <cellStyle name="Total 2 5 8" xfId="47232"/>
    <cellStyle name="Total 2 5 8 2" xfId="47233"/>
    <cellStyle name="Total 2 5 8 2 2" xfId="47234"/>
    <cellStyle name="Total 2 5 8 2 3" xfId="47235"/>
    <cellStyle name="Total 2 5 8 3" xfId="47236"/>
    <cellStyle name="Total 2 5 8 4" xfId="47237"/>
    <cellStyle name="Total 2 5 9" xfId="47238"/>
    <cellStyle name="Total 2 5 9 2" xfId="47239"/>
    <cellStyle name="Total 2 5 9 2 2" xfId="47240"/>
    <cellStyle name="Total 2 5 9 2 3" xfId="47241"/>
    <cellStyle name="Total 2 5 9 3" xfId="47242"/>
    <cellStyle name="Total 2 5 9 4" xfId="47243"/>
    <cellStyle name="Total 2 50" xfId="47244"/>
    <cellStyle name="Total 2 50 10" xfId="47245"/>
    <cellStyle name="Total 2 50 10 2" xfId="47246"/>
    <cellStyle name="Total 2 50 10 2 2" xfId="47247"/>
    <cellStyle name="Total 2 50 10 2 3" xfId="47248"/>
    <cellStyle name="Total 2 50 10 3" xfId="47249"/>
    <cellStyle name="Total 2 50 10 4" xfId="47250"/>
    <cellStyle name="Total 2 50 11" xfId="47251"/>
    <cellStyle name="Total 2 50 11 2" xfId="47252"/>
    <cellStyle name="Total 2 50 11 2 2" xfId="47253"/>
    <cellStyle name="Total 2 50 11 2 3" xfId="47254"/>
    <cellStyle name="Total 2 50 11 3" xfId="47255"/>
    <cellStyle name="Total 2 50 11 4" xfId="47256"/>
    <cellStyle name="Total 2 50 12" xfId="47257"/>
    <cellStyle name="Total 2 50 12 2" xfId="47258"/>
    <cellStyle name="Total 2 50 12 2 2" xfId="47259"/>
    <cellStyle name="Total 2 50 12 2 3" xfId="47260"/>
    <cellStyle name="Total 2 50 12 3" xfId="47261"/>
    <cellStyle name="Total 2 50 12 4" xfId="47262"/>
    <cellStyle name="Total 2 50 13" xfId="47263"/>
    <cellStyle name="Total 2 50 13 2" xfId="47264"/>
    <cellStyle name="Total 2 50 13 2 2" xfId="47265"/>
    <cellStyle name="Total 2 50 13 2 3" xfId="47266"/>
    <cellStyle name="Total 2 50 13 3" xfId="47267"/>
    <cellStyle name="Total 2 50 13 4" xfId="47268"/>
    <cellStyle name="Total 2 50 14" xfId="47269"/>
    <cellStyle name="Total 2 50 14 2" xfId="47270"/>
    <cellStyle name="Total 2 50 14 2 2" xfId="47271"/>
    <cellStyle name="Total 2 50 14 2 3" xfId="47272"/>
    <cellStyle name="Total 2 50 14 3" xfId="47273"/>
    <cellStyle name="Total 2 50 14 4" xfId="47274"/>
    <cellStyle name="Total 2 50 15" xfId="47275"/>
    <cellStyle name="Total 2 50 15 2" xfId="47276"/>
    <cellStyle name="Total 2 50 15 2 2" xfId="47277"/>
    <cellStyle name="Total 2 50 15 2 3" xfId="47278"/>
    <cellStyle name="Total 2 50 15 3" xfId="47279"/>
    <cellStyle name="Total 2 50 15 4" xfId="47280"/>
    <cellStyle name="Total 2 50 16" xfId="47281"/>
    <cellStyle name="Total 2 50 16 2" xfId="47282"/>
    <cellStyle name="Total 2 50 16 2 2" xfId="47283"/>
    <cellStyle name="Total 2 50 16 2 3" xfId="47284"/>
    <cellStyle name="Total 2 50 16 3" xfId="47285"/>
    <cellStyle name="Total 2 50 16 4" xfId="47286"/>
    <cellStyle name="Total 2 50 17" xfId="47287"/>
    <cellStyle name="Total 2 50 17 2" xfId="47288"/>
    <cellStyle name="Total 2 50 17 2 2" xfId="47289"/>
    <cellStyle name="Total 2 50 17 2 3" xfId="47290"/>
    <cellStyle name="Total 2 50 17 3" xfId="47291"/>
    <cellStyle name="Total 2 50 17 4" xfId="47292"/>
    <cellStyle name="Total 2 50 18" xfId="47293"/>
    <cellStyle name="Total 2 50 18 2" xfId="47294"/>
    <cellStyle name="Total 2 50 18 2 2" xfId="47295"/>
    <cellStyle name="Total 2 50 18 2 3" xfId="47296"/>
    <cellStyle name="Total 2 50 18 3" xfId="47297"/>
    <cellStyle name="Total 2 50 18 4" xfId="47298"/>
    <cellStyle name="Total 2 50 19" xfId="47299"/>
    <cellStyle name="Total 2 50 19 2" xfId="47300"/>
    <cellStyle name="Total 2 50 19 2 2" xfId="47301"/>
    <cellStyle name="Total 2 50 19 2 3" xfId="47302"/>
    <cellStyle name="Total 2 50 19 3" xfId="47303"/>
    <cellStyle name="Total 2 50 19 4" xfId="47304"/>
    <cellStyle name="Total 2 50 2" xfId="47305"/>
    <cellStyle name="Total 2 50 2 2" xfId="47306"/>
    <cellStyle name="Total 2 50 2 2 2" xfId="47307"/>
    <cellStyle name="Total 2 50 2 2 3" xfId="47308"/>
    <cellStyle name="Total 2 50 2 3" xfId="47309"/>
    <cellStyle name="Total 2 50 2 4" xfId="47310"/>
    <cellStyle name="Total 2 50 20" xfId="47311"/>
    <cellStyle name="Total 2 50 20 2" xfId="47312"/>
    <cellStyle name="Total 2 50 20 2 2" xfId="47313"/>
    <cellStyle name="Total 2 50 20 2 3" xfId="47314"/>
    <cellStyle name="Total 2 50 20 3" xfId="47315"/>
    <cellStyle name="Total 2 50 20 4" xfId="47316"/>
    <cellStyle name="Total 2 50 21" xfId="47317"/>
    <cellStyle name="Total 2 50 21 2" xfId="47318"/>
    <cellStyle name="Total 2 50 21 2 2" xfId="47319"/>
    <cellStyle name="Total 2 50 21 2 3" xfId="47320"/>
    <cellStyle name="Total 2 50 21 3" xfId="47321"/>
    <cellStyle name="Total 2 50 21 4" xfId="47322"/>
    <cellStyle name="Total 2 50 22" xfId="47323"/>
    <cellStyle name="Total 2 50 22 2" xfId="47324"/>
    <cellStyle name="Total 2 50 22 2 2" xfId="47325"/>
    <cellStyle name="Total 2 50 22 2 3" xfId="47326"/>
    <cellStyle name="Total 2 50 22 3" xfId="47327"/>
    <cellStyle name="Total 2 50 22 4" xfId="47328"/>
    <cellStyle name="Total 2 50 23" xfId="47329"/>
    <cellStyle name="Total 2 50 23 2" xfId="47330"/>
    <cellStyle name="Total 2 50 23 2 2" xfId="47331"/>
    <cellStyle name="Total 2 50 23 2 3" xfId="47332"/>
    <cellStyle name="Total 2 50 23 3" xfId="47333"/>
    <cellStyle name="Total 2 50 23 4" xfId="47334"/>
    <cellStyle name="Total 2 50 24" xfId="47335"/>
    <cellStyle name="Total 2 50 24 2" xfId="47336"/>
    <cellStyle name="Total 2 50 24 2 2" xfId="47337"/>
    <cellStyle name="Total 2 50 24 2 3" xfId="47338"/>
    <cellStyle name="Total 2 50 24 3" xfId="47339"/>
    <cellStyle name="Total 2 50 24 4" xfId="47340"/>
    <cellStyle name="Total 2 50 25" xfId="47341"/>
    <cellStyle name="Total 2 50 25 2" xfId="47342"/>
    <cellStyle name="Total 2 50 25 2 2" xfId="47343"/>
    <cellStyle name="Total 2 50 25 2 3" xfId="47344"/>
    <cellStyle name="Total 2 50 25 3" xfId="47345"/>
    <cellStyle name="Total 2 50 25 4" xfId="47346"/>
    <cellStyle name="Total 2 50 26" xfId="47347"/>
    <cellStyle name="Total 2 50 26 2" xfId="47348"/>
    <cellStyle name="Total 2 50 26 3" xfId="47349"/>
    <cellStyle name="Total 2 50 27" xfId="47350"/>
    <cellStyle name="Total 2 50 28" xfId="47351"/>
    <cellStyle name="Total 2 50 3" xfId="47352"/>
    <cellStyle name="Total 2 50 3 2" xfId="47353"/>
    <cellStyle name="Total 2 50 3 2 2" xfId="47354"/>
    <cellStyle name="Total 2 50 3 2 3" xfId="47355"/>
    <cellStyle name="Total 2 50 3 3" xfId="47356"/>
    <cellStyle name="Total 2 50 3 4" xfId="47357"/>
    <cellStyle name="Total 2 50 4" xfId="47358"/>
    <cellStyle name="Total 2 50 4 2" xfId="47359"/>
    <cellStyle name="Total 2 50 4 2 2" xfId="47360"/>
    <cellStyle name="Total 2 50 4 2 3" xfId="47361"/>
    <cellStyle name="Total 2 50 4 3" xfId="47362"/>
    <cellStyle name="Total 2 50 4 4" xfId="47363"/>
    <cellStyle name="Total 2 50 5" xfId="47364"/>
    <cellStyle name="Total 2 50 5 2" xfId="47365"/>
    <cellStyle name="Total 2 50 5 2 2" xfId="47366"/>
    <cellStyle name="Total 2 50 5 2 3" xfId="47367"/>
    <cellStyle name="Total 2 50 5 3" xfId="47368"/>
    <cellStyle name="Total 2 50 5 4" xfId="47369"/>
    <cellStyle name="Total 2 50 6" xfId="47370"/>
    <cellStyle name="Total 2 50 6 2" xfId="47371"/>
    <cellStyle name="Total 2 50 6 2 2" xfId="47372"/>
    <cellStyle name="Total 2 50 6 2 3" xfId="47373"/>
    <cellStyle name="Total 2 50 6 3" xfId="47374"/>
    <cellStyle name="Total 2 50 6 4" xfId="47375"/>
    <cellStyle name="Total 2 50 7" xfId="47376"/>
    <cellStyle name="Total 2 50 7 2" xfId="47377"/>
    <cellStyle name="Total 2 50 7 2 2" xfId="47378"/>
    <cellStyle name="Total 2 50 7 2 3" xfId="47379"/>
    <cellStyle name="Total 2 50 7 3" xfId="47380"/>
    <cellStyle name="Total 2 50 7 4" xfId="47381"/>
    <cellStyle name="Total 2 50 8" xfId="47382"/>
    <cellStyle name="Total 2 50 8 2" xfId="47383"/>
    <cellStyle name="Total 2 50 8 2 2" xfId="47384"/>
    <cellStyle name="Total 2 50 8 2 3" xfId="47385"/>
    <cellStyle name="Total 2 50 8 3" xfId="47386"/>
    <cellStyle name="Total 2 50 8 4" xfId="47387"/>
    <cellStyle name="Total 2 50 9" xfId="47388"/>
    <cellStyle name="Total 2 50 9 2" xfId="47389"/>
    <cellStyle name="Total 2 50 9 2 2" xfId="47390"/>
    <cellStyle name="Total 2 50 9 2 3" xfId="47391"/>
    <cellStyle name="Total 2 50 9 3" xfId="47392"/>
    <cellStyle name="Total 2 50 9 4" xfId="47393"/>
    <cellStyle name="Total 2 51" xfId="47394"/>
    <cellStyle name="Total 2 51 10" xfId="47395"/>
    <cellStyle name="Total 2 51 10 2" xfId="47396"/>
    <cellStyle name="Total 2 51 10 2 2" xfId="47397"/>
    <cellStyle name="Total 2 51 10 2 3" xfId="47398"/>
    <cellStyle name="Total 2 51 10 3" xfId="47399"/>
    <cellStyle name="Total 2 51 10 4" xfId="47400"/>
    <cellStyle name="Total 2 51 11" xfId="47401"/>
    <cellStyle name="Total 2 51 11 2" xfId="47402"/>
    <cellStyle name="Total 2 51 11 2 2" xfId="47403"/>
    <cellStyle name="Total 2 51 11 2 3" xfId="47404"/>
    <cellStyle name="Total 2 51 11 3" xfId="47405"/>
    <cellStyle name="Total 2 51 11 4" xfId="47406"/>
    <cellStyle name="Total 2 51 12" xfId="47407"/>
    <cellStyle name="Total 2 51 12 2" xfId="47408"/>
    <cellStyle name="Total 2 51 12 2 2" xfId="47409"/>
    <cellStyle name="Total 2 51 12 2 3" xfId="47410"/>
    <cellStyle name="Total 2 51 12 3" xfId="47411"/>
    <cellStyle name="Total 2 51 12 4" xfId="47412"/>
    <cellStyle name="Total 2 51 13" xfId="47413"/>
    <cellStyle name="Total 2 51 13 2" xfId="47414"/>
    <cellStyle name="Total 2 51 13 2 2" xfId="47415"/>
    <cellStyle name="Total 2 51 13 2 3" xfId="47416"/>
    <cellStyle name="Total 2 51 13 3" xfId="47417"/>
    <cellStyle name="Total 2 51 13 4" xfId="47418"/>
    <cellStyle name="Total 2 51 14" xfId="47419"/>
    <cellStyle name="Total 2 51 14 2" xfId="47420"/>
    <cellStyle name="Total 2 51 14 2 2" xfId="47421"/>
    <cellStyle name="Total 2 51 14 2 3" xfId="47422"/>
    <cellStyle name="Total 2 51 14 3" xfId="47423"/>
    <cellStyle name="Total 2 51 14 4" xfId="47424"/>
    <cellStyle name="Total 2 51 15" xfId="47425"/>
    <cellStyle name="Total 2 51 15 2" xfId="47426"/>
    <cellStyle name="Total 2 51 15 2 2" xfId="47427"/>
    <cellStyle name="Total 2 51 15 2 3" xfId="47428"/>
    <cellStyle name="Total 2 51 15 3" xfId="47429"/>
    <cellStyle name="Total 2 51 15 4" xfId="47430"/>
    <cellStyle name="Total 2 51 16" xfId="47431"/>
    <cellStyle name="Total 2 51 16 2" xfId="47432"/>
    <cellStyle name="Total 2 51 16 2 2" xfId="47433"/>
    <cellStyle name="Total 2 51 16 2 3" xfId="47434"/>
    <cellStyle name="Total 2 51 16 3" xfId="47435"/>
    <cellStyle name="Total 2 51 16 4" xfId="47436"/>
    <cellStyle name="Total 2 51 17" xfId="47437"/>
    <cellStyle name="Total 2 51 17 2" xfId="47438"/>
    <cellStyle name="Total 2 51 17 2 2" xfId="47439"/>
    <cellStyle name="Total 2 51 17 2 3" xfId="47440"/>
    <cellStyle name="Total 2 51 17 3" xfId="47441"/>
    <cellStyle name="Total 2 51 17 4" xfId="47442"/>
    <cellStyle name="Total 2 51 18" xfId="47443"/>
    <cellStyle name="Total 2 51 18 2" xfId="47444"/>
    <cellStyle name="Total 2 51 18 2 2" xfId="47445"/>
    <cellStyle name="Total 2 51 18 2 3" xfId="47446"/>
    <cellStyle name="Total 2 51 18 3" xfId="47447"/>
    <cellStyle name="Total 2 51 18 4" xfId="47448"/>
    <cellStyle name="Total 2 51 19" xfId="47449"/>
    <cellStyle name="Total 2 51 19 2" xfId="47450"/>
    <cellStyle name="Total 2 51 19 2 2" xfId="47451"/>
    <cellStyle name="Total 2 51 19 2 3" xfId="47452"/>
    <cellStyle name="Total 2 51 19 3" xfId="47453"/>
    <cellStyle name="Total 2 51 19 4" xfId="47454"/>
    <cellStyle name="Total 2 51 2" xfId="47455"/>
    <cellStyle name="Total 2 51 2 2" xfId="47456"/>
    <cellStyle name="Total 2 51 2 2 2" xfId="47457"/>
    <cellStyle name="Total 2 51 2 2 3" xfId="47458"/>
    <cellStyle name="Total 2 51 2 3" xfId="47459"/>
    <cellStyle name="Total 2 51 2 4" xfId="47460"/>
    <cellStyle name="Total 2 51 20" xfId="47461"/>
    <cellStyle name="Total 2 51 20 2" xfId="47462"/>
    <cellStyle name="Total 2 51 20 2 2" xfId="47463"/>
    <cellStyle name="Total 2 51 20 2 3" xfId="47464"/>
    <cellStyle name="Total 2 51 20 3" xfId="47465"/>
    <cellStyle name="Total 2 51 20 4" xfId="47466"/>
    <cellStyle name="Total 2 51 21" xfId="47467"/>
    <cellStyle name="Total 2 51 21 2" xfId="47468"/>
    <cellStyle name="Total 2 51 21 2 2" xfId="47469"/>
    <cellStyle name="Total 2 51 21 2 3" xfId="47470"/>
    <cellStyle name="Total 2 51 21 3" xfId="47471"/>
    <cellStyle name="Total 2 51 21 4" xfId="47472"/>
    <cellStyle name="Total 2 51 22" xfId="47473"/>
    <cellStyle name="Total 2 51 22 2" xfId="47474"/>
    <cellStyle name="Total 2 51 22 2 2" xfId="47475"/>
    <cellStyle name="Total 2 51 22 2 3" xfId="47476"/>
    <cellStyle name="Total 2 51 22 3" xfId="47477"/>
    <cellStyle name="Total 2 51 22 4" xfId="47478"/>
    <cellStyle name="Total 2 51 23" xfId="47479"/>
    <cellStyle name="Total 2 51 23 2" xfId="47480"/>
    <cellStyle name="Total 2 51 23 2 2" xfId="47481"/>
    <cellStyle name="Total 2 51 23 2 3" xfId="47482"/>
    <cellStyle name="Total 2 51 23 3" xfId="47483"/>
    <cellStyle name="Total 2 51 23 4" xfId="47484"/>
    <cellStyle name="Total 2 51 24" xfId="47485"/>
    <cellStyle name="Total 2 51 24 2" xfId="47486"/>
    <cellStyle name="Total 2 51 24 2 2" xfId="47487"/>
    <cellStyle name="Total 2 51 24 2 3" xfId="47488"/>
    <cellStyle name="Total 2 51 24 3" xfId="47489"/>
    <cellStyle name="Total 2 51 24 4" xfId="47490"/>
    <cellStyle name="Total 2 51 25" xfId="47491"/>
    <cellStyle name="Total 2 51 25 2" xfId="47492"/>
    <cellStyle name="Total 2 51 25 2 2" xfId="47493"/>
    <cellStyle name="Total 2 51 25 2 3" xfId="47494"/>
    <cellStyle name="Total 2 51 25 3" xfId="47495"/>
    <cellStyle name="Total 2 51 25 4" xfId="47496"/>
    <cellStyle name="Total 2 51 26" xfId="47497"/>
    <cellStyle name="Total 2 51 26 2" xfId="47498"/>
    <cellStyle name="Total 2 51 26 3" xfId="47499"/>
    <cellStyle name="Total 2 51 27" xfId="47500"/>
    <cellStyle name="Total 2 51 28" xfId="47501"/>
    <cellStyle name="Total 2 51 3" xfId="47502"/>
    <cellStyle name="Total 2 51 3 2" xfId="47503"/>
    <cellStyle name="Total 2 51 3 2 2" xfId="47504"/>
    <cellStyle name="Total 2 51 3 2 3" xfId="47505"/>
    <cellStyle name="Total 2 51 3 3" xfId="47506"/>
    <cellStyle name="Total 2 51 3 4" xfId="47507"/>
    <cellStyle name="Total 2 51 4" xfId="47508"/>
    <cellStyle name="Total 2 51 4 2" xfId="47509"/>
    <cellStyle name="Total 2 51 4 2 2" xfId="47510"/>
    <cellStyle name="Total 2 51 4 2 3" xfId="47511"/>
    <cellStyle name="Total 2 51 4 3" xfId="47512"/>
    <cellStyle name="Total 2 51 4 4" xfId="47513"/>
    <cellStyle name="Total 2 51 5" xfId="47514"/>
    <cellStyle name="Total 2 51 5 2" xfId="47515"/>
    <cellStyle name="Total 2 51 5 2 2" xfId="47516"/>
    <cellStyle name="Total 2 51 5 2 3" xfId="47517"/>
    <cellStyle name="Total 2 51 5 3" xfId="47518"/>
    <cellStyle name="Total 2 51 5 4" xfId="47519"/>
    <cellStyle name="Total 2 51 6" xfId="47520"/>
    <cellStyle name="Total 2 51 6 2" xfId="47521"/>
    <cellStyle name="Total 2 51 6 2 2" xfId="47522"/>
    <cellStyle name="Total 2 51 6 2 3" xfId="47523"/>
    <cellStyle name="Total 2 51 6 3" xfId="47524"/>
    <cellStyle name="Total 2 51 6 4" xfId="47525"/>
    <cellStyle name="Total 2 51 7" xfId="47526"/>
    <cellStyle name="Total 2 51 7 2" xfId="47527"/>
    <cellStyle name="Total 2 51 7 2 2" xfId="47528"/>
    <cellStyle name="Total 2 51 7 2 3" xfId="47529"/>
    <cellStyle name="Total 2 51 7 3" xfId="47530"/>
    <cellStyle name="Total 2 51 7 4" xfId="47531"/>
    <cellStyle name="Total 2 51 8" xfId="47532"/>
    <cellStyle name="Total 2 51 8 2" xfId="47533"/>
    <cellStyle name="Total 2 51 8 2 2" xfId="47534"/>
    <cellStyle name="Total 2 51 8 2 3" xfId="47535"/>
    <cellStyle name="Total 2 51 8 3" xfId="47536"/>
    <cellStyle name="Total 2 51 8 4" xfId="47537"/>
    <cellStyle name="Total 2 51 9" xfId="47538"/>
    <cellStyle name="Total 2 51 9 2" xfId="47539"/>
    <cellStyle name="Total 2 51 9 2 2" xfId="47540"/>
    <cellStyle name="Total 2 51 9 2 3" xfId="47541"/>
    <cellStyle name="Total 2 51 9 3" xfId="47542"/>
    <cellStyle name="Total 2 51 9 4" xfId="47543"/>
    <cellStyle name="Total 2 52" xfId="47544"/>
    <cellStyle name="Total 2 52 10" xfId="47545"/>
    <cellStyle name="Total 2 52 10 2" xfId="47546"/>
    <cellStyle name="Total 2 52 10 2 2" xfId="47547"/>
    <cellStyle name="Total 2 52 10 2 3" xfId="47548"/>
    <cellStyle name="Total 2 52 10 3" xfId="47549"/>
    <cellStyle name="Total 2 52 10 4" xfId="47550"/>
    <cellStyle name="Total 2 52 11" xfId="47551"/>
    <cellStyle name="Total 2 52 11 2" xfId="47552"/>
    <cellStyle name="Total 2 52 11 2 2" xfId="47553"/>
    <cellStyle name="Total 2 52 11 2 3" xfId="47554"/>
    <cellStyle name="Total 2 52 11 3" xfId="47555"/>
    <cellStyle name="Total 2 52 11 4" xfId="47556"/>
    <cellStyle name="Total 2 52 12" xfId="47557"/>
    <cellStyle name="Total 2 52 12 2" xfId="47558"/>
    <cellStyle name="Total 2 52 12 2 2" xfId="47559"/>
    <cellStyle name="Total 2 52 12 2 3" xfId="47560"/>
    <cellStyle name="Total 2 52 12 3" xfId="47561"/>
    <cellStyle name="Total 2 52 12 4" xfId="47562"/>
    <cellStyle name="Total 2 52 13" xfId="47563"/>
    <cellStyle name="Total 2 52 13 2" xfId="47564"/>
    <cellStyle name="Total 2 52 13 2 2" xfId="47565"/>
    <cellStyle name="Total 2 52 13 2 3" xfId="47566"/>
    <cellStyle name="Total 2 52 13 3" xfId="47567"/>
    <cellStyle name="Total 2 52 13 4" xfId="47568"/>
    <cellStyle name="Total 2 52 14" xfId="47569"/>
    <cellStyle name="Total 2 52 14 2" xfId="47570"/>
    <cellStyle name="Total 2 52 14 2 2" xfId="47571"/>
    <cellStyle name="Total 2 52 14 2 3" xfId="47572"/>
    <cellStyle name="Total 2 52 14 3" xfId="47573"/>
    <cellStyle name="Total 2 52 14 4" xfId="47574"/>
    <cellStyle name="Total 2 52 15" xfId="47575"/>
    <cellStyle name="Total 2 52 15 2" xfId="47576"/>
    <cellStyle name="Total 2 52 15 2 2" xfId="47577"/>
    <cellStyle name="Total 2 52 15 2 3" xfId="47578"/>
    <cellStyle name="Total 2 52 15 3" xfId="47579"/>
    <cellStyle name="Total 2 52 15 4" xfId="47580"/>
    <cellStyle name="Total 2 52 16" xfId="47581"/>
    <cellStyle name="Total 2 52 16 2" xfId="47582"/>
    <cellStyle name="Total 2 52 16 2 2" xfId="47583"/>
    <cellStyle name="Total 2 52 16 2 3" xfId="47584"/>
    <cellStyle name="Total 2 52 16 3" xfId="47585"/>
    <cellStyle name="Total 2 52 16 4" xfId="47586"/>
    <cellStyle name="Total 2 52 17" xfId="47587"/>
    <cellStyle name="Total 2 52 17 2" xfId="47588"/>
    <cellStyle name="Total 2 52 17 2 2" xfId="47589"/>
    <cellStyle name="Total 2 52 17 2 3" xfId="47590"/>
    <cellStyle name="Total 2 52 17 3" xfId="47591"/>
    <cellStyle name="Total 2 52 17 4" xfId="47592"/>
    <cellStyle name="Total 2 52 18" xfId="47593"/>
    <cellStyle name="Total 2 52 18 2" xfId="47594"/>
    <cellStyle name="Total 2 52 18 2 2" xfId="47595"/>
    <cellStyle name="Total 2 52 18 2 3" xfId="47596"/>
    <cellStyle name="Total 2 52 18 3" xfId="47597"/>
    <cellStyle name="Total 2 52 18 4" xfId="47598"/>
    <cellStyle name="Total 2 52 19" xfId="47599"/>
    <cellStyle name="Total 2 52 19 2" xfId="47600"/>
    <cellStyle name="Total 2 52 19 2 2" xfId="47601"/>
    <cellStyle name="Total 2 52 19 2 3" xfId="47602"/>
    <cellStyle name="Total 2 52 19 3" xfId="47603"/>
    <cellStyle name="Total 2 52 19 4" xfId="47604"/>
    <cellStyle name="Total 2 52 2" xfId="47605"/>
    <cellStyle name="Total 2 52 2 2" xfId="47606"/>
    <cellStyle name="Total 2 52 2 2 2" xfId="47607"/>
    <cellStyle name="Total 2 52 2 2 3" xfId="47608"/>
    <cellStyle name="Total 2 52 2 3" xfId="47609"/>
    <cellStyle name="Total 2 52 2 4" xfId="47610"/>
    <cellStyle name="Total 2 52 20" xfId="47611"/>
    <cellStyle name="Total 2 52 20 2" xfId="47612"/>
    <cellStyle name="Total 2 52 20 2 2" xfId="47613"/>
    <cellStyle name="Total 2 52 20 2 3" xfId="47614"/>
    <cellStyle name="Total 2 52 20 3" xfId="47615"/>
    <cellStyle name="Total 2 52 20 4" xfId="47616"/>
    <cellStyle name="Total 2 52 21" xfId="47617"/>
    <cellStyle name="Total 2 52 21 2" xfId="47618"/>
    <cellStyle name="Total 2 52 21 2 2" xfId="47619"/>
    <cellStyle name="Total 2 52 21 2 3" xfId="47620"/>
    <cellStyle name="Total 2 52 21 3" xfId="47621"/>
    <cellStyle name="Total 2 52 21 4" xfId="47622"/>
    <cellStyle name="Total 2 52 22" xfId="47623"/>
    <cellStyle name="Total 2 52 22 2" xfId="47624"/>
    <cellStyle name="Total 2 52 22 2 2" xfId="47625"/>
    <cellStyle name="Total 2 52 22 2 3" xfId="47626"/>
    <cellStyle name="Total 2 52 22 3" xfId="47627"/>
    <cellStyle name="Total 2 52 22 4" xfId="47628"/>
    <cellStyle name="Total 2 52 23" xfId="47629"/>
    <cellStyle name="Total 2 52 23 2" xfId="47630"/>
    <cellStyle name="Total 2 52 23 2 2" xfId="47631"/>
    <cellStyle name="Total 2 52 23 2 3" xfId="47632"/>
    <cellStyle name="Total 2 52 23 3" xfId="47633"/>
    <cellStyle name="Total 2 52 23 4" xfId="47634"/>
    <cellStyle name="Total 2 52 24" xfId="47635"/>
    <cellStyle name="Total 2 52 24 2" xfId="47636"/>
    <cellStyle name="Total 2 52 24 2 2" xfId="47637"/>
    <cellStyle name="Total 2 52 24 2 3" xfId="47638"/>
    <cellStyle name="Total 2 52 24 3" xfId="47639"/>
    <cellStyle name="Total 2 52 24 4" xfId="47640"/>
    <cellStyle name="Total 2 52 25" xfId="47641"/>
    <cellStyle name="Total 2 52 25 2" xfId="47642"/>
    <cellStyle name="Total 2 52 25 2 2" xfId="47643"/>
    <cellStyle name="Total 2 52 25 2 3" xfId="47644"/>
    <cellStyle name="Total 2 52 25 3" xfId="47645"/>
    <cellStyle name="Total 2 52 25 4" xfId="47646"/>
    <cellStyle name="Total 2 52 26" xfId="47647"/>
    <cellStyle name="Total 2 52 26 2" xfId="47648"/>
    <cellStyle name="Total 2 52 26 3" xfId="47649"/>
    <cellStyle name="Total 2 52 27" xfId="47650"/>
    <cellStyle name="Total 2 52 28" xfId="47651"/>
    <cellStyle name="Total 2 52 3" xfId="47652"/>
    <cellStyle name="Total 2 52 3 2" xfId="47653"/>
    <cellStyle name="Total 2 52 3 2 2" xfId="47654"/>
    <cellStyle name="Total 2 52 3 2 3" xfId="47655"/>
    <cellStyle name="Total 2 52 3 3" xfId="47656"/>
    <cellStyle name="Total 2 52 3 4" xfId="47657"/>
    <cellStyle name="Total 2 52 4" xfId="47658"/>
    <cellStyle name="Total 2 52 4 2" xfId="47659"/>
    <cellStyle name="Total 2 52 4 2 2" xfId="47660"/>
    <cellStyle name="Total 2 52 4 2 3" xfId="47661"/>
    <cellStyle name="Total 2 52 4 3" xfId="47662"/>
    <cellStyle name="Total 2 52 4 4" xfId="47663"/>
    <cellStyle name="Total 2 52 5" xfId="47664"/>
    <cellStyle name="Total 2 52 5 2" xfId="47665"/>
    <cellStyle name="Total 2 52 5 2 2" xfId="47666"/>
    <cellStyle name="Total 2 52 5 2 3" xfId="47667"/>
    <cellStyle name="Total 2 52 5 3" xfId="47668"/>
    <cellStyle name="Total 2 52 5 4" xfId="47669"/>
    <cellStyle name="Total 2 52 6" xfId="47670"/>
    <cellStyle name="Total 2 52 6 2" xfId="47671"/>
    <cellStyle name="Total 2 52 6 2 2" xfId="47672"/>
    <cellStyle name="Total 2 52 6 2 3" xfId="47673"/>
    <cellStyle name="Total 2 52 6 3" xfId="47674"/>
    <cellStyle name="Total 2 52 6 4" xfId="47675"/>
    <cellStyle name="Total 2 52 7" xfId="47676"/>
    <cellStyle name="Total 2 52 7 2" xfId="47677"/>
    <cellStyle name="Total 2 52 7 2 2" xfId="47678"/>
    <cellStyle name="Total 2 52 7 2 3" xfId="47679"/>
    <cellStyle name="Total 2 52 7 3" xfId="47680"/>
    <cellStyle name="Total 2 52 7 4" xfId="47681"/>
    <cellStyle name="Total 2 52 8" xfId="47682"/>
    <cellStyle name="Total 2 52 8 2" xfId="47683"/>
    <cellStyle name="Total 2 52 8 2 2" xfId="47684"/>
    <cellStyle name="Total 2 52 8 2 3" xfId="47685"/>
    <cellStyle name="Total 2 52 8 3" xfId="47686"/>
    <cellStyle name="Total 2 52 8 4" xfId="47687"/>
    <cellStyle name="Total 2 52 9" xfId="47688"/>
    <cellStyle name="Total 2 52 9 2" xfId="47689"/>
    <cellStyle name="Total 2 52 9 2 2" xfId="47690"/>
    <cellStyle name="Total 2 52 9 2 3" xfId="47691"/>
    <cellStyle name="Total 2 52 9 3" xfId="47692"/>
    <cellStyle name="Total 2 52 9 4" xfId="47693"/>
    <cellStyle name="Total 2 53" xfId="47694"/>
    <cellStyle name="Total 2 53 10" xfId="47695"/>
    <cellStyle name="Total 2 53 10 2" xfId="47696"/>
    <cellStyle name="Total 2 53 10 2 2" xfId="47697"/>
    <cellStyle name="Total 2 53 10 2 3" xfId="47698"/>
    <cellStyle name="Total 2 53 10 3" xfId="47699"/>
    <cellStyle name="Total 2 53 10 4" xfId="47700"/>
    <cellStyle name="Total 2 53 11" xfId="47701"/>
    <cellStyle name="Total 2 53 11 2" xfId="47702"/>
    <cellStyle name="Total 2 53 11 2 2" xfId="47703"/>
    <cellStyle name="Total 2 53 11 2 3" xfId="47704"/>
    <cellStyle name="Total 2 53 11 3" xfId="47705"/>
    <cellStyle name="Total 2 53 11 4" xfId="47706"/>
    <cellStyle name="Total 2 53 12" xfId="47707"/>
    <cellStyle name="Total 2 53 12 2" xfId="47708"/>
    <cellStyle name="Total 2 53 12 2 2" xfId="47709"/>
    <cellStyle name="Total 2 53 12 2 3" xfId="47710"/>
    <cellStyle name="Total 2 53 12 3" xfId="47711"/>
    <cellStyle name="Total 2 53 12 4" xfId="47712"/>
    <cellStyle name="Total 2 53 13" xfId="47713"/>
    <cellStyle name="Total 2 53 13 2" xfId="47714"/>
    <cellStyle name="Total 2 53 13 2 2" xfId="47715"/>
    <cellStyle name="Total 2 53 13 2 3" xfId="47716"/>
    <cellStyle name="Total 2 53 13 3" xfId="47717"/>
    <cellStyle name="Total 2 53 13 4" xfId="47718"/>
    <cellStyle name="Total 2 53 14" xfId="47719"/>
    <cellStyle name="Total 2 53 14 2" xfId="47720"/>
    <cellStyle name="Total 2 53 14 2 2" xfId="47721"/>
    <cellStyle name="Total 2 53 14 2 3" xfId="47722"/>
    <cellStyle name="Total 2 53 14 3" xfId="47723"/>
    <cellStyle name="Total 2 53 14 4" xfId="47724"/>
    <cellStyle name="Total 2 53 15" xfId="47725"/>
    <cellStyle name="Total 2 53 15 2" xfId="47726"/>
    <cellStyle name="Total 2 53 15 2 2" xfId="47727"/>
    <cellStyle name="Total 2 53 15 2 3" xfId="47728"/>
    <cellStyle name="Total 2 53 15 3" xfId="47729"/>
    <cellStyle name="Total 2 53 15 4" xfId="47730"/>
    <cellStyle name="Total 2 53 16" xfId="47731"/>
    <cellStyle name="Total 2 53 16 2" xfId="47732"/>
    <cellStyle name="Total 2 53 16 2 2" xfId="47733"/>
    <cellStyle name="Total 2 53 16 2 3" xfId="47734"/>
    <cellStyle name="Total 2 53 16 3" xfId="47735"/>
    <cellStyle name="Total 2 53 16 4" xfId="47736"/>
    <cellStyle name="Total 2 53 17" xfId="47737"/>
    <cellStyle name="Total 2 53 17 2" xfId="47738"/>
    <cellStyle name="Total 2 53 17 2 2" xfId="47739"/>
    <cellStyle name="Total 2 53 17 2 3" xfId="47740"/>
    <cellStyle name="Total 2 53 17 3" xfId="47741"/>
    <cellStyle name="Total 2 53 17 4" xfId="47742"/>
    <cellStyle name="Total 2 53 18" xfId="47743"/>
    <cellStyle name="Total 2 53 18 2" xfId="47744"/>
    <cellStyle name="Total 2 53 18 2 2" xfId="47745"/>
    <cellStyle name="Total 2 53 18 2 3" xfId="47746"/>
    <cellStyle name="Total 2 53 18 3" xfId="47747"/>
    <cellStyle name="Total 2 53 18 4" xfId="47748"/>
    <cellStyle name="Total 2 53 19" xfId="47749"/>
    <cellStyle name="Total 2 53 19 2" xfId="47750"/>
    <cellStyle name="Total 2 53 19 2 2" xfId="47751"/>
    <cellStyle name="Total 2 53 19 2 3" xfId="47752"/>
    <cellStyle name="Total 2 53 19 3" xfId="47753"/>
    <cellStyle name="Total 2 53 19 4" xfId="47754"/>
    <cellStyle name="Total 2 53 2" xfId="47755"/>
    <cellStyle name="Total 2 53 2 2" xfId="47756"/>
    <cellStyle name="Total 2 53 2 2 2" xfId="47757"/>
    <cellStyle name="Total 2 53 2 2 3" xfId="47758"/>
    <cellStyle name="Total 2 53 2 3" xfId="47759"/>
    <cellStyle name="Total 2 53 2 4" xfId="47760"/>
    <cellStyle name="Total 2 53 20" xfId="47761"/>
    <cellStyle name="Total 2 53 20 2" xfId="47762"/>
    <cellStyle name="Total 2 53 20 2 2" xfId="47763"/>
    <cellStyle name="Total 2 53 20 2 3" xfId="47764"/>
    <cellStyle name="Total 2 53 20 3" xfId="47765"/>
    <cellStyle name="Total 2 53 20 4" xfId="47766"/>
    <cellStyle name="Total 2 53 21" xfId="47767"/>
    <cellStyle name="Total 2 53 21 2" xfId="47768"/>
    <cellStyle name="Total 2 53 21 2 2" xfId="47769"/>
    <cellStyle name="Total 2 53 21 2 3" xfId="47770"/>
    <cellStyle name="Total 2 53 21 3" xfId="47771"/>
    <cellStyle name="Total 2 53 21 4" xfId="47772"/>
    <cellStyle name="Total 2 53 22" xfId="47773"/>
    <cellStyle name="Total 2 53 22 2" xfId="47774"/>
    <cellStyle name="Total 2 53 22 2 2" xfId="47775"/>
    <cellStyle name="Total 2 53 22 2 3" xfId="47776"/>
    <cellStyle name="Total 2 53 22 3" xfId="47777"/>
    <cellStyle name="Total 2 53 22 4" xfId="47778"/>
    <cellStyle name="Total 2 53 23" xfId="47779"/>
    <cellStyle name="Total 2 53 23 2" xfId="47780"/>
    <cellStyle name="Total 2 53 23 2 2" xfId="47781"/>
    <cellStyle name="Total 2 53 23 2 3" xfId="47782"/>
    <cellStyle name="Total 2 53 23 3" xfId="47783"/>
    <cellStyle name="Total 2 53 23 4" xfId="47784"/>
    <cellStyle name="Total 2 53 24" xfId="47785"/>
    <cellStyle name="Total 2 53 24 2" xfId="47786"/>
    <cellStyle name="Total 2 53 24 2 2" xfId="47787"/>
    <cellStyle name="Total 2 53 24 2 3" xfId="47788"/>
    <cellStyle name="Total 2 53 24 3" xfId="47789"/>
    <cellStyle name="Total 2 53 24 4" xfId="47790"/>
    <cellStyle name="Total 2 53 25" xfId="47791"/>
    <cellStyle name="Total 2 53 25 2" xfId="47792"/>
    <cellStyle name="Total 2 53 25 2 2" xfId="47793"/>
    <cellStyle name="Total 2 53 25 2 3" xfId="47794"/>
    <cellStyle name="Total 2 53 25 3" xfId="47795"/>
    <cellStyle name="Total 2 53 25 4" xfId="47796"/>
    <cellStyle name="Total 2 53 26" xfId="47797"/>
    <cellStyle name="Total 2 53 26 2" xfId="47798"/>
    <cellStyle name="Total 2 53 26 3" xfId="47799"/>
    <cellStyle name="Total 2 53 27" xfId="47800"/>
    <cellStyle name="Total 2 53 28" xfId="47801"/>
    <cellStyle name="Total 2 53 3" xfId="47802"/>
    <cellStyle name="Total 2 53 3 2" xfId="47803"/>
    <cellStyle name="Total 2 53 3 2 2" xfId="47804"/>
    <cellStyle name="Total 2 53 3 2 3" xfId="47805"/>
    <cellStyle name="Total 2 53 3 3" xfId="47806"/>
    <cellStyle name="Total 2 53 3 4" xfId="47807"/>
    <cellStyle name="Total 2 53 4" xfId="47808"/>
    <cellStyle name="Total 2 53 4 2" xfId="47809"/>
    <cellStyle name="Total 2 53 4 2 2" xfId="47810"/>
    <cellStyle name="Total 2 53 4 2 3" xfId="47811"/>
    <cellStyle name="Total 2 53 4 3" xfId="47812"/>
    <cellStyle name="Total 2 53 4 4" xfId="47813"/>
    <cellStyle name="Total 2 53 5" xfId="47814"/>
    <cellStyle name="Total 2 53 5 2" xfId="47815"/>
    <cellStyle name="Total 2 53 5 2 2" xfId="47816"/>
    <cellStyle name="Total 2 53 5 2 3" xfId="47817"/>
    <cellStyle name="Total 2 53 5 3" xfId="47818"/>
    <cellStyle name="Total 2 53 5 4" xfId="47819"/>
    <cellStyle name="Total 2 53 6" xfId="47820"/>
    <cellStyle name="Total 2 53 6 2" xfId="47821"/>
    <cellStyle name="Total 2 53 6 2 2" xfId="47822"/>
    <cellStyle name="Total 2 53 6 2 3" xfId="47823"/>
    <cellStyle name="Total 2 53 6 3" xfId="47824"/>
    <cellStyle name="Total 2 53 6 4" xfId="47825"/>
    <cellStyle name="Total 2 53 7" xfId="47826"/>
    <cellStyle name="Total 2 53 7 2" xfId="47827"/>
    <cellStyle name="Total 2 53 7 2 2" xfId="47828"/>
    <cellStyle name="Total 2 53 7 2 3" xfId="47829"/>
    <cellStyle name="Total 2 53 7 3" xfId="47830"/>
    <cellStyle name="Total 2 53 7 4" xfId="47831"/>
    <cellStyle name="Total 2 53 8" xfId="47832"/>
    <cellStyle name="Total 2 53 8 2" xfId="47833"/>
    <cellStyle name="Total 2 53 8 2 2" xfId="47834"/>
    <cellStyle name="Total 2 53 8 2 3" xfId="47835"/>
    <cellStyle name="Total 2 53 8 3" xfId="47836"/>
    <cellStyle name="Total 2 53 8 4" xfId="47837"/>
    <cellStyle name="Total 2 53 9" xfId="47838"/>
    <cellStyle name="Total 2 53 9 2" xfId="47839"/>
    <cellStyle name="Total 2 53 9 2 2" xfId="47840"/>
    <cellStyle name="Total 2 53 9 2 3" xfId="47841"/>
    <cellStyle name="Total 2 53 9 3" xfId="47842"/>
    <cellStyle name="Total 2 53 9 4" xfId="47843"/>
    <cellStyle name="Total 2 54" xfId="47844"/>
    <cellStyle name="Total 2 54 10" xfId="47845"/>
    <cellStyle name="Total 2 54 10 2" xfId="47846"/>
    <cellStyle name="Total 2 54 10 2 2" xfId="47847"/>
    <cellStyle name="Total 2 54 10 2 3" xfId="47848"/>
    <cellStyle name="Total 2 54 10 3" xfId="47849"/>
    <cellStyle name="Total 2 54 10 4" xfId="47850"/>
    <cellStyle name="Total 2 54 11" xfId="47851"/>
    <cellStyle name="Total 2 54 11 2" xfId="47852"/>
    <cellStyle name="Total 2 54 11 2 2" xfId="47853"/>
    <cellStyle name="Total 2 54 11 2 3" xfId="47854"/>
    <cellStyle name="Total 2 54 11 3" xfId="47855"/>
    <cellStyle name="Total 2 54 11 4" xfId="47856"/>
    <cellStyle name="Total 2 54 12" xfId="47857"/>
    <cellStyle name="Total 2 54 12 2" xfId="47858"/>
    <cellStyle name="Total 2 54 12 2 2" xfId="47859"/>
    <cellStyle name="Total 2 54 12 2 3" xfId="47860"/>
    <cellStyle name="Total 2 54 12 3" xfId="47861"/>
    <cellStyle name="Total 2 54 12 4" xfId="47862"/>
    <cellStyle name="Total 2 54 13" xfId="47863"/>
    <cellStyle name="Total 2 54 13 2" xfId="47864"/>
    <cellStyle name="Total 2 54 13 2 2" xfId="47865"/>
    <cellStyle name="Total 2 54 13 2 3" xfId="47866"/>
    <cellStyle name="Total 2 54 13 3" xfId="47867"/>
    <cellStyle name="Total 2 54 13 4" xfId="47868"/>
    <cellStyle name="Total 2 54 14" xfId="47869"/>
    <cellStyle name="Total 2 54 14 2" xfId="47870"/>
    <cellStyle name="Total 2 54 14 2 2" xfId="47871"/>
    <cellStyle name="Total 2 54 14 2 3" xfId="47872"/>
    <cellStyle name="Total 2 54 14 3" xfId="47873"/>
    <cellStyle name="Total 2 54 14 4" xfId="47874"/>
    <cellStyle name="Total 2 54 15" xfId="47875"/>
    <cellStyle name="Total 2 54 15 2" xfId="47876"/>
    <cellStyle name="Total 2 54 15 2 2" xfId="47877"/>
    <cellStyle name="Total 2 54 15 2 3" xfId="47878"/>
    <cellStyle name="Total 2 54 15 3" xfId="47879"/>
    <cellStyle name="Total 2 54 15 4" xfId="47880"/>
    <cellStyle name="Total 2 54 16" xfId="47881"/>
    <cellStyle name="Total 2 54 16 2" xfId="47882"/>
    <cellStyle name="Total 2 54 16 2 2" xfId="47883"/>
    <cellStyle name="Total 2 54 16 2 3" xfId="47884"/>
    <cellStyle name="Total 2 54 16 3" xfId="47885"/>
    <cellStyle name="Total 2 54 16 4" xfId="47886"/>
    <cellStyle name="Total 2 54 17" xfId="47887"/>
    <cellStyle name="Total 2 54 17 2" xfId="47888"/>
    <cellStyle name="Total 2 54 17 2 2" xfId="47889"/>
    <cellStyle name="Total 2 54 17 2 3" xfId="47890"/>
    <cellStyle name="Total 2 54 17 3" xfId="47891"/>
    <cellStyle name="Total 2 54 17 4" xfId="47892"/>
    <cellStyle name="Total 2 54 18" xfId="47893"/>
    <cellStyle name="Total 2 54 18 2" xfId="47894"/>
    <cellStyle name="Total 2 54 18 2 2" xfId="47895"/>
    <cellStyle name="Total 2 54 18 2 3" xfId="47896"/>
    <cellStyle name="Total 2 54 18 3" xfId="47897"/>
    <cellStyle name="Total 2 54 18 4" xfId="47898"/>
    <cellStyle name="Total 2 54 19" xfId="47899"/>
    <cellStyle name="Total 2 54 19 2" xfId="47900"/>
    <cellStyle name="Total 2 54 19 2 2" xfId="47901"/>
    <cellStyle name="Total 2 54 19 2 3" xfId="47902"/>
    <cellStyle name="Total 2 54 19 3" xfId="47903"/>
    <cellStyle name="Total 2 54 19 4" xfId="47904"/>
    <cellStyle name="Total 2 54 2" xfId="47905"/>
    <cellStyle name="Total 2 54 2 2" xfId="47906"/>
    <cellStyle name="Total 2 54 2 2 2" xfId="47907"/>
    <cellStyle name="Total 2 54 2 2 3" xfId="47908"/>
    <cellStyle name="Total 2 54 2 3" xfId="47909"/>
    <cellStyle name="Total 2 54 2 4" xfId="47910"/>
    <cellStyle name="Total 2 54 20" xfId="47911"/>
    <cellStyle name="Total 2 54 20 2" xfId="47912"/>
    <cellStyle name="Total 2 54 20 2 2" xfId="47913"/>
    <cellStyle name="Total 2 54 20 2 3" xfId="47914"/>
    <cellStyle name="Total 2 54 20 3" xfId="47915"/>
    <cellStyle name="Total 2 54 20 4" xfId="47916"/>
    <cellStyle name="Total 2 54 21" xfId="47917"/>
    <cellStyle name="Total 2 54 21 2" xfId="47918"/>
    <cellStyle name="Total 2 54 21 2 2" xfId="47919"/>
    <cellStyle name="Total 2 54 21 2 3" xfId="47920"/>
    <cellStyle name="Total 2 54 21 3" xfId="47921"/>
    <cellStyle name="Total 2 54 21 4" xfId="47922"/>
    <cellStyle name="Total 2 54 22" xfId="47923"/>
    <cellStyle name="Total 2 54 22 2" xfId="47924"/>
    <cellStyle name="Total 2 54 22 2 2" xfId="47925"/>
    <cellStyle name="Total 2 54 22 2 3" xfId="47926"/>
    <cellStyle name="Total 2 54 22 3" xfId="47927"/>
    <cellStyle name="Total 2 54 22 4" xfId="47928"/>
    <cellStyle name="Total 2 54 23" xfId="47929"/>
    <cellStyle name="Total 2 54 23 2" xfId="47930"/>
    <cellStyle name="Total 2 54 23 2 2" xfId="47931"/>
    <cellStyle name="Total 2 54 23 2 3" xfId="47932"/>
    <cellStyle name="Total 2 54 23 3" xfId="47933"/>
    <cellStyle name="Total 2 54 23 4" xfId="47934"/>
    <cellStyle name="Total 2 54 24" xfId="47935"/>
    <cellStyle name="Total 2 54 24 2" xfId="47936"/>
    <cellStyle name="Total 2 54 24 2 2" xfId="47937"/>
    <cellStyle name="Total 2 54 24 2 3" xfId="47938"/>
    <cellStyle name="Total 2 54 24 3" xfId="47939"/>
    <cellStyle name="Total 2 54 24 4" xfId="47940"/>
    <cellStyle name="Total 2 54 25" xfId="47941"/>
    <cellStyle name="Total 2 54 25 2" xfId="47942"/>
    <cellStyle name="Total 2 54 25 2 2" xfId="47943"/>
    <cellStyle name="Total 2 54 25 2 3" xfId="47944"/>
    <cellStyle name="Total 2 54 25 3" xfId="47945"/>
    <cellStyle name="Total 2 54 25 4" xfId="47946"/>
    <cellStyle name="Total 2 54 26" xfId="47947"/>
    <cellStyle name="Total 2 54 26 2" xfId="47948"/>
    <cellStyle name="Total 2 54 26 3" xfId="47949"/>
    <cellStyle name="Total 2 54 27" xfId="47950"/>
    <cellStyle name="Total 2 54 28" xfId="47951"/>
    <cellStyle name="Total 2 54 3" xfId="47952"/>
    <cellStyle name="Total 2 54 3 2" xfId="47953"/>
    <cellStyle name="Total 2 54 3 2 2" xfId="47954"/>
    <cellStyle name="Total 2 54 3 2 3" xfId="47955"/>
    <cellStyle name="Total 2 54 3 3" xfId="47956"/>
    <cellStyle name="Total 2 54 3 4" xfId="47957"/>
    <cellStyle name="Total 2 54 4" xfId="47958"/>
    <cellStyle name="Total 2 54 4 2" xfId="47959"/>
    <cellStyle name="Total 2 54 4 2 2" xfId="47960"/>
    <cellStyle name="Total 2 54 4 2 3" xfId="47961"/>
    <cellStyle name="Total 2 54 4 3" xfId="47962"/>
    <cellStyle name="Total 2 54 4 4" xfId="47963"/>
    <cellStyle name="Total 2 54 5" xfId="47964"/>
    <cellStyle name="Total 2 54 5 2" xfId="47965"/>
    <cellStyle name="Total 2 54 5 2 2" xfId="47966"/>
    <cellStyle name="Total 2 54 5 2 3" xfId="47967"/>
    <cellStyle name="Total 2 54 5 3" xfId="47968"/>
    <cellStyle name="Total 2 54 5 4" xfId="47969"/>
    <cellStyle name="Total 2 54 6" xfId="47970"/>
    <cellStyle name="Total 2 54 6 2" xfId="47971"/>
    <cellStyle name="Total 2 54 6 2 2" xfId="47972"/>
    <cellStyle name="Total 2 54 6 2 3" xfId="47973"/>
    <cellStyle name="Total 2 54 6 3" xfId="47974"/>
    <cellStyle name="Total 2 54 6 4" xfId="47975"/>
    <cellStyle name="Total 2 54 7" xfId="47976"/>
    <cellStyle name="Total 2 54 7 2" xfId="47977"/>
    <cellStyle name="Total 2 54 7 2 2" xfId="47978"/>
    <cellStyle name="Total 2 54 7 2 3" xfId="47979"/>
    <cellStyle name="Total 2 54 7 3" xfId="47980"/>
    <cellStyle name="Total 2 54 7 4" xfId="47981"/>
    <cellStyle name="Total 2 54 8" xfId="47982"/>
    <cellStyle name="Total 2 54 8 2" xfId="47983"/>
    <cellStyle name="Total 2 54 8 2 2" xfId="47984"/>
    <cellStyle name="Total 2 54 8 2 3" xfId="47985"/>
    <cellStyle name="Total 2 54 8 3" xfId="47986"/>
    <cellStyle name="Total 2 54 8 4" xfId="47987"/>
    <cellStyle name="Total 2 54 9" xfId="47988"/>
    <cellStyle name="Total 2 54 9 2" xfId="47989"/>
    <cellStyle name="Total 2 54 9 2 2" xfId="47990"/>
    <cellStyle name="Total 2 54 9 2 3" xfId="47991"/>
    <cellStyle name="Total 2 54 9 3" xfId="47992"/>
    <cellStyle name="Total 2 54 9 4" xfId="47993"/>
    <cellStyle name="Total 2 55" xfId="47994"/>
    <cellStyle name="Total 2 55 10" xfId="47995"/>
    <cellStyle name="Total 2 55 10 2" xfId="47996"/>
    <cellStyle name="Total 2 55 10 2 2" xfId="47997"/>
    <cellStyle name="Total 2 55 10 2 3" xfId="47998"/>
    <cellStyle name="Total 2 55 10 3" xfId="47999"/>
    <cellStyle name="Total 2 55 10 4" xfId="48000"/>
    <cellStyle name="Total 2 55 11" xfId="48001"/>
    <cellStyle name="Total 2 55 11 2" xfId="48002"/>
    <cellStyle name="Total 2 55 11 2 2" xfId="48003"/>
    <cellStyle name="Total 2 55 11 2 3" xfId="48004"/>
    <cellStyle name="Total 2 55 11 3" xfId="48005"/>
    <cellStyle name="Total 2 55 11 4" xfId="48006"/>
    <cellStyle name="Total 2 55 12" xfId="48007"/>
    <cellStyle name="Total 2 55 12 2" xfId="48008"/>
    <cellStyle name="Total 2 55 12 2 2" xfId="48009"/>
    <cellStyle name="Total 2 55 12 2 3" xfId="48010"/>
    <cellStyle name="Total 2 55 12 3" xfId="48011"/>
    <cellStyle name="Total 2 55 12 4" xfId="48012"/>
    <cellStyle name="Total 2 55 13" xfId="48013"/>
    <cellStyle name="Total 2 55 13 2" xfId="48014"/>
    <cellStyle name="Total 2 55 13 2 2" xfId="48015"/>
    <cellStyle name="Total 2 55 13 2 3" xfId="48016"/>
    <cellStyle name="Total 2 55 13 3" xfId="48017"/>
    <cellStyle name="Total 2 55 13 4" xfId="48018"/>
    <cellStyle name="Total 2 55 14" xfId="48019"/>
    <cellStyle name="Total 2 55 14 2" xfId="48020"/>
    <cellStyle name="Total 2 55 14 2 2" xfId="48021"/>
    <cellStyle name="Total 2 55 14 2 3" xfId="48022"/>
    <cellStyle name="Total 2 55 14 3" xfId="48023"/>
    <cellStyle name="Total 2 55 14 4" xfId="48024"/>
    <cellStyle name="Total 2 55 15" xfId="48025"/>
    <cellStyle name="Total 2 55 15 2" xfId="48026"/>
    <cellStyle name="Total 2 55 15 2 2" xfId="48027"/>
    <cellStyle name="Total 2 55 15 2 3" xfId="48028"/>
    <cellStyle name="Total 2 55 15 3" xfId="48029"/>
    <cellStyle name="Total 2 55 15 4" xfId="48030"/>
    <cellStyle name="Total 2 55 16" xfId="48031"/>
    <cellStyle name="Total 2 55 16 2" xfId="48032"/>
    <cellStyle name="Total 2 55 16 2 2" xfId="48033"/>
    <cellStyle name="Total 2 55 16 2 3" xfId="48034"/>
    <cellStyle name="Total 2 55 16 3" xfId="48035"/>
    <cellStyle name="Total 2 55 16 4" xfId="48036"/>
    <cellStyle name="Total 2 55 17" xfId="48037"/>
    <cellStyle name="Total 2 55 17 2" xfId="48038"/>
    <cellStyle name="Total 2 55 17 2 2" xfId="48039"/>
    <cellStyle name="Total 2 55 17 2 3" xfId="48040"/>
    <cellStyle name="Total 2 55 17 3" xfId="48041"/>
    <cellStyle name="Total 2 55 17 4" xfId="48042"/>
    <cellStyle name="Total 2 55 18" xfId="48043"/>
    <cellStyle name="Total 2 55 18 2" xfId="48044"/>
    <cellStyle name="Total 2 55 18 2 2" xfId="48045"/>
    <cellStyle name="Total 2 55 18 2 3" xfId="48046"/>
    <cellStyle name="Total 2 55 18 3" xfId="48047"/>
    <cellStyle name="Total 2 55 18 4" xfId="48048"/>
    <cellStyle name="Total 2 55 19" xfId="48049"/>
    <cellStyle name="Total 2 55 19 2" xfId="48050"/>
    <cellStyle name="Total 2 55 19 2 2" xfId="48051"/>
    <cellStyle name="Total 2 55 19 2 3" xfId="48052"/>
    <cellStyle name="Total 2 55 19 3" xfId="48053"/>
    <cellStyle name="Total 2 55 19 4" xfId="48054"/>
    <cellStyle name="Total 2 55 2" xfId="48055"/>
    <cellStyle name="Total 2 55 2 2" xfId="48056"/>
    <cellStyle name="Total 2 55 2 2 2" xfId="48057"/>
    <cellStyle name="Total 2 55 2 2 3" xfId="48058"/>
    <cellStyle name="Total 2 55 2 3" xfId="48059"/>
    <cellStyle name="Total 2 55 2 4" xfId="48060"/>
    <cellStyle name="Total 2 55 20" xfId="48061"/>
    <cellStyle name="Total 2 55 20 2" xfId="48062"/>
    <cellStyle name="Total 2 55 20 2 2" xfId="48063"/>
    <cellStyle name="Total 2 55 20 2 3" xfId="48064"/>
    <cellStyle name="Total 2 55 20 3" xfId="48065"/>
    <cellStyle name="Total 2 55 20 4" xfId="48066"/>
    <cellStyle name="Total 2 55 21" xfId="48067"/>
    <cellStyle name="Total 2 55 21 2" xfId="48068"/>
    <cellStyle name="Total 2 55 21 2 2" xfId="48069"/>
    <cellStyle name="Total 2 55 21 2 3" xfId="48070"/>
    <cellStyle name="Total 2 55 21 3" xfId="48071"/>
    <cellStyle name="Total 2 55 21 4" xfId="48072"/>
    <cellStyle name="Total 2 55 22" xfId="48073"/>
    <cellStyle name="Total 2 55 22 2" xfId="48074"/>
    <cellStyle name="Total 2 55 22 2 2" xfId="48075"/>
    <cellStyle name="Total 2 55 22 2 3" xfId="48076"/>
    <cellStyle name="Total 2 55 22 3" xfId="48077"/>
    <cellStyle name="Total 2 55 22 4" xfId="48078"/>
    <cellStyle name="Total 2 55 23" xfId="48079"/>
    <cellStyle name="Total 2 55 23 2" xfId="48080"/>
    <cellStyle name="Total 2 55 23 2 2" xfId="48081"/>
    <cellStyle name="Total 2 55 23 2 3" xfId="48082"/>
    <cellStyle name="Total 2 55 23 3" xfId="48083"/>
    <cellStyle name="Total 2 55 23 4" xfId="48084"/>
    <cellStyle name="Total 2 55 24" xfId="48085"/>
    <cellStyle name="Total 2 55 24 2" xfId="48086"/>
    <cellStyle name="Total 2 55 24 2 2" xfId="48087"/>
    <cellStyle name="Total 2 55 24 2 3" xfId="48088"/>
    <cellStyle name="Total 2 55 24 3" xfId="48089"/>
    <cellStyle name="Total 2 55 24 4" xfId="48090"/>
    <cellStyle name="Total 2 55 25" xfId="48091"/>
    <cellStyle name="Total 2 55 25 2" xfId="48092"/>
    <cellStyle name="Total 2 55 25 2 2" xfId="48093"/>
    <cellStyle name="Total 2 55 25 2 3" xfId="48094"/>
    <cellStyle name="Total 2 55 25 3" xfId="48095"/>
    <cellStyle name="Total 2 55 25 4" xfId="48096"/>
    <cellStyle name="Total 2 55 26" xfId="48097"/>
    <cellStyle name="Total 2 55 26 2" xfId="48098"/>
    <cellStyle name="Total 2 55 26 3" xfId="48099"/>
    <cellStyle name="Total 2 55 27" xfId="48100"/>
    <cellStyle name="Total 2 55 28" xfId="48101"/>
    <cellStyle name="Total 2 55 3" xfId="48102"/>
    <cellStyle name="Total 2 55 3 2" xfId="48103"/>
    <cellStyle name="Total 2 55 3 2 2" xfId="48104"/>
    <cellStyle name="Total 2 55 3 2 3" xfId="48105"/>
    <cellStyle name="Total 2 55 3 3" xfId="48106"/>
    <cellStyle name="Total 2 55 3 4" xfId="48107"/>
    <cellStyle name="Total 2 55 4" xfId="48108"/>
    <cellStyle name="Total 2 55 4 2" xfId="48109"/>
    <cellStyle name="Total 2 55 4 2 2" xfId="48110"/>
    <cellStyle name="Total 2 55 4 2 3" xfId="48111"/>
    <cellStyle name="Total 2 55 4 3" xfId="48112"/>
    <cellStyle name="Total 2 55 4 4" xfId="48113"/>
    <cellStyle name="Total 2 55 5" xfId="48114"/>
    <cellStyle name="Total 2 55 5 2" xfId="48115"/>
    <cellStyle name="Total 2 55 5 2 2" xfId="48116"/>
    <cellStyle name="Total 2 55 5 2 3" xfId="48117"/>
    <cellStyle name="Total 2 55 5 3" xfId="48118"/>
    <cellStyle name="Total 2 55 5 4" xfId="48119"/>
    <cellStyle name="Total 2 55 6" xfId="48120"/>
    <cellStyle name="Total 2 55 6 2" xfId="48121"/>
    <cellStyle name="Total 2 55 6 2 2" xfId="48122"/>
    <cellStyle name="Total 2 55 6 2 3" xfId="48123"/>
    <cellStyle name="Total 2 55 6 3" xfId="48124"/>
    <cellStyle name="Total 2 55 6 4" xfId="48125"/>
    <cellStyle name="Total 2 55 7" xfId="48126"/>
    <cellStyle name="Total 2 55 7 2" xfId="48127"/>
    <cellStyle name="Total 2 55 7 2 2" xfId="48128"/>
    <cellStyle name="Total 2 55 7 2 3" xfId="48129"/>
    <cellStyle name="Total 2 55 7 3" xfId="48130"/>
    <cellStyle name="Total 2 55 7 4" xfId="48131"/>
    <cellStyle name="Total 2 55 8" xfId="48132"/>
    <cellStyle name="Total 2 55 8 2" xfId="48133"/>
    <cellStyle name="Total 2 55 8 2 2" xfId="48134"/>
    <cellStyle name="Total 2 55 8 2 3" xfId="48135"/>
    <cellStyle name="Total 2 55 8 3" xfId="48136"/>
    <cellStyle name="Total 2 55 8 4" xfId="48137"/>
    <cellStyle name="Total 2 55 9" xfId="48138"/>
    <cellStyle name="Total 2 55 9 2" xfId="48139"/>
    <cellStyle name="Total 2 55 9 2 2" xfId="48140"/>
    <cellStyle name="Total 2 55 9 2 3" xfId="48141"/>
    <cellStyle name="Total 2 55 9 3" xfId="48142"/>
    <cellStyle name="Total 2 55 9 4" xfId="48143"/>
    <cellStyle name="Total 2 56" xfId="48144"/>
    <cellStyle name="Total 2 56 10" xfId="48145"/>
    <cellStyle name="Total 2 56 10 2" xfId="48146"/>
    <cellStyle name="Total 2 56 10 2 2" xfId="48147"/>
    <cellStyle name="Total 2 56 10 2 3" xfId="48148"/>
    <cellStyle name="Total 2 56 10 3" xfId="48149"/>
    <cellStyle name="Total 2 56 10 4" xfId="48150"/>
    <cellStyle name="Total 2 56 11" xfId="48151"/>
    <cellStyle name="Total 2 56 11 2" xfId="48152"/>
    <cellStyle name="Total 2 56 11 2 2" xfId="48153"/>
    <cellStyle name="Total 2 56 11 2 3" xfId="48154"/>
    <cellStyle name="Total 2 56 11 3" xfId="48155"/>
    <cellStyle name="Total 2 56 11 4" xfId="48156"/>
    <cellStyle name="Total 2 56 12" xfId="48157"/>
    <cellStyle name="Total 2 56 12 2" xfId="48158"/>
    <cellStyle name="Total 2 56 12 2 2" xfId="48159"/>
    <cellStyle name="Total 2 56 12 2 3" xfId="48160"/>
    <cellStyle name="Total 2 56 12 3" xfId="48161"/>
    <cellStyle name="Total 2 56 12 4" xfId="48162"/>
    <cellStyle name="Total 2 56 13" xfId="48163"/>
    <cellStyle name="Total 2 56 13 2" xfId="48164"/>
    <cellStyle name="Total 2 56 13 2 2" xfId="48165"/>
    <cellStyle name="Total 2 56 13 2 3" xfId="48166"/>
    <cellStyle name="Total 2 56 13 3" xfId="48167"/>
    <cellStyle name="Total 2 56 13 4" xfId="48168"/>
    <cellStyle name="Total 2 56 14" xfId="48169"/>
    <cellStyle name="Total 2 56 14 2" xfId="48170"/>
    <cellStyle name="Total 2 56 14 2 2" xfId="48171"/>
    <cellStyle name="Total 2 56 14 2 3" xfId="48172"/>
    <cellStyle name="Total 2 56 14 3" xfId="48173"/>
    <cellStyle name="Total 2 56 14 4" xfId="48174"/>
    <cellStyle name="Total 2 56 15" xfId="48175"/>
    <cellStyle name="Total 2 56 15 2" xfId="48176"/>
    <cellStyle name="Total 2 56 15 2 2" xfId="48177"/>
    <cellStyle name="Total 2 56 15 2 3" xfId="48178"/>
    <cellStyle name="Total 2 56 15 3" xfId="48179"/>
    <cellStyle name="Total 2 56 15 4" xfId="48180"/>
    <cellStyle name="Total 2 56 16" xfId="48181"/>
    <cellStyle name="Total 2 56 16 2" xfId="48182"/>
    <cellStyle name="Total 2 56 16 2 2" xfId="48183"/>
    <cellStyle name="Total 2 56 16 2 3" xfId="48184"/>
    <cellStyle name="Total 2 56 16 3" xfId="48185"/>
    <cellStyle name="Total 2 56 16 4" xfId="48186"/>
    <cellStyle name="Total 2 56 17" xfId="48187"/>
    <cellStyle name="Total 2 56 17 2" xfId="48188"/>
    <cellStyle name="Total 2 56 17 2 2" xfId="48189"/>
    <cellStyle name="Total 2 56 17 2 3" xfId="48190"/>
    <cellStyle name="Total 2 56 17 3" xfId="48191"/>
    <cellStyle name="Total 2 56 17 4" xfId="48192"/>
    <cellStyle name="Total 2 56 18" xfId="48193"/>
    <cellStyle name="Total 2 56 18 2" xfId="48194"/>
    <cellStyle name="Total 2 56 18 2 2" xfId="48195"/>
    <cellStyle name="Total 2 56 18 2 3" xfId="48196"/>
    <cellStyle name="Total 2 56 18 3" xfId="48197"/>
    <cellStyle name="Total 2 56 18 4" xfId="48198"/>
    <cellStyle name="Total 2 56 19" xfId="48199"/>
    <cellStyle name="Total 2 56 19 2" xfId="48200"/>
    <cellStyle name="Total 2 56 19 2 2" xfId="48201"/>
    <cellStyle name="Total 2 56 19 2 3" xfId="48202"/>
    <cellStyle name="Total 2 56 19 3" xfId="48203"/>
    <cellStyle name="Total 2 56 19 4" xfId="48204"/>
    <cellStyle name="Total 2 56 2" xfId="48205"/>
    <cellStyle name="Total 2 56 2 2" xfId="48206"/>
    <cellStyle name="Total 2 56 2 2 2" xfId="48207"/>
    <cellStyle name="Total 2 56 2 2 3" xfId="48208"/>
    <cellStyle name="Total 2 56 2 3" xfId="48209"/>
    <cellStyle name="Total 2 56 2 4" xfId="48210"/>
    <cellStyle name="Total 2 56 20" xfId="48211"/>
    <cellStyle name="Total 2 56 20 2" xfId="48212"/>
    <cellStyle name="Total 2 56 20 2 2" xfId="48213"/>
    <cellStyle name="Total 2 56 20 2 3" xfId="48214"/>
    <cellStyle name="Total 2 56 20 3" xfId="48215"/>
    <cellStyle name="Total 2 56 20 4" xfId="48216"/>
    <cellStyle name="Total 2 56 21" xfId="48217"/>
    <cellStyle name="Total 2 56 21 2" xfId="48218"/>
    <cellStyle name="Total 2 56 21 2 2" xfId="48219"/>
    <cellStyle name="Total 2 56 21 2 3" xfId="48220"/>
    <cellStyle name="Total 2 56 21 3" xfId="48221"/>
    <cellStyle name="Total 2 56 21 4" xfId="48222"/>
    <cellStyle name="Total 2 56 22" xfId="48223"/>
    <cellStyle name="Total 2 56 22 2" xfId="48224"/>
    <cellStyle name="Total 2 56 22 2 2" xfId="48225"/>
    <cellStyle name="Total 2 56 22 2 3" xfId="48226"/>
    <cellStyle name="Total 2 56 22 3" xfId="48227"/>
    <cellStyle name="Total 2 56 22 4" xfId="48228"/>
    <cellStyle name="Total 2 56 23" xfId="48229"/>
    <cellStyle name="Total 2 56 23 2" xfId="48230"/>
    <cellStyle name="Total 2 56 23 2 2" xfId="48231"/>
    <cellStyle name="Total 2 56 23 2 3" xfId="48232"/>
    <cellStyle name="Total 2 56 23 3" xfId="48233"/>
    <cellStyle name="Total 2 56 23 4" xfId="48234"/>
    <cellStyle name="Total 2 56 24" xfId="48235"/>
    <cellStyle name="Total 2 56 24 2" xfId="48236"/>
    <cellStyle name="Total 2 56 24 2 2" xfId="48237"/>
    <cellStyle name="Total 2 56 24 2 3" xfId="48238"/>
    <cellStyle name="Total 2 56 24 3" xfId="48239"/>
    <cellStyle name="Total 2 56 24 4" xfId="48240"/>
    <cellStyle name="Total 2 56 25" xfId="48241"/>
    <cellStyle name="Total 2 56 25 2" xfId="48242"/>
    <cellStyle name="Total 2 56 25 2 2" xfId="48243"/>
    <cellStyle name="Total 2 56 25 2 3" xfId="48244"/>
    <cellStyle name="Total 2 56 25 3" xfId="48245"/>
    <cellStyle name="Total 2 56 25 4" xfId="48246"/>
    <cellStyle name="Total 2 56 26" xfId="48247"/>
    <cellStyle name="Total 2 56 26 2" xfId="48248"/>
    <cellStyle name="Total 2 56 26 3" xfId="48249"/>
    <cellStyle name="Total 2 56 27" xfId="48250"/>
    <cellStyle name="Total 2 56 28" xfId="48251"/>
    <cellStyle name="Total 2 56 3" xfId="48252"/>
    <cellStyle name="Total 2 56 3 2" xfId="48253"/>
    <cellStyle name="Total 2 56 3 2 2" xfId="48254"/>
    <cellStyle name="Total 2 56 3 2 3" xfId="48255"/>
    <cellStyle name="Total 2 56 3 3" xfId="48256"/>
    <cellStyle name="Total 2 56 3 4" xfId="48257"/>
    <cellStyle name="Total 2 56 4" xfId="48258"/>
    <cellStyle name="Total 2 56 4 2" xfId="48259"/>
    <cellStyle name="Total 2 56 4 2 2" xfId="48260"/>
    <cellStyle name="Total 2 56 4 2 3" xfId="48261"/>
    <cellStyle name="Total 2 56 4 3" xfId="48262"/>
    <cellStyle name="Total 2 56 4 4" xfId="48263"/>
    <cellStyle name="Total 2 56 5" xfId="48264"/>
    <cellStyle name="Total 2 56 5 2" xfId="48265"/>
    <cellStyle name="Total 2 56 5 2 2" xfId="48266"/>
    <cellStyle name="Total 2 56 5 2 3" xfId="48267"/>
    <cellStyle name="Total 2 56 5 3" xfId="48268"/>
    <cellStyle name="Total 2 56 5 4" xfId="48269"/>
    <cellStyle name="Total 2 56 6" xfId="48270"/>
    <cellStyle name="Total 2 56 6 2" xfId="48271"/>
    <cellStyle name="Total 2 56 6 2 2" xfId="48272"/>
    <cellStyle name="Total 2 56 6 2 3" xfId="48273"/>
    <cellStyle name="Total 2 56 6 3" xfId="48274"/>
    <cellStyle name="Total 2 56 6 4" xfId="48275"/>
    <cellStyle name="Total 2 56 7" xfId="48276"/>
    <cellStyle name="Total 2 56 7 2" xfId="48277"/>
    <cellStyle name="Total 2 56 7 2 2" xfId="48278"/>
    <cellStyle name="Total 2 56 7 2 3" xfId="48279"/>
    <cellStyle name="Total 2 56 7 3" xfId="48280"/>
    <cellStyle name="Total 2 56 7 4" xfId="48281"/>
    <cellStyle name="Total 2 56 8" xfId="48282"/>
    <cellStyle name="Total 2 56 8 2" xfId="48283"/>
    <cellStyle name="Total 2 56 8 2 2" xfId="48284"/>
    <cellStyle name="Total 2 56 8 2 3" xfId="48285"/>
    <cellStyle name="Total 2 56 8 3" xfId="48286"/>
    <cellStyle name="Total 2 56 8 4" xfId="48287"/>
    <cellStyle name="Total 2 56 9" xfId="48288"/>
    <cellStyle name="Total 2 56 9 2" xfId="48289"/>
    <cellStyle name="Total 2 56 9 2 2" xfId="48290"/>
    <cellStyle name="Total 2 56 9 2 3" xfId="48291"/>
    <cellStyle name="Total 2 56 9 3" xfId="48292"/>
    <cellStyle name="Total 2 56 9 4" xfId="48293"/>
    <cellStyle name="Total 2 57" xfId="48294"/>
    <cellStyle name="Total 2 57 10" xfId="48295"/>
    <cellStyle name="Total 2 57 10 2" xfId="48296"/>
    <cellStyle name="Total 2 57 10 2 2" xfId="48297"/>
    <cellStyle name="Total 2 57 10 2 3" xfId="48298"/>
    <cellStyle name="Total 2 57 10 3" xfId="48299"/>
    <cellStyle name="Total 2 57 10 4" xfId="48300"/>
    <cellStyle name="Total 2 57 11" xfId="48301"/>
    <cellStyle name="Total 2 57 11 2" xfId="48302"/>
    <cellStyle name="Total 2 57 11 2 2" xfId="48303"/>
    <cellStyle name="Total 2 57 11 2 3" xfId="48304"/>
    <cellStyle name="Total 2 57 11 3" xfId="48305"/>
    <cellStyle name="Total 2 57 11 4" xfId="48306"/>
    <cellStyle name="Total 2 57 12" xfId="48307"/>
    <cellStyle name="Total 2 57 12 2" xfId="48308"/>
    <cellStyle name="Total 2 57 12 2 2" xfId="48309"/>
    <cellStyle name="Total 2 57 12 2 3" xfId="48310"/>
    <cellStyle name="Total 2 57 12 3" xfId="48311"/>
    <cellStyle name="Total 2 57 12 4" xfId="48312"/>
    <cellStyle name="Total 2 57 13" xfId="48313"/>
    <cellStyle name="Total 2 57 13 2" xfId="48314"/>
    <cellStyle name="Total 2 57 13 2 2" xfId="48315"/>
    <cellStyle name="Total 2 57 13 2 3" xfId="48316"/>
    <cellStyle name="Total 2 57 13 3" xfId="48317"/>
    <cellStyle name="Total 2 57 13 4" xfId="48318"/>
    <cellStyle name="Total 2 57 14" xfId="48319"/>
    <cellStyle name="Total 2 57 14 2" xfId="48320"/>
    <cellStyle name="Total 2 57 14 2 2" xfId="48321"/>
    <cellStyle name="Total 2 57 14 2 3" xfId="48322"/>
    <cellStyle name="Total 2 57 14 3" xfId="48323"/>
    <cellStyle name="Total 2 57 14 4" xfId="48324"/>
    <cellStyle name="Total 2 57 15" xfId="48325"/>
    <cellStyle name="Total 2 57 15 2" xfId="48326"/>
    <cellStyle name="Total 2 57 15 2 2" xfId="48327"/>
    <cellStyle name="Total 2 57 15 2 3" xfId="48328"/>
    <cellStyle name="Total 2 57 15 3" xfId="48329"/>
    <cellStyle name="Total 2 57 15 4" xfId="48330"/>
    <cellStyle name="Total 2 57 16" xfId="48331"/>
    <cellStyle name="Total 2 57 16 2" xfId="48332"/>
    <cellStyle name="Total 2 57 16 2 2" xfId="48333"/>
    <cellStyle name="Total 2 57 16 2 3" xfId="48334"/>
    <cellStyle name="Total 2 57 16 3" xfId="48335"/>
    <cellStyle name="Total 2 57 16 4" xfId="48336"/>
    <cellStyle name="Total 2 57 17" xfId="48337"/>
    <cellStyle name="Total 2 57 17 2" xfId="48338"/>
    <cellStyle name="Total 2 57 17 2 2" xfId="48339"/>
    <cellStyle name="Total 2 57 17 2 3" xfId="48340"/>
    <cellStyle name="Total 2 57 17 3" xfId="48341"/>
    <cellStyle name="Total 2 57 17 4" xfId="48342"/>
    <cellStyle name="Total 2 57 18" xfId="48343"/>
    <cellStyle name="Total 2 57 18 2" xfId="48344"/>
    <cellStyle name="Total 2 57 18 2 2" xfId="48345"/>
    <cellStyle name="Total 2 57 18 2 3" xfId="48346"/>
    <cellStyle name="Total 2 57 18 3" xfId="48347"/>
    <cellStyle name="Total 2 57 18 4" xfId="48348"/>
    <cellStyle name="Total 2 57 19" xfId="48349"/>
    <cellStyle name="Total 2 57 19 2" xfId="48350"/>
    <cellStyle name="Total 2 57 19 2 2" xfId="48351"/>
    <cellStyle name="Total 2 57 19 2 3" xfId="48352"/>
    <cellStyle name="Total 2 57 19 3" xfId="48353"/>
    <cellStyle name="Total 2 57 19 4" xfId="48354"/>
    <cellStyle name="Total 2 57 2" xfId="48355"/>
    <cellStyle name="Total 2 57 2 2" xfId="48356"/>
    <cellStyle name="Total 2 57 2 2 2" xfId="48357"/>
    <cellStyle name="Total 2 57 2 2 3" xfId="48358"/>
    <cellStyle name="Total 2 57 2 3" xfId="48359"/>
    <cellStyle name="Total 2 57 2 4" xfId="48360"/>
    <cellStyle name="Total 2 57 20" xfId="48361"/>
    <cellStyle name="Total 2 57 20 2" xfId="48362"/>
    <cellStyle name="Total 2 57 20 2 2" xfId="48363"/>
    <cellStyle name="Total 2 57 20 2 3" xfId="48364"/>
    <cellStyle name="Total 2 57 20 3" xfId="48365"/>
    <cellStyle name="Total 2 57 20 4" xfId="48366"/>
    <cellStyle name="Total 2 57 21" xfId="48367"/>
    <cellStyle name="Total 2 57 21 2" xfId="48368"/>
    <cellStyle name="Total 2 57 21 2 2" xfId="48369"/>
    <cellStyle name="Total 2 57 21 2 3" xfId="48370"/>
    <cellStyle name="Total 2 57 21 3" xfId="48371"/>
    <cellStyle name="Total 2 57 21 4" xfId="48372"/>
    <cellStyle name="Total 2 57 22" xfId="48373"/>
    <cellStyle name="Total 2 57 22 2" xfId="48374"/>
    <cellStyle name="Total 2 57 22 2 2" xfId="48375"/>
    <cellStyle name="Total 2 57 22 2 3" xfId="48376"/>
    <cellStyle name="Total 2 57 22 3" xfId="48377"/>
    <cellStyle name="Total 2 57 22 4" xfId="48378"/>
    <cellStyle name="Total 2 57 23" xfId="48379"/>
    <cellStyle name="Total 2 57 23 2" xfId="48380"/>
    <cellStyle name="Total 2 57 23 2 2" xfId="48381"/>
    <cellStyle name="Total 2 57 23 2 3" xfId="48382"/>
    <cellStyle name="Total 2 57 23 3" xfId="48383"/>
    <cellStyle name="Total 2 57 23 4" xfId="48384"/>
    <cellStyle name="Total 2 57 24" xfId="48385"/>
    <cellStyle name="Total 2 57 24 2" xfId="48386"/>
    <cellStyle name="Total 2 57 24 2 2" xfId="48387"/>
    <cellStyle name="Total 2 57 24 2 3" xfId="48388"/>
    <cellStyle name="Total 2 57 24 3" xfId="48389"/>
    <cellStyle name="Total 2 57 24 4" xfId="48390"/>
    <cellStyle name="Total 2 57 25" xfId="48391"/>
    <cellStyle name="Total 2 57 25 2" xfId="48392"/>
    <cellStyle name="Total 2 57 25 2 2" xfId="48393"/>
    <cellStyle name="Total 2 57 25 2 3" xfId="48394"/>
    <cellStyle name="Total 2 57 25 3" xfId="48395"/>
    <cellStyle name="Total 2 57 25 4" xfId="48396"/>
    <cellStyle name="Total 2 57 26" xfId="48397"/>
    <cellStyle name="Total 2 57 26 2" xfId="48398"/>
    <cellStyle name="Total 2 57 26 3" xfId="48399"/>
    <cellStyle name="Total 2 57 27" xfId="48400"/>
    <cellStyle name="Total 2 57 28" xfId="48401"/>
    <cellStyle name="Total 2 57 3" xfId="48402"/>
    <cellStyle name="Total 2 57 3 2" xfId="48403"/>
    <cellStyle name="Total 2 57 3 2 2" xfId="48404"/>
    <cellStyle name="Total 2 57 3 2 3" xfId="48405"/>
    <cellStyle name="Total 2 57 3 3" xfId="48406"/>
    <cellStyle name="Total 2 57 3 4" xfId="48407"/>
    <cellStyle name="Total 2 57 4" xfId="48408"/>
    <cellStyle name="Total 2 57 4 2" xfId="48409"/>
    <cellStyle name="Total 2 57 4 2 2" xfId="48410"/>
    <cellStyle name="Total 2 57 4 2 3" xfId="48411"/>
    <cellStyle name="Total 2 57 4 3" xfId="48412"/>
    <cellStyle name="Total 2 57 4 4" xfId="48413"/>
    <cellStyle name="Total 2 57 5" xfId="48414"/>
    <cellStyle name="Total 2 57 5 2" xfId="48415"/>
    <cellStyle name="Total 2 57 5 2 2" xfId="48416"/>
    <cellStyle name="Total 2 57 5 2 3" xfId="48417"/>
    <cellStyle name="Total 2 57 5 3" xfId="48418"/>
    <cellStyle name="Total 2 57 5 4" xfId="48419"/>
    <cellStyle name="Total 2 57 6" xfId="48420"/>
    <cellStyle name="Total 2 57 6 2" xfId="48421"/>
    <cellStyle name="Total 2 57 6 2 2" xfId="48422"/>
    <cellStyle name="Total 2 57 6 2 3" xfId="48423"/>
    <cellStyle name="Total 2 57 6 3" xfId="48424"/>
    <cellStyle name="Total 2 57 6 4" xfId="48425"/>
    <cellStyle name="Total 2 57 7" xfId="48426"/>
    <cellStyle name="Total 2 57 7 2" xfId="48427"/>
    <cellStyle name="Total 2 57 7 2 2" xfId="48428"/>
    <cellStyle name="Total 2 57 7 2 3" xfId="48429"/>
    <cellStyle name="Total 2 57 7 3" xfId="48430"/>
    <cellStyle name="Total 2 57 7 4" xfId="48431"/>
    <cellStyle name="Total 2 57 8" xfId="48432"/>
    <cellStyle name="Total 2 57 8 2" xfId="48433"/>
    <cellStyle name="Total 2 57 8 2 2" xfId="48434"/>
    <cellStyle name="Total 2 57 8 2 3" xfId="48435"/>
    <cellStyle name="Total 2 57 8 3" xfId="48436"/>
    <cellStyle name="Total 2 57 8 4" xfId="48437"/>
    <cellStyle name="Total 2 57 9" xfId="48438"/>
    <cellStyle name="Total 2 57 9 2" xfId="48439"/>
    <cellStyle name="Total 2 57 9 2 2" xfId="48440"/>
    <cellStyle name="Total 2 57 9 2 3" xfId="48441"/>
    <cellStyle name="Total 2 57 9 3" xfId="48442"/>
    <cellStyle name="Total 2 57 9 4" xfId="48443"/>
    <cellStyle name="Total 2 58" xfId="48444"/>
    <cellStyle name="Total 2 58 10" xfId="48445"/>
    <cellStyle name="Total 2 58 10 2" xfId="48446"/>
    <cellStyle name="Total 2 58 10 2 2" xfId="48447"/>
    <cellStyle name="Total 2 58 10 2 3" xfId="48448"/>
    <cellStyle name="Total 2 58 10 3" xfId="48449"/>
    <cellStyle name="Total 2 58 10 4" xfId="48450"/>
    <cellStyle name="Total 2 58 11" xfId="48451"/>
    <cellStyle name="Total 2 58 11 2" xfId="48452"/>
    <cellStyle name="Total 2 58 11 2 2" xfId="48453"/>
    <cellStyle name="Total 2 58 11 2 3" xfId="48454"/>
    <cellStyle name="Total 2 58 11 3" xfId="48455"/>
    <cellStyle name="Total 2 58 11 4" xfId="48456"/>
    <cellStyle name="Total 2 58 12" xfId="48457"/>
    <cellStyle name="Total 2 58 12 2" xfId="48458"/>
    <cellStyle name="Total 2 58 12 2 2" xfId="48459"/>
    <cellStyle name="Total 2 58 12 2 3" xfId="48460"/>
    <cellStyle name="Total 2 58 12 3" xfId="48461"/>
    <cellStyle name="Total 2 58 12 4" xfId="48462"/>
    <cellStyle name="Total 2 58 13" xfId="48463"/>
    <cellStyle name="Total 2 58 13 2" xfId="48464"/>
    <cellStyle name="Total 2 58 13 2 2" xfId="48465"/>
    <cellStyle name="Total 2 58 13 2 3" xfId="48466"/>
    <cellStyle name="Total 2 58 13 3" xfId="48467"/>
    <cellStyle name="Total 2 58 13 4" xfId="48468"/>
    <cellStyle name="Total 2 58 14" xfId="48469"/>
    <cellStyle name="Total 2 58 14 2" xfId="48470"/>
    <cellStyle name="Total 2 58 14 2 2" xfId="48471"/>
    <cellStyle name="Total 2 58 14 2 3" xfId="48472"/>
    <cellStyle name="Total 2 58 14 3" xfId="48473"/>
    <cellStyle name="Total 2 58 14 4" xfId="48474"/>
    <cellStyle name="Total 2 58 15" xfId="48475"/>
    <cellStyle name="Total 2 58 15 2" xfId="48476"/>
    <cellStyle name="Total 2 58 15 2 2" xfId="48477"/>
    <cellStyle name="Total 2 58 15 2 3" xfId="48478"/>
    <cellStyle name="Total 2 58 15 3" xfId="48479"/>
    <cellStyle name="Total 2 58 15 4" xfId="48480"/>
    <cellStyle name="Total 2 58 16" xfId="48481"/>
    <cellStyle name="Total 2 58 16 2" xfId="48482"/>
    <cellStyle name="Total 2 58 16 2 2" xfId="48483"/>
    <cellStyle name="Total 2 58 16 2 3" xfId="48484"/>
    <cellStyle name="Total 2 58 16 3" xfId="48485"/>
    <cellStyle name="Total 2 58 16 4" xfId="48486"/>
    <cellStyle name="Total 2 58 17" xfId="48487"/>
    <cellStyle name="Total 2 58 17 2" xfId="48488"/>
    <cellStyle name="Total 2 58 17 2 2" xfId="48489"/>
    <cellStyle name="Total 2 58 17 2 3" xfId="48490"/>
    <cellStyle name="Total 2 58 17 3" xfId="48491"/>
    <cellStyle name="Total 2 58 17 4" xfId="48492"/>
    <cellStyle name="Total 2 58 18" xfId="48493"/>
    <cellStyle name="Total 2 58 18 2" xfId="48494"/>
    <cellStyle name="Total 2 58 18 2 2" xfId="48495"/>
    <cellStyle name="Total 2 58 18 2 3" xfId="48496"/>
    <cellStyle name="Total 2 58 18 3" xfId="48497"/>
    <cellStyle name="Total 2 58 18 4" xfId="48498"/>
    <cellStyle name="Total 2 58 19" xfId="48499"/>
    <cellStyle name="Total 2 58 19 2" xfId="48500"/>
    <cellStyle name="Total 2 58 19 2 2" xfId="48501"/>
    <cellStyle name="Total 2 58 19 2 3" xfId="48502"/>
    <cellStyle name="Total 2 58 19 3" xfId="48503"/>
    <cellStyle name="Total 2 58 19 4" xfId="48504"/>
    <cellStyle name="Total 2 58 2" xfId="48505"/>
    <cellStyle name="Total 2 58 2 2" xfId="48506"/>
    <cellStyle name="Total 2 58 2 2 2" xfId="48507"/>
    <cellStyle name="Total 2 58 2 2 3" xfId="48508"/>
    <cellStyle name="Total 2 58 2 3" xfId="48509"/>
    <cellStyle name="Total 2 58 2 4" xfId="48510"/>
    <cellStyle name="Total 2 58 20" xfId="48511"/>
    <cellStyle name="Total 2 58 20 2" xfId="48512"/>
    <cellStyle name="Total 2 58 20 2 2" xfId="48513"/>
    <cellStyle name="Total 2 58 20 2 3" xfId="48514"/>
    <cellStyle name="Total 2 58 20 3" xfId="48515"/>
    <cellStyle name="Total 2 58 20 4" xfId="48516"/>
    <cellStyle name="Total 2 58 21" xfId="48517"/>
    <cellStyle name="Total 2 58 21 2" xfId="48518"/>
    <cellStyle name="Total 2 58 21 2 2" xfId="48519"/>
    <cellStyle name="Total 2 58 21 2 3" xfId="48520"/>
    <cellStyle name="Total 2 58 21 3" xfId="48521"/>
    <cellStyle name="Total 2 58 21 4" xfId="48522"/>
    <cellStyle name="Total 2 58 22" xfId="48523"/>
    <cellStyle name="Total 2 58 22 2" xfId="48524"/>
    <cellStyle name="Total 2 58 22 2 2" xfId="48525"/>
    <cellStyle name="Total 2 58 22 2 3" xfId="48526"/>
    <cellStyle name="Total 2 58 22 3" xfId="48527"/>
    <cellStyle name="Total 2 58 22 4" xfId="48528"/>
    <cellStyle name="Total 2 58 23" xfId="48529"/>
    <cellStyle name="Total 2 58 23 2" xfId="48530"/>
    <cellStyle name="Total 2 58 23 2 2" xfId="48531"/>
    <cellStyle name="Total 2 58 23 2 3" xfId="48532"/>
    <cellStyle name="Total 2 58 23 3" xfId="48533"/>
    <cellStyle name="Total 2 58 23 4" xfId="48534"/>
    <cellStyle name="Total 2 58 24" xfId="48535"/>
    <cellStyle name="Total 2 58 24 2" xfId="48536"/>
    <cellStyle name="Total 2 58 24 2 2" xfId="48537"/>
    <cellStyle name="Total 2 58 24 2 3" xfId="48538"/>
    <cellStyle name="Total 2 58 24 3" xfId="48539"/>
    <cellStyle name="Total 2 58 24 4" xfId="48540"/>
    <cellStyle name="Total 2 58 25" xfId="48541"/>
    <cellStyle name="Total 2 58 25 2" xfId="48542"/>
    <cellStyle name="Total 2 58 25 2 2" xfId="48543"/>
    <cellStyle name="Total 2 58 25 2 3" xfId="48544"/>
    <cellStyle name="Total 2 58 25 3" xfId="48545"/>
    <cellStyle name="Total 2 58 25 4" xfId="48546"/>
    <cellStyle name="Total 2 58 26" xfId="48547"/>
    <cellStyle name="Total 2 58 26 2" xfId="48548"/>
    <cellStyle name="Total 2 58 26 3" xfId="48549"/>
    <cellStyle name="Total 2 58 27" xfId="48550"/>
    <cellStyle name="Total 2 58 28" xfId="48551"/>
    <cellStyle name="Total 2 58 3" xfId="48552"/>
    <cellStyle name="Total 2 58 3 2" xfId="48553"/>
    <cellStyle name="Total 2 58 3 2 2" xfId="48554"/>
    <cellStyle name="Total 2 58 3 2 3" xfId="48555"/>
    <cellStyle name="Total 2 58 3 3" xfId="48556"/>
    <cellStyle name="Total 2 58 3 4" xfId="48557"/>
    <cellStyle name="Total 2 58 4" xfId="48558"/>
    <cellStyle name="Total 2 58 4 2" xfId="48559"/>
    <cellStyle name="Total 2 58 4 2 2" xfId="48560"/>
    <cellStyle name="Total 2 58 4 2 3" xfId="48561"/>
    <cellStyle name="Total 2 58 4 3" xfId="48562"/>
    <cellStyle name="Total 2 58 4 4" xfId="48563"/>
    <cellStyle name="Total 2 58 5" xfId="48564"/>
    <cellStyle name="Total 2 58 5 2" xfId="48565"/>
    <cellStyle name="Total 2 58 5 2 2" xfId="48566"/>
    <cellStyle name="Total 2 58 5 2 3" xfId="48567"/>
    <cellStyle name="Total 2 58 5 3" xfId="48568"/>
    <cellStyle name="Total 2 58 5 4" xfId="48569"/>
    <cellStyle name="Total 2 58 6" xfId="48570"/>
    <cellStyle name="Total 2 58 6 2" xfId="48571"/>
    <cellStyle name="Total 2 58 6 2 2" xfId="48572"/>
    <cellStyle name="Total 2 58 6 2 3" xfId="48573"/>
    <cellStyle name="Total 2 58 6 3" xfId="48574"/>
    <cellStyle name="Total 2 58 6 4" xfId="48575"/>
    <cellStyle name="Total 2 58 7" xfId="48576"/>
    <cellStyle name="Total 2 58 7 2" xfId="48577"/>
    <cellStyle name="Total 2 58 7 2 2" xfId="48578"/>
    <cellStyle name="Total 2 58 7 2 3" xfId="48579"/>
    <cellStyle name="Total 2 58 7 3" xfId="48580"/>
    <cellStyle name="Total 2 58 7 4" xfId="48581"/>
    <cellStyle name="Total 2 58 8" xfId="48582"/>
    <cellStyle name="Total 2 58 8 2" xfId="48583"/>
    <cellStyle name="Total 2 58 8 2 2" xfId="48584"/>
    <cellStyle name="Total 2 58 8 2 3" xfId="48585"/>
    <cellStyle name="Total 2 58 8 3" xfId="48586"/>
    <cellStyle name="Total 2 58 8 4" xfId="48587"/>
    <cellStyle name="Total 2 58 9" xfId="48588"/>
    <cellStyle name="Total 2 58 9 2" xfId="48589"/>
    <cellStyle name="Total 2 58 9 2 2" xfId="48590"/>
    <cellStyle name="Total 2 58 9 2 3" xfId="48591"/>
    <cellStyle name="Total 2 58 9 3" xfId="48592"/>
    <cellStyle name="Total 2 58 9 4" xfId="48593"/>
    <cellStyle name="Total 2 59" xfId="48594"/>
    <cellStyle name="Total 2 59 10" xfId="48595"/>
    <cellStyle name="Total 2 59 10 2" xfId="48596"/>
    <cellStyle name="Total 2 59 10 2 2" xfId="48597"/>
    <cellStyle name="Total 2 59 10 2 3" xfId="48598"/>
    <cellStyle name="Total 2 59 10 3" xfId="48599"/>
    <cellStyle name="Total 2 59 10 4" xfId="48600"/>
    <cellStyle name="Total 2 59 11" xfId="48601"/>
    <cellStyle name="Total 2 59 11 2" xfId="48602"/>
    <cellStyle name="Total 2 59 11 2 2" xfId="48603"/>
    <cellStyle name="Total 2 59 11 2 3" xfId="48604"/>
    <cellStyle name="Total 2 59 11 3" xfId="48605"/>
    <cellStyle name="Total 2 59 11 4" xfId="48606"/>
    <cellStyle name="Total 2 59 12" xfId="48607"/>
    <cellStyle name="Total 2 59 12 2" xfId="48608"/>
    <cellStyle name="Total 2 59 12 2 2" xfId="48609"/>
    <cellStyle name="Total 2 59 12 2 3" xfId="48610"/>
    <cellStyle name="Total 2 59 12 3" xfId="48611"/>
    <cellStyle name="Total 2 59 12 4" xfId="48612"/>
    <cellStyle name="Total 2 59 13" xfId="48613"/>
    <cellStyle name="Total 2 59 13 2" xfId="48614"/>
    <cellStyle name="Total 2 59 13 2 2" xfId="48615"/>
    <cellStyle name="Total 2 59 13 2 3" xfId="48616"/>
    <cellStyle name="Total 2 59 13 3" xfId="48617"/>
    <cellStyle name="Total 2 59 13 4" xfId="48618"/>
    <cellStyle name="Total 2 59 14" xfId="48619"/>
    <cellStyle name="Total 2 59 14 2" xfId="48620"/>
    <cellStyle name="Total 2 59 14 2 2" xfId="48621"/>
    <cellStyle name="Total 2 59 14 2 3" xfId="48622"/>
    <cellStyle name="Total 2 59 14 3" xfId="48623"/>
    <cellStyle name="Total 2 59 14 4" xfId="48624"/>
    <cellStyle name="Total 2 59 15" xfId="48625"/>
    <cellStyle name="Total 2 59 15 2" xfId="48626"/>
    <cellStyle name="Total 2 59 15 2 2" xfId="48627"/>
    <cellStyle name="Total 2 59 15 2 3" xfId="48628"/>
    <cellStyle name="Total 2 59 15 3" xfId="48629"/>
    <cellStyle name="Total 2 59 15 4" xfId="48630"/>
    <cellStyle name="Total 2 59 16" xfId="48631"/>
    <cellStyle name="Total 2 59 16 2" xfId="48632"/>
    <cellStyle name="Total 2 59 16 2 2" xfId="48633"/>
    <cellStyle name="Total 2 59 16 2 3" xfId="48634"/>
    <cellStyle name="Total 2 59 16 3" xfId="48635"/>
    <cellStyle name="Total 2 59 16 4" xfId="48636"/>
    <cellStyle name="Total 2 59 17" xfId="48637"/>
    <cellStyle name="Total 2 59 17 2" xfId="48638"/>
    <cellStyle name="Total 2 59 17 2 2" xfId="48639"/>
    <cellStyle name="Total 2 59 17 2 3" xfId="48640"/>
    <cellStyle name="Total 2 59 17 3" xfId="48641"/>
    <cellStyle name="Total 2 59 17 4" xfId="48642"/>
    <cellStyle name="Total 2 59 18" xfId="48643"/>
    <cellStyle name="Total 2 59 18 2" xfId="48644"/>
    <cellStyle name="Total 2 59 18 2 2" xfId="48645"/>
    <cellStyle name="Total 2 59 18 2 3" xfId="48646"/>
    <cellStyle name="Total 2 59 18 3" xfId="48647"/>
    <cellStyle name="Total 2 59 18 4" xfId="48648"/>
    <cellStyle name="Total 2 59 19" xfId="48649"/>
    <cellStyle name="Total 2 59 19 2" xfId="48650"/>
    <cellStyle name="Total 2 59 19 2 2" xfId="48651"/>
    <cellStyle name="Total 2 59 19 2 3" xfId="48652"/>
    <cellStyle name="Total 2 59 19 3" xfId="48653"/>
    <cellStyle name="Total 2 59 19 4" xfId="48654"/>
    <cellStyle name="Total 2 59 2" xfId="48655"/>
    <cellStyle name="Total 2 59 2 2" xfId="48656"/>
    <cellStyle name="Total 2 59 2 2 2" xfId="48657"/>
    <cellStyle name="Total 2 59 2 2 3" xfId="48658"/>
    <cellStyle name="Total 2 59 2 3" xfId="48659"/>
    <cellStyle name="Total 2 59 2 4" xfId="48660"/>
    <cellStyle name="Total 2 59 20" xfId="48661"/>
    <cellStyle name="Total 2 59 20 2" xfId="48662"/>
    <cellStyle name="Total 2 59 20 2 2" xfId="48663"/>
    <cellStyle name="Total 2 59 20 2 3" xfId="48664"/>
    <cellStyle name="Total 2 59 20 3" xfId="48665"/>
    <cellStyle name="Total 2 59 20 4" xfId="48666"/>
    <cellStyle name="Total 2 59 21" xfId="48667"/>
    <cellStyle name="Total 2 59 21 2" xfId="48668"/>
    <cellStyle name="Total 2 59 21 2 2" xfId="48669"/>
    <cellStyle name="Total 2 59 21 2 3" xfId="48670"/>
    <cellStyle name="Total 2 59 21 3" xfId="48671"/>
    <cellStyle name="Total 2 59 21 4" xfId="48672"/>
    <cellStyle name="Total 2 59 22" xfId="48673"/>
    <cellStyle name="Total 2 59 22 2" xfId="48674"/>
    <cellStyle name="Total 2 59 22 2 2" xfId="48675"/>
    <cellStyle name="Total 2 59 22 2 3" xfId="48676"/>
    <cellStyle name="Total 2 59 22 3" xfId="48677"/>
    <cellStyle name="Total 2 59 22 4" xfId="48678"/>
    <cellStyle name="Total 2 59 23" xfId="48679"/>
    <cellStyle name="Total 2 59 23 2" xfId="48680"/>
    <cellStyle name="Total 2 59 23 2 2" xfId="48681"/>
    <cellStyle name="Total 2 59 23 2 3" xfId="48682"/>
    <cellStyle name="Total 2 59 23 3" xfId="48683"/>
    <cellStyle name="Total 2 59 23 4" xfId="48684"/>
    <cellStyle name="Total 2 59 24" xfId="48685"/>
    <cellStyle name="Total 2 59 24 2" xfId="48686"/>
    <cellStyle name="Total 2 59 24 2 2" xfId="48687"/>
    <cellStyle name="Total 2 59 24 2 3" xfId="48688"/>
    <cellStyle name="Total 2 59 24 3" xfId="48689"/>
    <cellStyle name="Total 2 59 24 4" xfId="48690"/>
    <cellStyle name="Total 2 59 25" xfId="48691"/>
    <cellStyle name="Total 2 59 25 2" xfId="48692"/>
    <cellStyle name="Total 2 59 25 2 2" xfId="48693"/>
    <cellStyle name="Total 2 59 25 2 3" xfId="48694"/>
    <cellStyle name="Total 2 59 25 3" xfId="48695"/>
    <cellStyle name="Total 2 59 25 4" xfId="48696"/>
    <cellStyle name="Total 2 59 26" xfId="48697"/>
    <cellStyle name="Total 2 59 26 2" xfId="48698"/>
    <cellStyle name="Total 2 59 26 3" xfId="48699"/>
    <cellStyle name="Total 2 59 27" xfId="48700"/>
    <cellStyle name="Total 2 59 28" xfId="48701"/>
    <cellStyle name="Total 2 59 3" xfId="48702"/>
    <cellStyle name="Total 2 59 3 2" xfId="48703"/>
    <cellStyle name="Total 2 59 3 2 2" xfId="48704"/>
    <cellStyle name="Total 2 59 3 2 3" xfId="48705"/>
    <cellStyle name="Total 2 59 3 3" xfId="48706"/>
    <cellStyle name="Total 2 59 3 4" xfId="48707"/>
    <cellStyle name="Total 2 59 4" xfId="48708"/>
    <cellStyle name="Total 2 59 4 2" xfId="48709"/>
    <cellStyle name="Total 2 59 4 2 2" xfId="48710"/>
    <cellStyle name="Total 2 59 4 2 3" xfId="48711"/>
    <cellStyle name="Total 2 59 4 3" xfId="48712"/>
    <cellStyle name="Total 2 59 4 4" xfId="48713"/>
    <cellStyle name="Total 2 59 5" xfId="48714"/>
    <cellStyle name="Total 2 59 5 2" xfId="48715"/>
    <cellStyle name="Total 2 59 5 2 2" xfId="48716"/>
    <cellStyle name="Total 2 59 5 2 3" xfId="48717"/>
    <cellStyle name="Total 2 59 5 3" xfId="48718"/>
    <cellStyle name="Total 2 59 5 4" xfId="48719"/>
    <cellStyle name="Total 2 59 6" xfId="48720"/>
    <cellStyle name="Total 2 59 6 2" xfId="48721"/>
    <cellStyle name="Total 2 59 6 2 2" xfId="48722"/>
    <cellStyle name="Total 2 59 6 2 3" xfId="48723"/>
    <cellStyle name="Total 2 59 6 3" xfId="48724"/>
    <cellStyle name="Total 2 59 6 4" xfId="48725"/>
    <cellStyle name="Total 2 59 7" xfId="48726"/>
    <cellStyle name="Total 2 59 7 2" xfId="48727"/>
    <cellStyle name="Total 2 59 7 2 2" xfId="48728"/>
    <cellStyle name="Total 2 59 7 2 3" xfId="48729"/>
    <cellStyle name="Total 2 59 7 3" xfId="48730"/>
    <cellStyle name="Total 2 59 7 4" xfId="48731"/>
    <cellStyle name="Total 2 59 8" xfId="48732"/>
    <cellStyle name="Total 2 59 8 2" xfId="48733"/>
    <cellStyle name="Total 2 59 8 2 2" xfId="48734"/>
    <cellStyle name="Total 2 59 8 2 3" xfId="48735"/>
    <cellStyle name="Total 2 59 8 3" xfId="48736"/>
    <cellStyle name="Total 2 59 8 4" xfId="48737"/>
    <cellStyle name="Total 2 59 9" xfId="48738"/>
    <cellStyle name="Total 2 59 9 2" xfId="48739"/>
    <cellStyle name="Total 2 59 9 2 2" xfId="48740"/>
    <cellStyle name="Total 2 59 9 2 3" xfId="48741"/>
    <cellStyle name="Total 2 59 9 3" xfId="48742"/>
    <cellStyle name="Total 2 59 9 4" xfId="48743"/>
    <cellStyle name="Total 2 6" xfId="48744"/>
    <cellStyle name="Total 2 6 10" xfId="48745"/>
    <cellStyle name="Total 2 6 10 2" xfId="48746"/>
    <cellStyle name="Total 2 6 10 2 2" xfId="48747"/>
    <cellStyle name="Total 2 6 10 2 3" xfId="48748"/>
    <cellStyle name="Total 2 6 10 3" xfId="48749"/>
    <cellStyle name="Total 2 6 10 4" xfId="48750"/>
    <cellStyle name="Total 2 6 11" xfId="48751"/>
    <cellStyle name="Total 2 6 11 2" xfId="48752"/>
    <cellStyle name="Total 2 6 11 2 2" xfId="48753"/>
    <cellStyle name="Total 2 6 11 2 3" xfId="48754"/>
    <cellStyle name="Total 2 6 11 3" xfId="48755"/>
    <cellStyle name="Total 2 6 11 4" xfId="48756"/>
    <cellStyle name="Total 2 6 12" xfId="48757"/>
    <cellStyle name="Total 2 6 12 2" xfId="48758"/>
    <cellStyle name="Total 2 6 12 2 2" xfId="48759"/>
    <cellStyle name="Total 2 6 12 2 3" xfId="48760"/>
    <cellStyle name="Total 2 6 12 3" xfId="48761"/>
    <cellStyle name="Total 2 6 12 4" xfId="48762"/>
    <cellStyle name="Total 2 6 13" xfId="48763"/>
    <cellStyle name="Total 2 6 13 2" xfId="48764"/>
    <cellStyle name="Total 2 6 13 2 2" xfId="48765"/>
    <cellStyle name="Total 2 6 13 2 3" xfId="48766"/>
    <cellStyle name="Total 2 6 13 3" xfId="48767"/>
    <cellStyle name="Total 2 6 13 4" xfId="48768"/>
    <cellStyle name="Total 2 6 14" xfId="48769"/>
    <cellStyle name="Total 2 6 14 2" xfId="48770"/>
    <cellStyle name="Total 2 6 14 2 2" xfId="48771"/>
    <cellStyle name="Total 2 6 14 2 3" xfId="48772"/>
    <cellStyle name="Total 2 6 14 3" xfId="48773"/>
    <cellStyle name="Total 2 6 14 4" xfId="48774"/>
    <cellStyle name="Total 2 6 15" xfId="48775"/>
    <cellStyle name="Total 2 6 15 2" xfId="48776"/>
    <cellStyle name="Total 2 6 15 2 2" xfId="48777"/>
    <cellStyle name="Total 2 6 15 2 3" xfId="48778"/>
    <cellStyle name="Total 2 6 15 3" xfId="48779"/>
    <cellStyle name="Total 2 6 15 4" xfId="48780"/>
    <cellStyle name="Total 2 6 16" xfId="48781"/>
    <cellStyle name="Total 2 6 16 2" xfId="48782"/>
    <cellStyle name="Total 2 6 16 2 2" xfId="48783"/>
    <cellStyle name="Total 2 6 16 2 3" xfId="48784"/>
    <cellStyle name="Total 2 6 16 3" xfId="48785"/>
    <cellStyle name="Total 2 6 16 4" xfId="48786"/>
    <cellStyle name="Total 2 6 17" xfId="48787"/>
    <cellStyle name="Total 2 6 17 2" xfId="48788"/>
    <cellStyle name="Total 2 6 17 2 2" xfId="48789"/>
    <cellStyle name="Total 2 6 17 2 3" xfId="48790"/>
    <cellStyle name="Total 2 6 17 3" xfId="48791"/>
    <cellStyle name="Total 2 6 17 4" xfId="48792"/>
    <cellStyle name="Total 2 6 18" xfId="48793"/>
    <cellStyle name="Total 2 6 18 2" xfId="48794"/>
    <cellStyle name="Total 2 6 18 2 2" xfId="48795"/>
    <cellStyle name="Total 2 6 18 2 3" xfId="48796"/>
    <cellStyle name="Total 2 6 18 3" xfId="48797"/>
    <cellStyle name="Total 2 6 18 4" xfId="48798"/>
    <cellStyle name="Total 2 6 19" xfId="48799"/>
    <cellStyle name="Total 2 6 19 2" xfId="48800"/>
    <cellStyle name="Total 2 6 19 2 2" xfId="48801"/>
    <cellStyle name="Total 2 6 19 2 3" xfId="48802"/>
    <cellStyle name="Total 2 6 19 3" xfId="48803"/>
    <cellStyle name="Total 2 6 19 4" xfId="48804"/>
    <cellStyle name="Total 2 6 2" xfId="48805"/>
    <cellStyle name="Total 2 6 2 2" xfId="48806"/>
    <cellStyle name="Total 2 6 2 2 2" xfId="48807"/>
    <cellStyle name="Total 2 6 2 2 3" xfId="48808"/>
    <cellStyle name="Total 2 6 2 3" xfId="48809"/>
    <cellStyle name="Total 2 6 2 4" xfId="48810"/>
    <cellStyle name="Total 2 6 20" xfId="48811"/>
    <cellStyle name="Total 2 6 20 2" xfId="48812"/>
    <cellStyle name="Total 2 6 20 2 2" xfId="48813"/>
    <cellStyle name="Total 2 6 20 2 3" xfId="48814"/>
    <cellStyle name="Total 2 6 20 3" xfId="48815"/>
    <cellStyle name="Total 2 6 20 4" xfId="48816"/>
    <cellStyle name="Total 2 6 21" xfId="48817"/>
    <cellStyle name="Total 2 6 21 2" xfId="48818"/>
    <cellStyle name="Total 2 6 21 2 2" xfId="48819"/>
    <cellStyle name="Total 2 6 21 2 3" xfId="48820"/>
    <cellStyle name="Total 2 6 21 3" xfId="48821"/>
    <cellStyle name="Total 2 6 21 4" xfId="48822"/>
    <cellStyle name="Total 2 6 22" xfId="48823"/>
    <cellStyle name="Total 2 6 22 2" xfId="48824"/>
    <cellStyle name="Total 2 6 22 2 2" xfId="48825"/>
    <cellStyle name="Total 2 6 22 2 3" xfId="48826"/>
    <cellStyle name="Total 2 6 22 3" xfId="48827"/>
    <cellStyle name="Total 2 6 22 4" xfId="48828"/>
    <cellStyle name="Total 2 6 23" xfId="48829"/>
    <cellStyle name="Total 2 6 23 2" xfId="48830"/>
    <cellStyle name="Total 2 6 23 2 2" xfId="48831"/>
    <cellStyle name="Total 2 6 23 2 3" xfId="48832"/>
    <cellStyle name="Total 2 6 23 3" xfId="48833"/>
    <cellStyle name="Total 2 6 23 4" xfId="48834"/>
    <cellStyle name="Total 2 6 24" xfId="48835"/>
    <cellStyle name="Total 2 6 24 2" xfId="48836"/>
    <cellStyle name="Total 2 6 24 2 2" xfId="48837"/>
    <cellStyle name="Total 2 6 24 2 3" xfId="48838"/>
    <cellStyle name="Total 2 6 24 3" xfId="48839"/>
    <cellStyle name="Total 2 6 24 4" xfId="48840"/>
    <cellStyle name="Total 2 6 25" xfId="48841"/>
    <cellStyle name="Total 2 6 25 2" xfId="48842"/>
    <cellStyle name="Total 2 6 25 2 2" xfId="48843"/>
    <cellStyle name="Total 2 6 25 2 3" xfId="48844"/>
    <cellStyle name="Total 2 6 25 3" xfId="48845"/>
    <cellStyle name="Total 2 6 25 4" xfId="48846"/>
    <cellStyle name="Total 2 6 26" xfId="48847"/>
    <cellStyle name="Total 2 6 26 2" xfId="48848"/>
    <cellStyle name="Total 2 6 26 3" xfId="48849"/>
    <cellStyle name="Total 2 6 27" xfId="48850"/>
    <cellStyle name="Total 2 6 28" xfId="48851"/>
    <cellStyle name="Total 2 6 3" xfId="48852"/>
    <cellStyle name="Total 2 6 3 2" xfId="48853"/>
    <cellStyle name="Total 2 6 3 2 2" xfId="48854"/>
    <cellStyle name="Total 2 6 3 2 3" xfId="48855"/>
    <cellStyle name="Total 2 6 3 3" xfId="48856"/>
    <cellStyle name="Total 2 6 3 4" xfId="48857"/>
    <cellStyle name="Total 2 6 4" xfId="48858"/>
    <cellStyle name="Total 2 6 4 2" xfId="48859"/>
    <cellStyle name="Total 2 6 4 2 2" xfId="48860"/>
    <cellStyle name="Total 2 6 4 2 3" xfId="48861"/>
    <cellStyle name="Total 2 6 4 3" xfId="48862"/>
    <cellStyle name="Total 2 6 4 4" xfId="48863"/>
    <cellStyle name="Total 2 6 5" xfId="48864"/>
    <cellStyle name="Total 2 6 5 2" xfId="48865"/>
    <cellStyle name="Total 2 6 5 2 2" xfId="48866"/>
    <cellStyle name="Total 2 6 5 2 3" xfId="48867"/>
    <cellStyle name="Total 2 6 5 3" xfId="48868"/>
    <cellStyle name="Total 2 6 5 4" xfId="48869"/>
    <cellStyle name="Total 2 6 6" xfId="48870"/>
    <cellStyle name="Total 2 6 6 2" xfId="48871"/>
    <cellStyle name="Total 2 6 6 2 2" xfId="48872"/>
    <cellStyle name="Total 2 6 6 2 3" xfId="48873"/>
    <cellStyle name="Total 2 6 6 3" xfId="48874"/>
    <cellStyle name="Total 2 6 6 4" xfId="48875"/>
    <cellStyle name="Total 2 6 7" xfId="48876"/>
    <cellStyle name="Total 2 6 7 2" xfId="48877"/>
    <cellStyle name="Total 2 6 7 2 2" xfId="48878"/>
    <cellStyle name="Total 2 6 7 2 3" xfId="48879"/>
    <cellStyle name="Total 2 6 7 3" xfId="48880"/>
    <cellStyle name="Total 2 6 7 4" xfId="48881"/>
    <cellStyle name="Total 2 6 8" xfId="48882"/>
    <cellStyle name="Total 2 6 8 2" xfId="48883"/>
    <cellStyle name="Total 2 6 8 2 2" xfId="48884"/>
    <cellStyle name="Total 2 6 8 2 3" xfId="48885"/>
    <cellStyle name="Total 2 6 8 3" xfId="48886"/>
    <cellStyle name="Total 2 6 8 4" xfId="48887"/>
    <cellStyle name="Total 2 6 9" xfId="48888"/>
    <cellStyle name="Total 2 6 9 2" xfId="48889"/>
    <cellStyle name="Total 2 6 9 2 2" xfId="48890"/>
    <cellStyle name="Total 2 6 9 2 3" xfId="48891"/>
    <cellStyle name="Total 2 6 9 3" xfId="48892"/>
    <cellStyle name="Total 2 6 9 4" xfId="48893"/>
    <cellStyle name="Total 2 60" xfId="48894"/>
    <cellStyle name="Total 2 60 10" xfId="48895"/>
    <cellStyle name="Total 2 60 10 2" xfId="48896"/>
    <cellStyle name="Total 2 60 10 2 2" xfId="48897"/>
    <cellStyle name="Total 2 60 10 2 3" xfId="48898"/>
    <cellStyle name="Total 2 60 10 3" xfId="48899"/>
    <cellStyle name="Total 2 60 10 4" xfId="48900"/>
    <cellStyle name="Total 2 60 11" xfId="48901"/>
    <cellStyle name="Total 2 60 11 2" xfId="48902"/>
    <cellStyle name="Total 2 60 11 2 2" xfId="48903"/>
    <cellStyle name="Total 2 60 11 2 3" xfId="48904"/>
    <cellStyle name="Total 2 60 11 3" xfId="48905"/>
    <cellStyle name="Total 2 60 11 4" xfId="48906"/>
    <cellStyle name="Total 2 60 12" xfId="48907"/>
    <cellStyle name="Total 2 60 12 2" xfId="48908"/>
    <cellStyle name="Total 2 60 12 2 2" xfId="48909"/>
    <cellStyle name="Total 2 60 12 2 3" xfId="48910"/>
    <cellStyle name="Total 2 60 12 3" xfId="48911"/>
    <cellStyle name="Total 2 60 12 4" xfId="48912"/>
    <cellStyle name="Total 2 60 13" xfId="48913"/>
    <cellStyle name="Total 2 60 13 2" xfId="48914"/>
    <cellStyle name="Total 2 60 13 2 2" xfId="48915"/>
    <cellStyle name="Total 2 60 13 2 3" xfId="48916"/>
    <cellStyle name="Total 2 60 13 3" xfId="48917"/>
    <cellStyle name="Total 2 60 13 4" xfId="48918"/>
    <cellStyle name="Total 2 60 14" xfId="48919"/>
    <cellStyle name="Total 2 60 14 2" xfId="48920"/>
    <cellStyle name="Total 2 60 14 2 2" xfId="48921"/>
    <cellStyle name="Total 2 60 14 2 3" xfId="48922"/>
    <cellStyle name="Total 2 60 14 3" xfId="48923"/>
    <cellStyle name="Total 2 60 14 4" xfId="48924"/>
    <cellStyle name="Total 2 60 15" xfId="48925"/>
    <cellStyle name="Total 2 60 15 2" xfId="48926"/>
    <cellStyle name="Total 2 60 15 2 2" xfId="48927"/>
    <cellStyle name="Total 2 60 15 2 3" xfId="48928"/>
    <cellStyle name="Total 2 60 15 3" xfId="48929"/>
    <cellStyle name="Total 2 60 15 4" xfId="48930"/>
    <cellStyle name="Total 2 60 16" xfId="48931"/>
    <cellStyle name="Total 2 60 16 2" xfId="48932"/>
    <cellStyle name="Total 2 60 16 2 2" xfId="48933"/>
    <cellStyle name="Total 2 60 16 2 3" xfId="48934"/>
    <cellStyle name="Total 2 60 16 3" xfId="48935"/>
    <cellStyle name="Total 2 60 16 4" xfId="48936"/>
    <cellStyle name="Total 2 60 17" xfId="48937"/>
    <cellStyle name="Total 2 60 17 2" xfId="48938"/>
    <cellStyle name="Total 2 60 17 2 2" xfId="48939"/>
    <cellStyle name="Total 2 60 17 2 3" xfId="48940"/>
    <cellStyle name="Total 2 60 17 3" xfId="48941"/>
    <cellStyle name="Total 2 60 17 4" xfId="48942"/>
    <cellStyle name="Total 2 60 18" xfId="48943"/>
    <cellStyle name="Total 2 60 18 2" xfId="48944"/>
    <cellStyle name="Total 2 60 18 2 2" xfId="48945"/>
    <cellStyle name="Total 2 60 18 2 3" xfId="48946"/>
    <cellStyle name="Total 2 60 18 3" xfId="48947"/>
    <cellStyle name="Total 2 60 18 4" xfId="48948"/>
    <cellStyle name="Total 2 60 19" xfId="48949"/>
    <cellStyle name="Total 2 60 19 2" xfId="48950"/>
    <cellStyle name="Total 2 60 19 2 2" xfId="48951"/>
    <cellStyle name="Total 2 60 19 2 3" xfId="48952"/>
    <cellStyle name="Total 2 60 19 3" xfId="48953"/>
    <cellStyle name="Total 2 60 19 4" xfId="48954"/>
    <cellStyle name="Total 2 60 2" xfId="48955"/>
    <cellStyle name="Total 2 60 2 2" xfId="48956"/>
    <cellStyle name="Total 2 60 2 2 2" xfId="48957"/>
    <cellStyle name="Total 2 60 2 2 3" xfId="48958"/>
    <cellStyle name="Total 2 60 2 3" xfId="48959"/>
    <cellStyle name="Total 2 60 2 4" xfId="48960"/>
    <cellStyle name="Total 2 60 20" xfId="48961"/>
    <cellStyle name="Total 2 60 20 2" xfId="48962"/>
    <cellStyle name="Total 2 60 20 2 2" xfId="48963"/>
    <cellStyle name="Total 2 60 20 2 3" xfId="48964"/>
    <cellStyle name="Total 2 60 20 3" xfId="48965"/>
    <cellStyle name="Total 2 60 20 4" xfId="48966"/>
    <cellStyle name="Total 2 60 21" xfId="48967"/>
    <cellStyle name="Total 2 60 21 2" xfId="48968"/>
    <cellStyle name="Total 2 60 21 2 2" xfId="48969"/>
    <cellStyle name="Total 2 60 21 2 3" xfId="48970"/>
    <cellStyle name="Total 2 60 21 3" xfId="48971"/>
    <cellStyle name="Total 2 60 21 4" xfId="48972"/>
    <cellStyle name="Total 2 60 22" xfId="48973"/>
    <cellStyle name="Total 2 60 22 2" xfId="48974"/>
    <cellStyle name="Total 2 60 22 2 2" xfId="48975"/>
    <cellStyle name="Total 2 60 22 2 3" xfId="48976"/>
    <cellStyle name="Total 2 60 22 3" xfId="48977"/>
    <cellStyle name="Total 2 60 22 4" xfId="48978"/>
    <cellStyle name="Total 2 60 23" xfId="48979"/>
    <cellStyle name="Total 2 60 23 2" xfId="48980"/>
    <cellStyle name="Total 2 60 23 2 2" xfId="48981"/>
    <cellStyle name="Total 2 60 23 2 3" xfId="48982"/>
    <cellStyle name="Total 2 60 23 3" xfId="48983"/>
    <cellStyle name="Total 2 60 23 4" xfId="48984"/>
    <cellStyle name="Total 2 60 24" xfId="48985"/>
    <cellStyle name="Total 2 60 24 2" xfId="48986"/>
    <cellStyle name="Total 2 60 24 2 2" xfId="48987"/>
    <cellStyle name="Total 2 60 24 2 3" xfId="48988"/>
    <cellStyle name="Total 2 60 24 3" xfId="48989"/>
    <cellStyle name="Total 2 60 24 4" xfId="48990"/>
    <cellStyle name="Total 2 60 25" xfId="48991"/>
    <cellStyle name="Total 2 60 25 2" xfId="48992"/>
    <cellStyle name="Total 2 60 25 2 2" xfId="48993"/>
    <cellStyle name="Total 2 60 25 2 3" xfId="48994"/>
    <cellStyle name="Total 2 60 25 3" xfId="48995"/>
    <cellStyle name="Total 2 60 25 4" xfId="48996"/>
    <cellStyle name="Total 2 60 26" xfId="48997"/>
    <cellStyle name="Total 2 60 26 2" xfId="48998"/>
    <cellStyle name="Total 2 60 26 3" xfId="48999"/>
    <cellStyle name="Total 2 60 27" xfId="49000"/>
    <cellStyle name="Total 2 60 28" xfId="49001"/>
    <cellStyle name="Total 2 60 3" xfId="49002"/>
    <cellStyle name="Total 2 60 3 2" xfId="49003"/>
    <cellStyle name="Total 2 60 3 2 2" xfId="49004"/>
    <cellStyle name="Total 2 60 3 2 3" xfId="49005"/>
    <cellStyle name="Total 2 60 3 3" xfId="49006"/>
    <cellStyle name="Total 2 60 3 4" xfId="49007"/>
    <cellStyle name="Total 2 60 4" xfId="49008"/>
    <cellStyle name="Total 2 60 4 2" xfId="49009"/>
    <cellStyle name="Total 2 60 4 2 2" xfId="49010"/>
    <cellStyle name="Total 2 60 4 2 3" xfId="49011"/>
    <cellStyle name="Total 2 60 4 3" xfId="49012"/>
    <cellStyle name="Total 2 60 4 4" xfId="49013"/>
    <cellStyle name="Total 2 60 5" xfId="49014"/>
    <cellStyle name="Total 2 60 5 2" xfId="49015"/>
    <cellStyle name="Total 2 60 5 2 2" xfId="49016"/>
    <cellStyle name="Total 2 60 5 2 3" xfId="49017"/>
    <cellStyle name="Total 2 60 5 3" xfId="49018"/>
    <cellStyle name="Total 2 60 5 4" xfId="49019"/>
    <cellStyle name="Total 2 60 6" xfId="49020"/>
    <cellStyle name="Total 2 60 6 2" xfId="49021"/>
    <cellStyle name="Total 2 60 6 2 2" xfId="49022"/>
    <cellStyle name="Total 2 60 6 2 3" xfId="49023"/>
    <cellStyle name="Total 2 60 6 3" xfId="49024"/>
    <cellStyle name="Total 2 60 6 4" xfId="49025"/>
    <cellStyle name="Total 2 60 7" xfId="49026"/>
    <cellStyle name="Total 2 60 7 2" xfId="49027"/>
    <cellStyle name="Total 2 60 7 2 2" xfId="49028"/>
    <cellStyle name="Total 2 60 7 2 3" xfId="49029"/>
    <cellStyle name="Total 2 60 7 3" xfId="49030"/>
    <cellStyle name="Total 2 60 7 4" xfId="49031"/>
    <cellStyle name="Total 2 60 8" xfId="49032"/>
    <cellStyle name="Total 2 60 8 2" xfId="49033"/>
    <cellStyle name="Total 2 60 8 2 2" xfId="49034"/>
    <cellStyle name="Total 2 60 8 2 3" xfId="49035"/>
    <cellStyle name="Total 2 60 8 3" xfId="49036"/>
    <cellStyle name="Total 2 60 8 4" xfId="49037"/>
    <cellStyle name="Total 2 60 9" xfId="49038"/>
    <cellStyle name="Total 2 60 9 2" xfId="49039"/>
    <cellStyle name="Total 2 60 9 2 2" xfId="49040"/>
    <cellStyle name="Total 2 60 9 2 3" xfId="49041"/>
    <cellStyle name="Total 2 60 9 3" xfId="49042"/>
    <cellStyle name="Total 2 60 9 4" xfId="49043"/>
    <cellStyle name="Total 2 61" xfId="49044"/>
    <cellStyle name="Total 2 61 10" xfId="49045"/>
    <cellStyle name="Total 2 61 10 2" xfId="49046"/>
    <cellStyle name="Total 2 61 10 2 2" xfId="49047"/>
    <cellStyle name="Total 2 61 10 2 3" xfId="49048"/>
    <cellStyle name="Total 2 61 10 3" xfId="49049"/>
    <cellStyle name="Total 2 61 10 4" xfId="49050"/>
    <cellStyle name="Total 2 61 11" xfId="49051"/>
    <cellStyle name="Total 2 61 11 2" xfId="49052"/>
    <cellStyle name="Total 2 61 11 2 2" xfId="49053"/>
    <cellStyle name="Total 2 61 11 2 3" xfId="49054"/>
    <cellStyle name="Total 2 61 11 3" xfId="49055"/>
    <cellStyle name="Total 2 61 11 4" xfId="49056"/>
    <cellStyle name="Total 2 61 12" xfId="49057"/>
    <cellStyle name="Total 2 61 12 2" xfId="49058"/>
    <cellStyle name="Total 2 61 12 2 2" xfId="49059"/>
    <cellStyle name="Total 2 61 12 2 3" xfId="49060"/>
    <cellStyle name="Total 2 61 12 3" xfId="49061"/>
    <cellStyle name="Total 2 61 12 4" xfId="49062"/>
    <cellStyle name="Total 2 61 13" xfId="49063"/>
    <cellStyle name="Total 2 61 13 2" xfId="49064"/>
    <cellStyle name="Total 2 61 13 2 2" xfId="49065"/>
    <cellStyle name="Total 2 61 13 2 3" xfId="49066"/>
    <cellStyle name="Total 2 61 13 3" xfId="49067"/>
    <cellStyle name="Total 2 61 13 4" xfId="49068"/>
    <cellStyle name="Total 2 61 14" xfId="49069"/>
    <cellStyle name="Total 2 61 14 2" xfId="49070"/>
    <cellStyle name="Total 2 61 14 2 2" xfId="49071"/>
    <cellStyle name="Total 2 61 14 2 3" xfId="49072"/>
    <cellStyle name="Total 2 61 14 3" xfId="49073"/>
    <cellStyle name="Total 2 61 14 4" xfId="49074"/>
    <cellStyle name="Total 2 61 15" xfId="49075"/>
    <cellStyle name="Total 2 61 15 2" xfId="49076"/>
    <cellStyle name="Total 2 61 15 2 2" xfId="49077"/>
    <cellStyle name="Total 2 61 15 2 3" xfId="49078"/>
    <cellStyle name="Total 2 61 15 3" xfId="49079"/>
    <cellStyle name="Total 2 61 15 4" xfId="49080"/>
    <cellStyle name="Total 2 61 16" xfId="49081"/>
    <cellStyle name="Total 2 61 16 2" xfId="49082"/>
    <cellStyle name="Total 2 61 16 2 2" xfId="49083"/>
    <cellStyle name="Total 2 61 16 2 3" xfId="49084"/>
    <cellStyle name="Total 2 61 16 3" xfId="49085"/>
    <cellStyle name="Total 2 61 16 4" xfId="49086"/>
    <cellStyle name="Total 2 61 17" xfId="49087"/>
    <cellStyle name="Total 2 61 17 2" xfId="49088"/>
    <cellStyle name="Total 2 61 17 2 2" xfId="49089"/>
    <cellStyle name="Total 2 61 17 2 3" xfId="49090"/>
    <cellStyle name="Total 2 61 17 3" xfId="49091"/>
    <cellStyle name="Total 2 61 17 4" xfId="49092"/>
    <cellStyle name="Total 2 61 18" xfId="49093"/>
    <cellStyle name="Total 2 61 18 2" xfId="49094"/>
    <cellStyle name="Total 2 61 18 2 2" xfId="49095"/>
    <cellStyle name="Total 2 61 18 2 3" xfId="49096"/>
    <cellStyle name="Total 2 61 18 3" xfId="49097"/>
    <cellStyle name="Total 2 61 18 4" xfId="49098"/>
    <cellStyle name="Total 2 61 19" xfId="49099"/>
    <cellStyle name="Total 2 61 19 2" xfId="49100"/>
    <cellStyle name="Total 2 61 19 2 2" xfId="49101"/>
    <cellStyle name="Total 2 61 19 2 3" xfId="49102"/>
    <cellStyle name="Total 2 61 19 3" xfId="49103"/>
    <cellStyle name="Total 2 61 19 4" xfId="49104"/>
    <cellStyle name="Total 2 61 2" xfId="49105"/>
    <cellStyle name="Total 2 61 2 2" xfId="49106"/>
    <cellStyle name="Total 2 61 2 2 2" xfId="49107"/>
    <cellStyle name="Total 2 61 2 2 3" xfId="49108"/>
    <cellStyle name="Total 2 61 2 3" xfId="49109"/>
    <cellStyle name="Total 2 61 2 4" xfId="49110"/>
    <cellStyle name="Total 2 61 20" xfId="49111"/>
    <cellStyle name="Total 2 61 20 2" xfId="49112"/>
    <cellStyle name="Total 2 61 20 2 2" xfId="49113"/>
    <cellStyle name="Total 2 61 20 2 3" xfId="49114"/>
    <cellStyle name="Total 2 61 20 3" xfId="49115"/>
    <cellStyle name="Total 2 61 20 4" xfId="49116"/>
    <cellStyle name="Total 2 61 21" xfId="49117"/>
    <cellStyle name="Total 2 61 21 2" xfId="49118"/>
    <cellStyle name="Total 2 61 21 2 2" xfId="49119"/>
    <cellStyle name="Total 2 61 21 2 3" xfId="49120"/>
    <cellStyle name="Total 2 61 21 3" xfId="49121"/>
    <cellStyle name="Total 2 61 21 4" xfId="49122"/>
    <cellStyle name="Total 2 61 22" xfId="49123"/>
    <cellStyle name="Total 2 61 22 2" xfId="49124"/>
    <cellStyle name="Total 2 61 22 2 2" xfId="49125"/>
    <cellStyle name="Total 2 61 22 2 3" xfId="49126"/>
    <cellStyle name="Total 2 61 22 3" xfId="49127"/>
    <cellStyle name="Total 2 61 22 4" xfId="49128"/>
    <cellStyle name="Total 2 61 23" xfId="49129"/>
    <cellStyle name="Total 2 61 23 2" xfId="49130"/>
    <cellStyle name="Total 2 61 23 2 2" xfId="49131"/>
    <cellStyle name="Total 2 61 23 2 3" xfId="49132"/>
    <cellStyle name="Total 2 61 23 3" xfId="49133"/>
    <cellStyle name="Total 2 61 23 4" xfId="49134"/>
    <cellStyle name="Total 2 61 24" xfId="49135"/>
    <cellStyle name="Total 2 61 24 2" xfId="49136"/>
    <cellStyle name="Total 2 61 24 2 2" xfId="49137"/>
    <cellStyle name="Total 2 61 24 2 3" xfId="49138"/>
    <cellStyle name="Total 2 61 24 3" xfId="49139"/>
    <cellStyle name="Total 2 61 24 4" xfId="49140"/>
    <cellStyle name="Total 2 61 25" xfId="49141"/>
    <cellStyle name="Total 2 61 25 2" xfId="49142"/>
    <cellStyle name="Total 2 61 25 2 2" xfId="49143"/>
    <cellStyle name="Total 2 61 25 2 3" xfId="49144"/>
    <cellStyle name="Total 2 61 25 3" xfId="49145"/>
    <cellStyle name="Total 2 61 25 4" xfId="49146"/>
    <cellStyle name="Total 2 61 26" xfId="49147"/>
    <cellStyle name="Total 2 61 26 2" xfId="49148"/>
    <cellStyle name="Total 2 61 26 3" xfId="49149"/>
    <cellStyle name="Total 2 61 27" xfId="49150"/>
    <cellStyle name="Total 2 61 28" xfId="49151"/>
    <cellStyle name="Total 2 61 3" xfId="49152"/>
    <cellStyle name="Total 2 61 3 2" xfId="49153"/>
    <cellStyle name="Total 2 61 3 2 2" xfId="49154"/>
    <cellStyle name="Total 2 61 3 2 3" xfId="49155"/>
    <cellStyle name="Total 2 61 3 3" xfId="49156"/>
    <cellStyle name="Total 2 61 3 4" xfId="49157"/>
    <cellStyle name="Total 2 61 4" xfId="49158"/>
    <cellStyle name="Total 2 61 4 2" xfId="49159"/>
    <cellStyle name="Total 2 61 4 2 2" xfId="49160"/>
    <cellStyle name="Total 2 61 4 2 3" xfId="49161"/>
    <cellStyle name="Total 2 61 4 3" xfId="49162"/>
    <cellStyle name="Total 2 61 4 4" xfId="49163"/>
    <cellStyle name="Total 2 61 5" xfId="49164"/>
    <cellStyle name="Total 2 61 5 2" xfId="49165"/>
    <cellStyle name="Total 2 61 5 2 2" xfId="49166"/>
    <cellStyle name="Total 2 61 5 2 3" xfId="49167"/>
    <cellStyle name="Total 2 61 5 3" xfId="49168"/>
    <cellStyle name="Total 2 61 5 4" xfId="49169"/>
    <cellStyle name="Total 2 61 6" xfId="49170"/>
    <cellStyle name="Total 2 61 6 2" xfId="49171"/>
    <cellStyle name="Total 2 61 6 2 2" xfId="49172"/>
    <cellStyle name="Total 2 61 6 2 3" xfId="49173"/>
    <cellStyle name="Total 2 61 6 3" xfId="49174"/>
    <cellStyle name="Total 2 61 6 4" xfId="49175"/>
    <cellStyle name="Total 2 61 7" xfId="49176"/>
    <cellStyle name="Total 2 61 7 2" xfId="49177"/>
    <cellStyle name="Total 2 61 7 2 2" xfId="49178"/>
    <cellStyle name="Total 2 61 7 2 3" xfId="49179"/>
    <cellStyle name="Total 2 61 7 3" xfId="49180"/>
    <cellStyle name="Total 2 61 7 4" xfId="49181"/>
    <cellStyle name="Total 2 61 8" xfId="49182"/>
    <cellStyle name="Total 2 61 8 2" xfId="49183"/>
    <cellStyle name="Total 2 61 8 2 2" xfId="49184"/>
    <cellStyle name="Total 2 61 8 2 3" xfId="49185"/>
    <cellStyle name="Total 2 61 8 3" xfId="49186"/>
    <cellStyle name="Total 2 61 8 4" xfId="49187"/>
    <cellStyle name="Total 2 61 9" xfId="49188"/>
    <cellStyle name="Total 2 61 9 2" xfId="49189"/>
    <cellStyle name="Total 2 61 9 2 2" xfId="49190"/>
    <cellStyle name="Total 2 61 9 2 3" xfId="49191"/>
    <cellStyle name="Total 2 61 9 3" xfId="49192"/>
    <cellStyle name="Total 2 61 9 4" xfId="49193"/>
    <cellStyle name="Total 2 62" xfId="49194"/>
    <cellStyle name="Total 2 62 10" xfId="49195"/>
    <cellStyle name="Total 2 62 10 2" xfId="49196"/>
    <cellStyle name="Total 2 62 10 2 2" xfId="49197"/>
    <cellStyle name="Total 2 62 10 2 3" xfId="49198"/>
    <cellStyle name="Total 2 62 10 3" xfId="49199"/>
    <cellStyle name="Total 2 62 10 4" xfId="49200"/>
    <cellStyle name="Total 2 62 11" xfId="49201"/>
    <cellStyle name="Total 2 62 11 2" xfId="49202"/>
    <cellStyle name="Total 2 62 11 2 2" xfId="49203"/>
    <cellStyle name="Total 2 62 11 2 3" xfId="49204"/>
    <cellStyle name="Total 2 62 11 3" xfId="49205"/>
    <cellStyle name="Total 2 62 11 4" xfId="49206"/>
    <cellStyle name="Total 2 62 12" xfId="49207"/>
    <cellStyle name="Total 2 62 12 2" xfId="49208"/>
    <cellStyle name="Total 2 62 12 2 2" xfId="49209"/>
    <cellStyle name="Total 2 62 12 2 3" xfId="49210"/>
    <cellStyle name="Total 2 62 12 3" xfId="49211"/>
    <cellStyle name="Total 2 62 12 4" xfId="49212"/>
    <cellStyle name="Total 2 62 13" xfId="49213"/>
    <cellStyle name="Total 2 62 13 2" xfId="49214"/>
    <cellStyle name="Total 2 62 13 2 2" xfId="49215"/>
    <cellStyle name="Total 2 62 13 2 3" xfId="49216"/>
    <cellStyle name="Total 2 62 13 3" xfId="49217"/>
    <cellStyle name="Total 2 62 13 4" xfId="49218"/>
    <cellStyle name="Total 2 62 14" xfId="49219"/>
    <cellStyle name="Total 2 62 14 2" xfId="49220"/>
    <cellStyle name="Total 2 62 14 2 2" xfId="49221"/>
    <cellStyle name="Total 2 62 14 2 3" xfId="49222"/>
    <cellStyle name="Total 2 62 14 3" xfId="49223"/>
    <cellStyle name="Total 2 62 14 4" xfId="49224"/>
    <cellStyle name="Total 2 62 15" xfId="49225"/>
    <cellStyle name="Total 2 62 15 2" xfId="49226"/>
    <cellStyle name="Total 2 62 15 2 2" xfId="49227"/>
    <cellStyle name="Total 2 62 15 2 3" xfId="49228"/>
    <cellStyle name="Total 2 62 15 3" xfId="49229"/>
    <cellStyle name="Total 2 62 15 4" xfId="49230"/>
    <cellStyle name="Total 2 62 16" xfId="49231"/>
    <cellStyle name="Total 2 62 16 2" xfId="49232"/>
    <cellStyle name="Total 2 62 16 2 2" xfId="49233"/>
    <cellStyle name="Total 2 62 16 2 3" xfId="49234"/>
    <cellStyle name="Total 2 62 16 3" xfId="49235"/>
    <cellStyle name="Total 2 62 16 4" xfId="49236"/>
    <cellStyle name="Total 2 62 17" xfId="49237"/>
    <cellStyle name="Total 2 62 17 2" xfId="49238"/>
    <cellStyle name="Total 2 62 17 2 2" xfId="49239"/>
    <cellStyle name="Total 2 62 17 2 3" xfId="49240"/>
    <cellStyle name="Total 2 62 17 3" xfId="49241"/>
    <cellStyle name="Total 2 62 17 4" xfId="49242"/>
    <cellStyle name="Total 2 62 18" xfId="49243"/>
    <cellStyle name="Total 2 62 18 2" xfId="49244"/>
    <cellStyle name="Total 2 62 18 2 2" xfId="49245"/>
    <cellStyle name="Total 2 62 18 2 3" xfId="49246"/>
    <cellStyle name="Total 2 62 18 3" xfId="49247"/>
    <cellStyle name="Total 2 62 18 4" xfId="49248"/>
    <cellStyle name="Total 2 62 19" xfId="49249"/>
    <cellStyle name="Total 2 62 19 2" xfId="49250"/>
    <cellStyle name="Total 2 62 19 2 2" xfId="49251"/>
    <cellStyle name="Total 2 62 19 2 3" xfId="49252"/>
    <cellStyle name="Total 2 62 19 3" xfId="49253"/>
    <cellStyle name="Total 2 62 19 4" xfId="49254"/>
    <cellStyle name="Total 2 62 2" xfId="49255"/>
    <cellStyle name="Total 2 62 2 2" xfId="49256"/>
    <cellStyle name="Total 2 62 2 2 2" xfId="49257"/>
    <cellStyle name="Total 2 62 2 2 3" xfId="49258"/>
    <cellStyle name="Total 2 62 2 3" xfId="49259"/>
    <cellStyle name="Total 2 62 2 4" xfId="49260"/>
    <cellStyle name="Total 2 62 20" xfId="49261"/>
    <cellStyle name="Total 2 62 20 2" xfId="49262"/>
    <cellStyle name="Total 2 62 20 2 2" xfId="49263"/>
    <cellStyle name="Total 2 62 20 2 3" xfId="49264"/>
    <cellStyle name="Total 2 62 20 3" xfId="49265"/>
    <cellStyle name="Total 2 62 20 4" xfId="49266"/>
    <cellStyle name="Total 2 62 21" xfId="49267"/>
    <cellStyle name="Total 2 62 21 2" xfId="49268"/>
    <cellStyle name="Total 2 62 21 2 2" xfId="49269"/>
    <cellStyle name="Total 2 62 21 2 3" xfId="49270"/>
    <cellStyle name="Total 2 62 21 3" xfId="49271"/>
    <cellStyle name="Total 2 62 21 4" xfId="49272"/>
    <cellStyle name="Total 2 62 22" xfId="49273"/>
    <cellStyle name="Total 2 62 22 2" xfId="49274"/>
    <cellStyle name="Total 2 62 22 2 2" xfId="49275"/>
    <cellStyle name="Total 2 62 22 2 3" xfId="49276"/>
    <cellStyle name="Total 2 62 22 3" xfId="49277"/>
    <cellStyle name="Total 2 62 22 4" xfId="49278"/>
    <cellStyle name="Total 2 62 23" xfId="49279"/>
    <cellStyle name="Total 2 62 23 2" xfId="49280"/>
    <cellStyle name="Total 2 62 23 2 2" xfId="49281"/>
    <cellStyle name="Total 2 62 23 2 3" xfId="49282"/>
    <cellStyle name="Total 2 62 23 3" xfId="49283"/>
    <cellStyle name="Total 2 62 23 4" xfId="49284"/>
    <cellStyle name="Total 2 62 24" xfId="49285"/>
    <cellStyle name="Total 2 62 24 2" xfId="49286"/>
    <cellStyle name="Total 2 62 24 2 2" xfId="49287"/>
    <cellStyle name="Total 2 62 24 2 3" xfId="49288"/>
    <cellStyle name="Total 2 62 24 3" xfId="49289"/>
    <cellStyle name="Total 2 62 24 4" xfId="49290"/>
    <cellStyle name="Total 2 62 25" xfId="49291"/>
    <cellStyle name="Total 2 62 25 2" xfId="49292"/>
    <cellStyle name="Total 2 62 25 2 2" xfId="49293"/>
    <cellStyle name="Total 2 62 25 2 3" xfId="49294"/>
    <cellStyle name="Total 2 62 25 3" xfId="49295"/>
    <cellStyle name="Total 2 62 25 4" xfId="49296"/>
    <cellStyle name="Total 2 62 26" xfId="49297"/>
    <cellStyle name="Total 2 62 26 2" xfId="49298"/>
    <cellStyle name="Total 2 62 26 3" xfId="49299"/>
    <cellStyle name="Total 2 62 27" xfId="49300"/>
    <cellStyle name="Total 2 62 28" xfId="49301"/>
    <cellStyle name="Total 2 62 3" xfId="49302"/>
    <cellStyle name="Total 2 62 3 2" xfId="49303"/>
    <cellStyle name="Total 2 62 3 2 2" xfId="49304"/>
    <cellStyle name="Total 2 62 3 2 3" xfId="49305"/>
    <cellStyle name="Total 2 62 3 3" xfId="49306"/>
    <cellStyle name="Total 2 62 3 4" xfId="49307"/>
    <cellStyle name="Total 2 62 4" xfId="49308"/>
    <cellStyle name="Total 2 62 4 2" xfId="49309"/>
    <cellStyle name="Total 2 62 4 2 2" xfId="49310"/>
    <cellStyle name="Total 2 62 4 2 3" xfId="49311"/>
    <cellStyle name="Total 2 62 4 3" xfId="49312"/>
    <cellStyle name="Total 2 62 4 4" xfId="49313"/>
    <cellStyle name="Total 2 62 5" xfId="49314"/>
    <cellStyle name="Total 2 62 5 2" xfId="49315"/>
    <cellStyle name="Total 2 62 5 2 2" xfId="49316"/>
    <cellStyle name="Total 2 62 5 2 3" xfId="49317"/>
    <cellStyle name="Total 2 62 5 3" xfId="49318"/>
    <cellStyle name="Total 2 62 5 4" xfId="49319"/>
    <cellStyle name="Total 2 62 6" xfId="49320"/>
    <cellStyle name="Total 2 62 6 2" xfId="49321"/>
    <cellStyle name="Total 2 62 6 2 2" xfId="49322"/>
    <cellStyle name="Total 2 62 6 2 3" xfId="49323"/>
    <cellStyle name="Total 2 62 6 3" xfId="49324"/>
    <cellStyle name="Total 2 62 6 4" xfId="49325"/>
    <cellStyle name="Total 2 62 7" xfId="49326"/>
    <cellStyle name="Total 2 62 7 2" xfId="49327"/>
    <cellStyle name="Total 2 62 7 2 2" xfId="49328"/>
    <cellStyle name="Total 2 62 7 2 3" xfId="49329"/>
    <cellStyle name="Total 2 62 7 3" xfId="49330"/>
    <cellStyle name="Total 2 62 7 4" xfId="49331"/>
    <cellStyle name="Total 2 62 8" xfId="49332"/>
    <cellStyle name="Total 2 62 8 2" xfId="49333"/>
    <cellStyle name="Total 2 62 8 2 2" xfId="49334"/>
    <cellStyle name="Total 2 62 8 2 3" xfId="49335"/>
    <cellStyle name="Total 2 62 8 3" xfId="49336"/>
    <cellStyle name="Total 2 62 8 4" xfId="49337"/>
    <cellStyle name="Total 2 62 9" xfId="49338"/>
    <cellStyle name="Total 2 62 9 2" xfId="49339"/>
    <cellStyle name="Total 2 62 9 2 2" xfId="49340"/>
    <cellStyle name="Total 2 62 9 2 3" xfId="49341"/>
    <cellStyle name="Total 2 62 9 3" xfId="49342"/>
    <cellStyle name="Total 2 62 9 4" xfId="49343"/>
    <cellStyle name="Total 2 63" xfId="49344"/>
    <cellStyle name="Total 2 63 10" xfId="49345"/>
    <cellStyle name="Total 2 63 10 2" xfId="49346"/>
    <cellStyle name="Total 2 63 10 2 2" xfId="49347"/>
    <cellStyle name="Total 2 63 10 2 3" xfId="49348"/>
    <cellStyle name="Total 2 63 10 3" xfId="49349"/>
    <cellStyle name="Total 2 63 10 4" xfId="49350"/>
    <cellStyle name="Total 2 63 11" xfId="49351"/>
    <cellStyle name="Total 2 63 11 2" xfId="49352"/>
    <cellStyle name="Total 2 63 11 2 2" xfId="49353"/>
    <cellStyle name="Total 2 63 11 2 3" xfId="49354"/>
    <cellStyle name="Total 2 63 11 3" xfId="49355"/>
    <cellStyle name="Total 2 63 11 4" xfId="49356"/>
    <cellStyle name="Total 2 63 12" xfId="49357"/>
    <cellStyle name="Total 2 63 12 2" xfId="49358"/>
    <cellStyle name="Total 2 63 12 2 2" xfId="49359"/>
    <cellStyle name="Total 2 63 12 2 3" xfId="49360"/>
    <cellStyle name="Total 2 63 12 3" xfId="49361"/>
    <cellStyle name="Total 2 63 12 4" xfId="49362"/>
    <cellStyle name="Total 2 63 13" xfId="49363"/>
    <cellStyle name="Total 2 63 13 2" xfId="49364"/>
    <cellStyle name="Total 2 63 13 2 2" xfId="49365"/>
    <cellStyle name="Total 2 63 13 2 3" xfId="49366"/>
    <cellStyle name="Total 2 63 13 3" xfId="49367"/>
    <cellStyle name="Total 2 63 13 4" xfId="49368"/>
    <cellStyle name="Total 2 63 14" xfId="49369"/>
    <cellStyle name="Total 2 63 14 2" xfId="49370"/>
    <cellStyle name="Total 2 63 14 2 2" xfId="49371"/>
    <cellStyle name="Total 2 63 14 2 3" xfId="49372"/>
    <cellStyle name="Total 2 63 14 3" xfId="49373"/>
    <cellStyle name="Total 2 63 14 4" xfId="49374"/>
    <cellStyle name="Total 2 63 15" xfId="49375"/>
    <cellStyle name="Total 2 63 15 2" xfId="49376"/>
    <cellStyle name="Total 2 63 15 2 2" xfId="49377"/>
    <cellStyle name="Total 2 63 15 2 3" xfId="49378"/>
    <cellStyle name="Total 2 63 15 3" xfId="49379"/>
    <cellStyle name="Total 2 63 15 4" xfId="49380"/>
    <cellStyle name="Total 2 63 16" xfId="49381"/>
    <cellStyle name="Total 2 63 16 2" xfId="49382"/>
    <cellStyle name="Total 2 63 16 2 2" xfId="49383"/>
    <cellStyle name="Total 2 63 16 2 3" xfId="49384"/>
    <cellStyle name="Total 2 63 16 3" xfId="49385"/>
    <cellStyle name="Total 2 63 16 4" xfId="49386"/>
    <cellStyle name="Total 2 63 17" xfId="49387"/>
    <cellStyle name="Total 2 63 17 2" xfId="49388"/>
    <cellStyle name="Total 2 63 17 2 2" xfId="49389"/>
    <cellStyle name="Total 2 63 17 2 3" xfId="49390"/>
    <cellStyle name="Total 2 63 17 3" xfId="49391"/>
    <cellStyle name="Total 2 63 17 4" xfId="49392"/>
    <cellStyle name="Total 2 63 18" xfId="49393"/>
    <cellStyle name="Total 2 63 18 2" xfId="49394"/>
    <cellStyle name="Total 2 63 18 2 2" xfId="49395"/>
    <cellStyle name="Total 2 63 18 2 3" xfId="49396"/>
    <cellStyle name="Total 2 63 18 3" xfId="49397"/>
    <cellStyle name="Total 2 63 18 4" xfId="49398"/>
    <cellStyle name="Total 2 63 19" xfId="49399"/>
    <cellStyle name="Total 2 63 19 2" xfId="49400"/>
    <cellStyle name="Total 2 63 19 2 2" xfId="49401"/>
    <cellStyle name="Total 2 63 19 2 3" xfId="49402"/>
    <cellStyle name="Total 2 63 19 3" xfId="49403"/>
    <cellStyle name="Total 2 63 19 4" xfId="49404"/>
    <cellStyle name="Total 2 63 2" xfId="49405"/>
    <cellStyle name="Total 2 63 2 2" xfId="49406"/>
    <cellStyle name="Total 2 63 2 2 2" xfId="49407"/>
    <cellStyle name="Total 2 63 2 2 3" xfId="49408"/>
    <cellStyle name="Total 2 63 2 3" xfId="49409"/>
    <cellStyle name="Total 2 63 2 4" xfId="49410"/>
    <cellStyle name="Total 2 63 20" xfId="49411"/>
    <cellStyle name="Total 2 63 20 2" xfId="49412"/>
    <cellStyle name="Total 2 63 20 2 2" xfId="49413"/>
    <cellStyle name="Total 2 63 20 2 3" xfId="49414"/>
    <cellStyle name="Total 2 63 20 3" xfId="49415"/>
    <cellStyle name="Total 2 63 20 4" xfId="49416"/>
    <cellStyle name="Total 2 63 21" xfId="49417"/>
    <cellStyle name="Total 2 63 21 2" xfId="49418"/>
    <cellStyle name="Total 2 63 21 2 2" xfId="49419"/>
    <cellStyle name="Total 2 63 21 2 3" xfId="49420"/>
    <cellStyle name="Total 2 63 21 3" xfId="49421"/>
    <cellStyle name="Total 2 63 21 4" xfId="49422"/>
    <cellStyle name="Total 2 63 22" xfId="49423"/>
    <cellStyle name="Total 2 63 22 2" xfId="49424"/>
    <cellStyle name="Total 2 63 22 2 2" xfId="49425"/>
    <cellStyle name="Total 2 63 22 2 3" xfId="49426"/>
    <cellStyle name="Total 2 63 22 3" xfId="49427"/>
    <cellStyle name="Total 2 63 22 4" xfId="49428"/>
    <cellStyle name="Total 2 63 23" xfId="49429"/>
    <cellStyle name="Total 2 63 23 2" xfId="49430"/>
    <cellStyle name="Total 2 63 23 2 2" xfId="49431"/>
    <cellStyle name="Total 2 63 23 2 3" xfId="49432"/>
    <cellStyle name="Total 2 63 23 3" xfId="49433"/>
    <cellStyle name="Total 2 63 23 4" xfId="49434"/>
    <cellStyle name="Total 2 63 24" xfId="49435"/>
    <cellStyle name="Total 2 63 24 2" xfId="49436"/>
    <cellStyle name="Total 2 63 24 2 2" xfId="49437"/>
    <cellStyle name="Total 2 63 24 2 3" xfId="49438"/>
    <cellStyle name="Total 2 63 24 3" xfId="49439"/>
    <cellStyle name="Total 2 63 24 4" xfId="49440"/>
    <cellStyle name="Total 2 63 25" xfId="49441"/>
    <cellStyle name="Total 2 63 25 2" xfId="49442"/>
    <cellStyle name="Total 2 63 25 2 2" xfId="49443"/>
    <cellStyle name="Total 2 63 25 2 3" xfId="49444"/>
    <cellStyle name="Total 2 63 25 3" xfId="49445"/>
    <cellStyle name="Total 2 63 25 4" xfId="49446"/>
    <cellStyle name="Total 2 63 26" xfId="49447"/>
    <cellStyle name="Total 2 63 26 2" xfId="49448"/>
    <cellStyle name="Total 2 63 26 3" xfId="49449"/>
    <cellStyle name="Total 2 63 27" xfId="49450"/>
    <cellStyle name="Total 2 63 28" xfId="49451"/>
    <cellStyle name="Total 2 63 3" xfId="49452"/>
    <cellStyle name="Total 2 63 3 2" xfId="49453"/>
    <cellStyle name="Total 2 63 3 2 2" xfId="49454"/>
    <cellStyle name="Total 2 63 3 2 3" xfId="49455"/>
    <cellStyle name="Total 2 63 3 3" xfId="49456"/>
    <cellStyle name="Total 2 63 3 4" xfId="49457"/>
    <cellStyle name="Total 2 63 4" xfId="49458"/>
    <cellStyle name="Total 2 63 4 2" xfId="49459"/>
    <cellStyle name="Total 2 63 4 2 2" xfId="49460"/>
    <cellStyle name="Total 2 63 4 2 3" xfId="49461"/>
    <cellStyle name="Total 2 63 4 3" xfId="49462"/>
    <cellStyle name="Total 2 63 4 4" xfId="49463"/>
    <cellStyle name="Total 2 63 5" xfId="49464"/>
    <cellStyle name="Total 2 63 5 2" xfId="49465"/>
    <cellStyle name="Total 2 63 5 2 2" xfId="49466"/>
    <cellStyle name="Total 2 63 5 2 3" xfId="49467"/>
    <cellStyle name="Total 2 63 5 3" xfId="49468"/>
    <cellStyle name="Total 2 63 5 4" xfId="49469"/>
    <cellStyle name="Total 2 63 6" xfId="49470"/>
    <cellStyle name="Total 2 63 6 2" xfId="49471"/>
    <cellStyle name="Total 2 63 6 2 2" xfId="49472"/>
    <cellStyle name="Total 2 63 6 2 3" xfId="49473"/>
    <cellStyle name="Total 2 63 6 3" xfId="49474"/>
    <cellStyle name="Total 2 63 6 4" xfId="49475"/>
    <cellStyle name="Total 2 63 7" xfId="49476"/>
    <cellStyle name="Total 2 63 7 2" xfId="49477"/>
    <cellStyle name="Total 2 63 7 2 2" xfId="49478"/>
    <cellStyle name="Total 2 63 7 2 3" xfId="49479"/>
    <cellStyle name="Total 2 63 7 3" xfId="49480"/>
    <cellStyle name="Total 2 63 7 4" xfId="49481"/>
    <cellStyle name="Total 2 63 8" xfId="49482"/>
    <cellStyle name="Total 2 63 8 2" xfId="49483"/>
    <cellStyle name="Total 2 63 8 2 2" xfId="49484"/>
    <cellStyle name="Total 2 63 8 2 3" xfId="49485"/>
    <cellStyle name="Total 2 63 8 3" xfId="49486"/>
    <cellStyle name="Total 2 63 8 4" xfId="49487"/>
    <cellStyle name="Total 2 63 9" xfId="49488"/>
    <cellStyle name="Total 2 63 9 2" xfId="49489"/>
    <cellStyle name="Total 2 63 9 2 2" xfId="49490"/>
    <cellStyle name="Total 2 63 9 2 3" xfId="49491"/>
    <cellStyle name="Total 2 63 9 3" xfId="49492"/>
    <cellStyle name="Total 2 63 9 4" xfId="49493"/>
    <cellStyle name="Total 2 64" xfId="49494"/>
    <cellStyle name="Total 2 64 10" xfId="49495"/>
    <cellStyle name="Total 2 64 10 2" xfId="49496"/>
    <cellStyle name="Total 2 64 10 2 2" xfId="49497"/>
    <cellStyle name="Total 2 64 10 2 3" xfId="49498"/>
    <cellStyle name="Total 2 64 10 3" xfId="49499"/>
    <cellStyle name="Total 2 64 10 4" xfId="49500"/>
    <cellStyle name="Total 2 64 11" xfId="49501"/>
    <cellStyle name="Total 2 64 11 2" xfId="49502"/>
    <cellStyle name="Total 2 64 11 2 2" xfId="49503"/>
    <cellStyle name="Total 2 64 11 2 3" xfId="49504"/>
    <cellStyle name="Total 2 64 11 3" xfId="49505"/>
    <cellStyle name="Total 2 64 11 4" xfId="49506"/>
    <cellStyle name="Total 2 64 12" xfId="49507"/>
    <cellStyle name="Total 2 64 12 2" xfId="49508"/>
    <cellStyle name="Total 2 64 12 2 2" xfId="49509"/>
    <cellStyle name="Total 2 64 12 2 3" xfId="49510"/>
    <cellStyle name="Total 2 64 12 3" xfId="49511"/>
    <cellStyle name="Total 2 64 12 4" xfId="49512"/>
    <cellStyle name="Total 2 64 13" xfId="49513"/>
    <cellStyle name="Total 2 64 13 2" xfId="49514"/>
    <cellStyle name="Total 2 64 13 2 2" xfId="49515"/>
    <cellStyle name="Total 2 64 13 2 3" xfId="49516"/>
    <cellStyle name="Total 2 64 13 3" xfId="49517"/>
    <cellStyle name="Total 2 64 13 4" xfId="49518"/>
    <cellStyle name="Total 2 64 14" xfId="49519"/>
    <cellStyle name="Total 2 64 14 2" xfId="49520"/>
    <cellStyle name="Total 2 64 14 2 2" xfId="49521"/>
    <cellStyle name="Total 2 64 14 2 3" xfId="49522"/>
    <cellStyle name="Total 2 64 14 3" xfId="49523"/>
    <cellStyle name="Total 2 64 14 4" xfId="49524"/>
    <cellStyle name="Total 2 64 15" xfId="49525"/>
    <cellStyle name="Total 2 64 15 2" xfId="49526"/>
    <cellStyle name="Total 2 64 15 2 2" xfId="49527"/>
    <cellStyle name="Total 2 64 15 2 3" xfId="49528"/>
    <cellStyle name="Total 2 64 15 3" xfId="49529"/>
    <cellStyle name="Total 2 64 15 4" xfId="49530"/>
    <cellStyle name="Total 2 64 16" xfId="49531"/>
    <cellStyle name="Total 2 64 16 2" xfId="49532"/>
    <cellStyle name="Total 2 64 16 2 2" xfId="49533"/>
    <cellStyle name="Total 2 64 16 2 3" xfId="49534"/>
    <cellStyle name="Total 2 64 16 3" xfId="49535"/>
    <cellStyle name="Total 2 64 16 4" xfId="49536"/>
    <cellStyle name="Total 2 64 17" xfId="49537"/>
    <cellStyle name="Total 2 64 17 2" xfId="49538"/>
    <cellStyle name="Total 2 64 17 2 2" xfId="49539"/>
    <cellStyle name="Total 2 64 17 2 3" xfId="49540"/>
    <cellStyle name="Total 2 64 17 3" xfId="49541"/>
    <cellStyle name="Total 2 64 17 4" xfId="49542"/>
    <cellStyle name="Total 2 64 18" xfId="49543"/>
    <cellStyle name="Total 2 64 18 2" xfId="49544"/>
    <cellStyle name="Total 2 64 18 2 2" xfId="49545"/>
    <cellStyle name="Total 2 64 18 2 3" xfId="49546"/>
    <cellStyle name="Total 2 64 18 3" xfId="49547"/>
    <cellStyle name="Total 2 64 18 4" xfId="49548"/>
    <cellStyle name="Total 2 64 19" xfId="49549"/>
    <cellStyle name="Total 2 64 19 2" xfId="49550"/>
    <cellStyle name="Total 2 64 19 2 2" xfId="49551"/>
    <cellStyle name="Total 2 64 19 2 3" xfId="49552"/>
    <cellStyle name="Total 2 64 19 3" xfId="49553"/>
    <cellStyle name="Total 2 64 19 4" xfId="49554"/>
    <cellStyle name="Total 2 64 2" xfId="49555"/>
    <cellStyle name="Total 2 64 2 2" xfId="49556"/>
    <cellStyle name="Total 2 64 2 2 2" xfId="49557"/>
    <cellStyle name="Total 2 64 2 2 3" xfId="49558"/>
    <cellStyle name="Total 2 64 2 3" xfId="49559"/>
    <cellStyle name="Total 2 64 2 4" xfId="49560"/>
    <cellStyle name="Total 2 64 20" xfId="49561"/>
    <cellStyle name="Total 2 64 20 2" xfId="49562"/>
    <cellStyle name="Total 2 64 20 2 2" xfId="49563"/>
    <cellStyle name="Total 2 64 20 2 3" xfId="49564"/>
    <cellStyle name="Total 2 64 20 3" xfId="49565"/>
    <cellStyle name="Total 2 64 20 4" xfId="49566"/>
    <cellStyle name="Total 2 64 21" xfId="49567"/>
    <cellStyle name="Total 2 64 21 2" xfId="49568"/>
    <cellStyle name="Total 2 64 21 2 2" xfId="49569"/>
    <cellStyle name="Total 2 64 21 2 3" xfId="49570"/>
    <cellStyle name="Total 2 64 21 3" xfId="49571"/>
    <cellStyle name="Total 2 64 21 4" xfId="49572"/>
    <cellStyle name="Total 2 64 22" xfId="49573"/>
    <cellStyle name="Total 2 64 22 2" xfId="49574"/>
    <cellStyle name="Total 2 64 22 2 2" xfId="49575"/>
    <cellStyle name="Total 2 64 22 2 3" xfId="49576"/>
    <cellStyle name="Total 2 64 22 3" xfId="49577"/>
    <cellStyle name="Total 2 64 22 4" xfId="49578"/>
    <cellStyle name="Total 2 64 23" xfId="49579"/>
    <cellStyle name="Total 2 64 23 2" xfId="49580"/>
    <cellStyle name="Total 2 64 23 2 2" xfId="49581"/>
    <cellStyle name="Total 2 64 23 2 3" xfId="49582"/>
    <cellStyle name="Total 2 64 23 3" xfId="49583"/>
    <cellStyle name="Total 2 64 23 4" xfId="49584"/>
    <cellStyle name="Total 2 64 24" xfId="49585"/>
    <cellStyle name="Total 2 64 24 2" xfId="49586"/>
    <cellStyle name="Total 2 64 24 2 2" xfId="49587"/>
    <cellStyle name="Total 2 64 24 2 3" xfId="49588"/>
    <cellStyle name="Total 2 64 24 3" xfId="49589"/>
    <cellStyle name="Total 2 64 24 4" xfId="49590"/>
    <cellStyle name="Total 2 64 25" xfId="49591"/>
    <cellStyle name="Total 2 64 25 2" xfId="49592"/>
    <cellStyle name="Total 2 64 25 2 2" xfId="49593"/>
    <cellStyle name="Total 2 64 25 2 3" xfId="49594"/>
    <cellStyle name="Total 2 64 25 3" xfId="49595"/>
    <cellStyle name="Total 2 64 25 4" xfId="49596"/>
    <cellStyle name="Total 2 64 26" xfId="49597"/>
    <cellStyle name="Total 2 64 26 2" xfId="49598"/>
    <cellStyle name="Total 2 64 26 3" xfId="49599"/>
    <cellStyle name="Total 2 64 27" xfId="49600"/>
    <cellStyle name="Total 2 64 28" xfId="49601"/>
    <cellStyle name="Total 2 64 3" xfId="49602"/>
    <cellStyle name="Total 2 64 3 2" xfId="49603"/>
    <cellStyle name="Total 2 64 3 2 2" xfId="49604"/>
    <cellStyle name="Total 2 64 3 2 3" xfId="49605"/>
    <cellStyle name="Total 2 64 3 3" xfId="49606"/>
    <cellStyle name="Total 2 64 3 4" xfId="49607"/>
    <cellStyle name="Total 2 64 4" xfId="49608"/>
    <cellStyle name="Total 2 64 4 2" xfId="49609"/>
    <cellStyle name="Total 2 64 4 2 2" xfId="49610"/>
    <cellStyle name="Total 2 64 4 2 3" xfId="49611"/>
    <cellStyle name="Total 2 64 4 3" xfId="49612"/>
    <cellStyle name="Total 2 64 4 4" xfId="49613"/>
    <cellStyle name="Total 2 64 5" xfId="49614"/>
    <cellStyle name="Total 2 64 5 2" xfId="49615"/>
    <cellStyle name="Total 2 64 5 2 2" xfId="49616"/>
    <cellStyle name="Total 2 64 5 2 3" xfId="49617"/>
    <cellStyle name="Total 2 64 5 3" xfId="49618"/>
    <cellStyle name="Total 2 64 5 4" xfId="49619"/>
    <cellStyle name="Total 2 64 6" xfId="49620"/>
    <cellStyle name="Total 2 64 6 2" xfId="49621"/>
    <cellStyle name="Total 2 64 6 2 2" xfId="49622"/>
    <cellStyle name="Total 2 64 6 2 3" xfId="49623"/>
    <cellStyle name="Total 2 64 6 3" xfId="49624"/>
    <cellStyle name="Total 2 64 6 4" xfId="49625"/>
    <cellStyle name="Total 2 64 7" xfId="49626"/>
    <cellStyle name="Total 2 64 7 2" xfId="49627"/>
    <cellStyle name="Total 2 64 7 2 2" xfId="49628"/>
    <cellStyle name="Total 2 64 7 2 3" xfId="49629"/>
    <cellStyle name="Total 2 64 7 3" xfId="49630"/>
    <cellStyle name="Total 2 64 7 4" xfId="49631"/>
    <cellStyle name="Total 2 64 8" xfId="49632"/>
    <cellStyle name="Total 2 64 8 2" xfId="49633"/>
    <cellStyle name="Total 2 64 8 2 2" xfId="49634"/>
    <cellStyle name="Total 2 64 8 2 3" xfId="49635"/>
    <cellStyle name="Total 2 64 8 3" xfId="49636"/>
    <cellStyle name="Total 2 64 8 4" xfId="49637"/>
    <cellStyle name="Total 2 64 9" xfId="49638"/>
    <cellStyle name="Total 2 64 9 2" xfId="49639"/>
    <cellStyle name="Total 2 64 9 2 2" xfId="49640"/>
    <cellStyle name="Total 2 64 9 2 3" xfId="49641"/>
    <cellStyle name="Total 2 64 9 3" xfId="49642"/>
    <cellStyle name="Total 2 64 9 4" xfId="49643"/>
    <cellStyle name="Total 2 65" xfId="49644"/>
    <cellStyle name="Total 2 65 10" xfId="49645"/>
    <cellStyle name="Total 2 65 10 2" xfId="49646"/>
    <cellStyle name="Total 2 65 10 2 2" xfId="49647"/>
    <cellStyle name="Total 2 65 10 2 3" xfId="49648"/>
    <cellStyle name="Total 2 65 10 3" xfId="49649"/>
    <cellStyle name="Total 2 65 10 4" xfId="49650"/>
    <cellStyle name="Total 2 65 11" xfId="49651"/>
    <cellStyle name="Total 2 65 11 2" xfId="49652"/>
    <cellStyle name="Total 2 65 11 2 2" xfId="49653"/>
    <cellStyle name="Total 2 65 11 2 3" xfId="49654"/>
    <cellStyle name="Total 2 65 11 3" xfId="49655"/>
    <cellStyle name="Total 2 65 11 4" xfId="49656"/>
    <cellStyle name="Total 2 65 12" xfId="49657"/>
    <cellStyle name="Total 2 65 12 2" xfId="49658"/>
    <cellStyle name="Total 2 65 12 2 2" xfId="49659"/>
    <cellStyle name="Total 2 65 12 2 3" xfId="49660"/>
    <cellStyle name="Total 2 65 12 3" xfId="49661"/>
    <cellStyle name="Total 2 65 12 4" xfId="49662"/>
    <cellStyle name="Total 2 65 13" xfId="49663"/>
    <cellStyle name="Total 2 65 13 2" xfId="49664"/>
    <cellStyle name="Total 2 65 13 2 2" xfId="49665"/>
    <cellStyle name="Total 2 65 13 2 3" xfId="49666"/>
    <cellStyle name="Total 2 65 13 3" xfId="49667"/>
    <cellStyle name="Total 2 65 13 4" xfId="49668"/>
    <cellStyle name="Total 2 65 14" xfId="49669"/>
    <cellStyle name="Total 2 65 14 2" xfId="49670"/>
    <cellStyle name="Total 2 65 14 2 2" xfId="49671"/>
    <cellStyle name="Total 2 65 14 2 3" xfId="49672"/>
    <cellStyle name="Total 2 65 14 3" xfId="49673"/>
    <cellStyle name="Total 2 65 14 4" xfId="49674"/>
    <cellStyle name="Total 2 65 15" xfId="49675"/>
    <cellStyle name="Total 2 65 15 2" xfId="49676"/>
    <cellStyle name="Total 2 65 15 2 2" xfId="49677"/>
    <cellStyle name="Total 2 65 15 2 3" xfId="49678"/>
    <cellStyle name="Total 2 65 15 3" xfId="49679"/>
    <cellStyle name="Total 2 65 15 4" xfId="49680"/>
    <cellStyle name="Total 2 65 16" xfId="49681"/>
    <cellStyle name="Total 2 65 16 2" xfId="49682"/>
    <cellStyle name="Total 2 65 16 2 2" xfId="49683"/>
    <cellStyle name="Total 2 65 16 2 3" xfId="49684"/>
    <cellStyle name="Total 2 65 16 3" xfId="49685"/>
    <cellStyle name="Total 2 65 16 4" xfId="49686"/>
    <cellStyle name="Total 2 65 17" xfId="49687"/>
    <cellStyle name="Total 2 65 17 2" xfId="49688"/>
    <cellStyle name="Total 2 65 17 2 2" xfId="49689"/>
    <cellStyle name="Total 2 65 17 2 3" xfId="49690"/>
    <cellStyle name="Total 2 65 17 3" xfId="49691"/>
    <cellStyle name="Total 2 65 17 4" xfId="49692"/>
    <cellStyle name="Total 2 65 18" xfId="49693"/>
    <cellStyle name="Total 2 65 18 2" xfId="49694"/>
    <cellStyle name="Total 2 65 18 2 2" xfId="49695"/>
    <cellStyle name="Total 2 65 18 2 3" xfId="49696"/>
    <cellStyle name="Total 2 65 18 3" xfId="49697"/>
    <cellStyle name="Total 2 65 18 4" xfId="49698"/>
    <cellStyle name="Total 2 65 19" xfId="49699"/>
    <cellStyle name="Total 2 65 19 2" xfId="49700"/>
    <cellStyle name="Total 2 65 19 2 2" xfId="49701"/>
    <cellStyle name="Total 2 65 19 2 3" xfId="49702"/>
    <cellStyle name="Total 2 65 19 3" xfId="49703"/>
    <cellStyle name="Total 2 65 19 4" xfId="49704"/>
    <cellStyle name="Total 2 65 2" xfId="49705"/>
    <cellStyle name="Total 2 65 2 2" xfId="49706"/>
    <cellStyle name="Total 2 65 2 2 2" xfId="49707"/>
    <cellStyle name="Total 2 65 2 2 3" xfId="49708"/>
    <cellStyle name="Total 2 65 2 3" xfId="49709"/>
    <cellStyle name="Total 2 65 2 4" xfId="49710"/>
    <cellStyle name="Total 2 65 20" xfId="49711"/>
    <cellStyle name="Total 2 65 20 2" xfId="49712"/>
    <cellStyle name="Total 2 65 20 2 2" xfId="49713"/>
    <cellStyle name="Total 2 65 20 2 3" xfId="49714"/>
    <cellStyle name="Total 2 65 20 3" xfId="49715"/>
    <cellStyle name="Total 2 65 20 4" xfId="49716"/>
    <cellStyle name="Total 2 65 21" xfId="49717"/>
    <cellStyle name="Total 2 65 21 2" xfId="49718"/>
    <cellStyle name="Total 2 65 21 2 2" xfId="49719"/>
    <cellStyle name="Total 2 65 21 2 3" xfId="49720"/>
    <cellStyle name="Total 2 65 21 3" xfId="49721"/>
    <cellStyle name="Total 2 65 21 4" xfId="49722"/>
    <cellStyle name="Total 2 65 22" xfId="49723"/>
    <cellStyle name="Total 2 65 22 2" xfId="49724"/>
    <cellStyle name="Total 2 65 22 2 2" xfId="49725"/>
    <cellStyle name="Total 2 65 22 2 3" xfId="49726"/>
    <cellStyle name="Total 2 65 22 3" xfId="49727"/>
    <cellStyle name="Total 2 65 22 4" xfId="49728"/>
    <cellStyle name="Total 2 65 23" xfId="49729"/>
    <cellStyle name="Total 2 65 23 2" xfId="49730"/>
    <cellStyle name="Total 2 65 23 2 2" xfId="49731"/>
    <cellStyle name="Total 2 65 23 2 3" xfId="49732"/>
    <cellStyle name="Total 2 65 23 3" xfId="49733"/>
    <cellStyle name="Total 2 65 23 4" xfId="49734"/>
    <cellStyle name="Total 2 65 24" xfId="49735"/>
    <cellStyle name="Total 2 65 24 2" xfId="49736"/>
    <cellStyle name="Total 2 65 24 2 2" xfId="49737"/>
    <cellStyle name="Total 2 65 24 2 3" xfId="49738"/>
    <cellStyle name="Total 2 65 24 3" xfId="49739"/>
    <cellStyle name="Total 2 65 24 4" xfId="49740"/>
    <cellStyle name="Total 2 65 25" xfId="49741"/>
    <cellStyle name="Total 2 65 25 2" xfId="49742"/>
    <cellStyle name="Total 2 65 25 2 2" xfId="49743"/>
    <cellStyle name="Total 2 65 25 2 3" xfId="49744"/>
    <cellStyle name="Total 2 65 25 3" xfId="49745"/>
    <cellStyle name="Total 2 65 25 4" xfId="49746"/>
    <cellStyle name="Total 2 65 26" xfId="49747"/>
    <cellStyle name="Total 2 65 26 2" xfId="49748"/>
    <cellStyle name="Total 2 65 26 3" xfId="49749"/>
    <cellStyle name="Total 2 65 27" xfId="49750"/>
    <cellStyle name="Total 2 65 28" xfId="49751"/>
    <cellStyle name="Total 2 65 3" xfId="49752"/>
    <cellStyle name="Total 2 65 3 2" xfId="49753"/>
    <cellStyle name="Total 2 65 3 2 2" xfId="49754"/>
    <cellStyle name="Total 2 65 3 2 3" xfId="49755"/>
    <cellStyle name="Total 2 65 3 3" xfId="49756"/>
    <cellStyle name="Total 2 65 3 4" xfId="49757"/>
    <cellStyle name="Total 2 65 4" xfId="49758"/>
    <cellStyle name="Total 2 65 4 2" xfId="49759"/>
    <cellStyle name="Total 2 65 4 2 2" xfId="49760"/>
    <cellStyle name="Total 2 65 4 2 3" xfId="49761"/>
    <cellStyle name="Total 2 65 4 3" xfId="49762"/>
    <cellStyle name="Total 2 65 4 4" xfId="49763"/>
    <cellStyle name="Total 2 65 5" xfId="49764"/>
    <cellStyle name="Total 2 65 5 2" xfId="49765"/>
    <cellStyle name="Total 2 65 5 2 2" xfId="49766"/>
    <cellStyle name="Total 2 65 5 2 3" xfId="49767"/>
    <cellStyle name="Total 2 65 5 3" xfId="49768"/>
    <cellStyle name="Total 2 65 5 4" xfId="49769"/>
    <cellStyle name="Total 2 65 6" xfId="49770"/>
    <cellStyle name="Total 2 65 6 2" xfId="49771"/>
    <cellStyle name="Total 2 65 6 2 2" xfId="49772"/>
    <cellStyle name="Total 2 65 6 2 3" xfId="49773"/>
    <cellStyle name="Total 2 65 6 3" xfId="49774"/>
    <cellStyle name="Total 2 65 6 4" xfId="49775"/>
    <cellStyle name="Total 2 65 7" xfId="49776"/>
    <cellStyle name="Total 2 65 7 2" xfId="49777"/>
    <cellStyle name="Total 2 65 7 2 2" xfId="49778"/>
    <cellStyle name="Total 2 65 7 2 3" xfId="49779"/>
    <cellStyle name="Total 2 65 7 3" xfId="49780"/>
    <cellStyle name="Total 2 65 7 4" xfId="49781"/>
    <cellStyle name="Total 2 65 8" xfId="49782"/>
    <cellStyle name="Total 2 65 8 2" xfId="49783"/>
    <cellStyle name="Total 2 65 8 2 2" xfId="49784"/>
    <cellStyle name="Total 2 65 8 2 3" xfId="49785"/>
    <cellStyle name="Total 2 65 8 3" xfId="49786"/>
    <cellStyle name="Total 2 65 8 4" xfId="49787"/>
    <cellStyle name="Total 2 65 9" xfId="49788"/>
    <cellStyle name="Total 2 65 9 2" xfId="49789"/>
    <cellStyle name="Total 2 65 9 2 2" xfId="49790"/>
    <cellStyle name="Total 2 65 9 2 3" xfId="49791"/>
    <cellStyle name="Total 2 65 9 3" xfId="49792"/>
    <cellStyle name="Total 2 65 9 4" xfId="49793"/>
    <cellStyle name="Total 2 66" xfId="49794"/>
    <cellStyle name="Total 2 66 10" xfId="49795"/>
    <cellStyle name="Total 2 66 10 2" xfId="49796"/>
    <cellStyle name="Total 2 66 10 2 2" xfId="49797"/>
    <cellStyle name="Total 2 66 10 2 3" xfId="49798"/>
    <cellStyle name="Total 2 66 10 3" xfId="49799"/>
    <cellStyle name="Total 2 66 10 4" xfId="49800"/>
    <cellStyle name="Total 2 66 11" xfId="49801"/>
    <cellStyle name="Total 2 66 11 2" xfId="49802"/>
    <cellStyle name="Total 2 66 11 2 2" xfId="49803"/>
    <cellStyle name="Total 2 66 11 2 3" xfId="49804"/>
    <cellStyle name="Total 2 66 11 3" xfId="49805"/>
    <cellStyle name="Total 2 66 11 4" xfId="49806"/>
    <cellStyle name="Total 2 66 12" xfId="49807"/>
    <cellStyle name="Total 2 66 12 2" xfId="49808"/>
    <cellStyle name="Total 2 66 12 2 2" xfId="49809"/>
    <cellStyle name="Total 2 66 12 2 3" xfId="49810"/>
    <cellStyle name="Total 2 66 12 3" xfId="49811"/>
    <cellStyle name="Total 2 66 12 4" xfId="49812"/>
    <cellStyle name="Total 2 66 13" xfId="49813"/>
    <cellStyle name="Total 2 66 13 2" xfId="49814"/>
    <cellStyle name="Total 2 66 13 2 2" xfId="49815"/>
    <cellStyle name="Total 2 66 13 2 3" xfId="49816"/>
    <cellStyle name="Total 2 66 13 3" xfId="49817"/>
    <cellStyle name="Total 2 66 13 4" xfId="49818"/>
    <cellStyle name="Total 2 66 14" xfId="49819"/>
    <cellStyle name="Total 2 66 14 2" xfId="49820"/>
    <cellStyle name="Total 2 66 14 2 2" xfId="49821"/>
    <cellStyle name="Total 2 66 14 2 3" xfId="49822"/>
    <cellStyle name="Total 2 66 14 3" xfId="49823"/>
    <cellStyle name="Total 2 66 14 4" xfId="49824"/>
    <cellStyle name="Total 2 66 15" xfId="49825"/>
    <cellStyle name="Total 2 66 15 2" xfId="49826"/>
    <cellStyle name="Total 2 66 15 2 2" xfId="49827"/>
    <cellStyle name="Total 2 66 15 2 3" xfId="49828"/>
    <cellStyle name="Total 2 66 15 3" xfId="49829"/>
    <cellStyle name="Total 2 66 15 4" xfId="49830"/>
    <cellStyle name="Total 2 66 16" xfId="49831"/>
    <cellStyle name="Total 2 66 16 2" xfId="49832"/>
    <cellStyle name="Total 2 66 16 2 2" xfId="49833"/>
    <cellStyle name="Total 2 66 16 2 3" xfId="49834"/>
    <cellStyle name="Total 2 66 16 3" xfId="49835"/>
    <cellStyle name="Total 2 66 16 4" xfId="49836"/>
    <cellStyle name="Total 2 66 17" xfId="49837"/>
    <cellStyle name="Total 2 66 17 2" xfId="49838"/>
    <cellStyle name="Total 2 66 17 2 2" xfId="49839"/>
    <cellStyle name="Total 2 66 17 2 3" xfId="49840"/>
    <cellStyle name="Total 2 66 17 3" xfId="49841"/>
    <cellStyle name="Total 2 66 17 4" xfId="49842"/>
    <cellStyle name="Total 2 66 18" xfId="49843"/>
    <cellStyle name="Total 2 66 18 2" xfId="49844"/>
    <cellStyle name="Total 2 66 18 2 2" xfId="49845"/>
    <cellStyle name="Total 2 66 18 2 3" xfId="49846"/>
    <cellStyle name="Total 2 66 18 3" xfId="49847"/>
    <cellStyle name="Total 2 66 18 4" xfId="49848"/>
    <cellStyle name="Total 2 66 19" xfId="49849"/>
    <cellStyle name="Total 2 66 19 2" xfId="49850"/>
    <cellStyle name="Total 2 66 19 2 2" xfId="49851"/>
    <cellStyle name="Total 2 66 19 2 3" xfId="49852"/>
    <cellStyle name="Total 2 66 19 3" xfId="49853"/>
    <cellStyle name="Total 2 66 19 4" xfId="49854"/>
    <cellStyle name="Total 2 66 2" xfId="49855"/>
    <cellStyle name="Total 2 66 2 2" xfId="49856"/>
    <cellStyle name="Total 2 66 2 2 2" xfId="49857"/>
    <cellStyle name="Total 2 66 2 2 3" xfId="49858"/>
    <cellStyle name="Total 2 66 2 3" xfId="49859"/>
    <cellStyle name="Total 2 66 2 4" xfId="49860"/>
    <cellStyle name="Total 2 66 20" xfId="49861"/>
    <cellStyle name="Total 2 66 20 2" xfId="49862"/>
    <cellStyle name="Total 2 66 20 2 2" xfId="49863"/>
    <cellStyle name="Total 2 66 20 2 3" xfId="49864"/>
    <cellStyle name="Total 2 66 20 3" xfId="49865"/>
    <cellStyle name="Total 2 66 20 4" xfId="49866"/>
    <cellStyle name="Total 2 66 21" xfId="49867"/>
    <cellStyle name="Total 2 66 21 2" xfId="49868"/>
    <cellStyle name="Total 2 66 21 2 2" xfId="49869"/>
    <cellStyle name="Total 2 66 21 2 3" xfId="49870"/>
    <cellStyle name="Total 2 66 21 3" xfId="49871"/>
    <cellStyle name="Total 2 66 21 4" xfId="49872"/>
    <cellStyle name="Total 2 66 22" xfId="49873"/>
    <cellStyle name="Total 2 66 22 2" xfId="49874"/>
    <cellStyle name="Total 2 66 22 2 2" xfId="49875"/>
    <cellStyle name="Total 2 66 22 2 3" xfId="49876"/>
    <cellStyle name="Total 2 66 22 3" xfId="49877"/>
    <cellStyle name="Total 2 66 22 4" xfId="49878"/>
    <cellStyle name="Total 2 66 23" xfId="49879"/>
    <cellStyle name="Total 2 66 23 2" xfId="49880"/>
    <cellStyle name="Total 2 66 23 2 2" xfId="49881"/>
    <cellStyle name="Total 2 66 23 2 3" xfId="49882"/>
    <cellStyle name="Total 2 66 23 3" xfId="49883"/>
    <cellStyle name="Total 2 66 23 4" xfId="49884"/>
    <cellStyle name="Total 2 66 24" xfId="49885"/>
    <cellStyle name="Total 2 66 24 2" xfId="49886"/>
    <cellStyle name="Total 2 66 24 2 2" xfId="49887"/>
    <cellStyle name="Total 2 66 24 2 3" xfId="49888"/>
    <cellStyle name="Total 2 66 24 3" xfId="49889"/>
    <cellStyle name="Total 2 66 24 4" xfId="49890"/>
    <cellStyle name="Total 2 66 25" xfId="49891"/>
    <cellStyle name="Total 2 66 25 2" xfId="49892"/>
    <cellStyle name="Total 2 66 25 3" xfId="49893"/>
    <cellStyle name="Total 2 66 26" xfId="49894"/>
    <cellStyle name="Total 2 66 27" xfId="49895"/>
    <cellStyle name="Total 2 66 3" xfId="49896"/>
    <cellStyle name="Total 2 66 3 2" xfId="49897"/>
    <cellStyle name="Total 2 66 3 2 2" xfId="49898"/>
    <cellStyle name="Total 2 66 3 2 3" xfId="49899"/>
    <cellStyle name="Total 2 66 3 3" xfId="49900"/>
    <cellStyle name="Total 2 66 3 4" xfId="49901"/>
    <cellStyle name="Total 2 66 4" xfId="49902"/>
    <cellStyle name="Total 2 66 4 2" xfId="49903"/>
    <cellStyle name="Total 2 66 4 2 2" xfId="49904"/>
    <cellStyle name="Total 2 66 4 2 3" xfId="49905"/>
    <cellStyle name="Total 2 66 4 3" xfId="49906"/>
    <cellStyle name="Total 2 66 4 4" xfId="49907"/>
    <cellStyle name="Total 2 66 5" xfId="49908"/>
    <cellStyle name="Total 2 66 5 2" xfId="49909"/>
    <cellStyle name="Total 2 66 5 2 2" xfId="49910"/>
    <cellStyle name="Total 2 66 5 2 3" xfId="49911"/>
    <cellStyle name="Total 2 66 5 3" xfId="49912"/>
    <cellStyle name="Total 2 66 5 4" xfId="49913"/>
    <cellStyle name="Total 2 66 6" xfId="49914"/>
    <cellStyle name="Total 2 66 6 2" xfId="49915"/>
    <cellStyle name="Total 2 66 6 2 2" xfId="49916"/>
    <cellStyle name="Total 2 66 6 2 3" xfId="49917"/>
    <cellStyle name="Total 2 66 6 3" xfId="49918"/>
    <cellStyle name="Total 2 66 6 4" xfId="49919"/>
    <cellStyle name="Total 2 66 7" xfId="49920"/>
    <cellStyle name="Total 2 66 7 2" xfId="49921"/>
    <cellStyle name="Total 2 66 7 2 2" xfId="49922"/>
    <cellStyle name="Total 2 66 7 2 3" xfId="49923"/>
    <cellStyle name="Total 2 66 7 3" xfId="49924"/>
    <cellStyle name="Total 2 66 7 4" xfId="49925"/>
    <cellStyle name="Total 2 66 8" xfId="49926"/>
    <cellStyle name="Total 2 66 8 2" xfId="49927"/>
    <cellStyle name="Total 2 66 8 2 2" xfId="49928"/>
    <cellStyle name="Total 2 66 8 2 3" xfId="49929"/>
    <cellStyle name="Total 2 66 8 3" xfId="49930"/>
    <cellStyle name="Total 2 66 8 4" xfId="49931"/>
    <cellStyle name="Total 2 66 9" xfId="49932"/>
    <cellStyle name="Total 2 66 9 2" xfId="49933"/>
    <cellStyle name="Total 2 66 9 2 2" xfId="49934"/>
    <cellStyle name="Total 2 66 9 2 3" xfId="49935"/>
    <cellStyle name="Total 2 66 9 3" xfId="49936"/>
    <cellStyle name="Total 2 66 9 4" xfId="49937"/>
    <cellStyle name="Total 2 67" xfId="49938"/>
    <cellStyle name="Total 2 67 2" xfId="49939"/>
    <cellStyle name="Total 2 67 2 2" xfId="49940"/>
    <cellStyle name="Total 2 67 2 3" xfId="49941"/>
    <cellStyle name="Total 2 67 3" xfId="49942"/>
    <cellStyle name="Total 2 67 4" xfId="49943"/>
    <cellStyle name="Total 2 68" xfId="49944"/>
    <cellStyle name="Total 2 68 2" xfId="49945"/>
    <cellStyle name="Total 2 68 2 2" xfId="49946"/>
    <cellStyle name="Total 2 68 2 3" xfId="49947"/>
    <cellStyle name="Total 2 68 3" xfId="49948"/>
    <cellStyle name="Total 2 68 4" xfId="49949"/>
    <cellStyle name="Total 2 69" xfId="49950"/>
    <cellStyle name="Total 2 69 2" xfId="49951"/>
    <cellStyle name="Total 2 69 2 2" xfId="49952"/>
    <cellStyle name="Total 2 69 2 3" xfId="49953"/>
    <cellStyle name="Total 2 69 3" xfId="49954"/>
    <cellStyle name="Total 2 69 4" xfId="49955"/>
    <cellStyle name="Total 2 7" xfId="49956"/>
    <cellStyle name="Total 2 7 10" xfId="49957"/>
    <cellStyle name="Total 2 7 10 2" xfId="49958"/>
    <cellStyle name="Total 2 7 10 2 2" xfId="49959"/>
    <cellStyle name="Total 2 7 10 2 3" xfId="49960"/>
    <cellStyle name="Total 2 7 10 3" xfId="49961"/>
    <cellStyle name="Total 2 7 10 4" xfId="49962"/>
    <cellStyle name="Total 2 7 11" xfId="49963"/>
    <cellStyle name="Total 2 7 11 2" xfId="49964"/>
    <cellStyle name="Total 2 7 11 2 2" xfId="49965"/>
    <cellStyle name="Total 2 7 11 2 3" xfId="49966"/>
    <cellStyle name="Total 2 7 11 3" xfId="49967"/>
    <cellStyle name="Total 2 7 11 4" xfId="49968"/>
    <cellStyle name="Total 2 7 12" xfId="49969"/>
    <cellStyle name="Total 2 7 12 2" xfId="49970"/>
    <cellStyle name="Total 2 7 12 2 2" xfId="49971"/>
    <cellStyle name="Total 2 7 12 2 3" xfId="49972"/>
    <cellStyle name="Total 2 7 12 3" xfId="49973"/>
    <cellStyle name="Total 2 7 12 4" xfId="49974"/>
    <cellStyle name="Total 2 7 13" xfId="49975"/>
    <cellStyle name="Total 2 7 13 2" xfId="49976"/>
    <cellStyle name="Total 2 7 13 2 2" xfId="49977"/>
    <cellStyle name="Total 2 7 13 2 3" xfId="49978"/>
    <cellStyle name="Total 2 7 13 3" xfId="49979"/>
    <cellStyle name="Total 2 7 13 4" xfId="49980"/>
    <cellStyle name="Total 2 7 14" xfId="49981"/>
    <cellStyle name="Total 2 7 14 2" xfId="49982"/>
    <cellStyle name="Total 2 7 14 2 2" xfId="49983"/>
    <cellStyle name="Total 2 7 14 2 3" xfId="49984"/>
    <cellStyle name="Total 2 7 14 3" xfId="49985"/>
    <cellStyle name="Total 2 7 14 4" xfId="49986"/>
    <cellStyle name="Total 2 7 15" xfId="49987"/>
    <cellStyle name="Total 2 7 15 2" xfId="49988"/>
    <cellStyle name="Total 2 7 15 2 2" xfId="49989"/>
    <cellStyle name="Total 2 7 15 2 3" xfId="49990"/>
    <cellStyle name="Total 2 7 15 3" xfId="49991"/>
    <cellStyle name="Total 2 7 15 4" xfId="49992"/>
    <cellStyle name="Total 2 7 16" xfId="49993"/>
    <cellStyle name="Total 2 7 16 2" xfId="49994"/>
    <cellStyle name="Total 2 7 16 2 2" xfId="49995"/>
    <cellStyle name="Total 2 7 16 2 3" xfId="49996"/>
    <cellStyle name="Total 2 7 16 3" xfId="49997"/>
    <cellStyle name="Total 2 7 16 4" xfId="49998"/>
    <cellStyle name="Total 2 7 17" xfId="49999"/>
    <cellStyle name="Total 2 7 17 2" xfId="50000"/>
    <cellStyle name="Total 2 7 17 2 2" xfId="50001"/>
    <cellStyle name="Total 2 7 17 2 3" xfId="50002"/>
    <cellStyle name="Total 2 7 17 3" xfId="50003"/>
    <cellStyle name="Total 2 7 17 4" xfId="50004"/>
    <cellStyle name="Total 2 7 18" xfId="50005"/>
    <cellStyle name="Total 2 7 18 2" xfId="50006"/>
    <cellStyle name="Total 2 7 18 2 2" xfId="50007"/>
    <cellStyle name="Total 2 7 18 2 3" xfId="50008"/>
    <cellStyle name="Total 2 7 18 3" xfId="50009"/>
    <cellStyle name="Total 2 7 18 4" xfId="50010"/>
    <cellStyle name="Total 2 7 19" xfId="50011"/>
    <cellStyle name="Total 2 7 19 2" xfId="50012"/>
    <cellStyle name="Total 2 7 19 2 2" xfId="50013"/>
    <cellStyle name="Total 2 7 19 2 3" xfId="50014"/>
    <cellStyle name="Total 2 7 19 3" xfId="50015"/>
    <cellStyle name="Total 2 7 19 4" xfId="50016"/>
    <cellStyle name="Total 2 7 2" xfId="50017"/>
    <cellStyle name="Total 2 7 2 2" xfId="50018"/>
    <cellStyle name="Total 2 7 2 2 2" xfId="50019"/>
    <cellStyle name="Total 2 7 2 2 3" xfId="50020"/>
    <cellStyle name="Total 2 7 2 3" xfId="50021"/>
    <cellStyle name="Total 2 7 2 4" xfId="50022"/>
    <cellStyle name="Total 2 7 20" xfId="50023"/>
    <cellStyle name="Total 2 7 20 2" xfId="50024"/>
    <cellStyle name="Total 2 7 20 2 2" xfId="50025"/>
    <cellStyle name="Total 2 7 20 2 3" xfId="50026"/>
    <cellStyle name="Total 2 7 20 3" xfId="50027"/>
    <cellStyle name="Total 2 7 20 4" xfId="50028"/>
    <cellStyle name="Total 2 7 21" xfId="50029"/>
    <cellStyle name="Total 2 7 21 2" xfId="50030"/>
    <cellStyle name="Total 2 7 21 2 2" xfId="50031"/>
    <cellStyle name="Total 2 7 21 2 3" xfId="50032"/>
    <cellStyle name="Total 2 7 21 3" xfId="50033"/>
    <cellStyle name="Total 2 7 21 4" xfId="50034"/>
    <cellStyle name="Total 2 7 22" xfId="50035"/>
    <cellStyle name="Total 2 7 22 2" xfId="50036"/>
    <cellStyle name="Total 2 7 22 2 2" xfId="50037"/>
    <cellStyle name="Total 2 7 22 2 3" xfId="50038"/>
    <cellStyle name="Total 2 7 22 3" xfId="50039"/>
    <cellStyle name="Total 2 7 22 4" xfId="50040"/>
    <cellStyle name="Total 2 7 23" xfId="50041"/>
    <cellStyle name="Total 2 7 23 2" xfId="50042"/>
    <cellStyle name="Total 2 7 23 2 2" xfId="50043"/>
    <cellStyle name="Total 2 7 23 2 3" xfId="50044"/>
    <cellStyle name="Total 2 7 23 3" xfId="50045"/>
    <cellStyle name="Total 2 7 23 4" xfId="50046"/>
    <cellStyle name="Total 2 7 24" xfId="50047"/>
    <cellStyle name="Total 2 7 24 2" xfId="50048"/>
    <cellStyle name="Total 2 7 24 2 2" xfId="50049"/>
    <cellStyle name="Total 2 7 24 2 3" xfId="50050"/>
    <cellStyle name="Total 2 7 24 3" xfId="50051"/>
    <cellStyle name="Total 2 7 24 4" xfId="50052"/>
    <cellStyle name="Total 2 7 25" xfId="50053"/>
    <cellStyle name="Total 2 7 25 2" xfId="50054"/>
    <cellStyle name="Total 2 7 25 2 2" xfId="50055"/>
    <cellStyle name="Total 2 7 25 2 3" xfId="50056"/>
    <cellStyle name="Total 2 7 25 3" xfId="50057"/>
    <cellStyle name="Total 2 7 25 4" xfId="50058"/>
    <cellStyle name="Total 2 7 26" xfId="50059"/>
    <cellStyle name="Total 2 7 26 2" xfId="50060"/>
    <cellStyle name="Total 2 7 26 3" xfId="50061"/>
    <cellStyle name="Total 2 7 27" xfId="50062"/>
    <cellStyle name="Total 2 7 28" xfId="50063"/>
    <cellStyle name="Total 2 7 3" xfId="50064"/>
    <cellStyle name="Total 2 7 3 2" xfId="50065"/>
    <cellStyle name="Total 2 7 3 2 2" xfId="50066"/>
    <cellStyle name="Total 2 7 3 2 3" xfId="50067"/>
    <cellStyle name="Total 2 7 3 3" xfId="50068"/>
    <cellStyle name="Total 2 7 3 4" xfId="50069"/>
    <cellStyle name="Total 2 7 4" xfId="50070"/>
    <cellStyle name="Total 2 7 4 2" xfId="50071"/>
    <cellStyle name="Total 2 7 4 2 2" xfId="50072"/>
    <cellStyle name="Total 2 7 4 2 3" xfId="50073"/>
    <cellStyle name="Total 2 7 4 3" xfId="50074"/>
    <cellStyle name="Total 2 7 4 4" xfId="50075"/>
    <cellStyle name="Total 2 7 5" xfId="50076"/>
    <cellStyle name="Total 2 7 5 2" xfId="50077"/>
    <cellStyle name="Total 2 7 5 2 2" xfId="50078"/>
    <cellStyle name="Total 2 7 5 2 3" xfId="50079"/>
    <cellStyle name="Total 2 7 5 3" xfId="50080"/>
    <cellStyle name="Total 2 7 5 4" xfId="50081"/>
    <cellStyle name="Total 2 7 6" xfId="50082"/>
    <cellStyle name="Total 2 7 6 2" xfId="50083"/>
    <cellStyle name="Total 2 7 6 2 2" xfId="50084"/>
    <cellStyle name="Total 2 7 6 2 3" xfId="50085"/>
    <cellStyle name="Total 2 7 6 3" xfId="50086"/>
    <cellStyle name="Total 2 7 6 4" xfId="50087"/>
    <cellStyle name="Total 2 7 7" xfId="50088"/>
    <cellStyle name="Total 2 7 7 2" xfId="50089"/>
    <cellStyle name="Total 2 7 7 2 2" xfId="50090"/>
    <cellStyle name="Total 2 7 7 2 3" xfId="50091"/>
    <cellStyle name="Total 2 7 7 3" xfId="50092"/>
    <cellStyle name="Total 2 7 7 4" xfId="50093"/>
    <cellStyle name="Total 2 7 8" xfId="50094"/>
    <cellStyle name="Total 2 7 8 2" xfId="50095"/>
    <cellStyle name="Total 2 7 8 2 2" xfId="50096"/>
    <cellStyle name="Total 2 7 8 2 3" xfId="50097"/>
    <cellStyle name="Total 2 7 8 3" xfId="50098"/>
    <cellStyle name="Total 2 7 8 4" xfId="50099"/>
    <cellStyle name="Total 2 7 9" xfId="50100"/>
    <cellStyle name="Total 2 7 9 2" xfId="50101"/>
    <cellStyle name="Total 2 7 9 2 2" xfId="50102"/>
    <cellStyle name="Total 2 7 9 2 3" xfId="50103"/>
    <cellStyle name="Total 2 7 9 3" xfId="50104"/>
    <cellStyle name="Total 2 7 9 4" xfId="50105"/>
    <cellStyle name="Total 2 70" xfId="50106"/>
    <cellStyle name="Total 2 70 2" xfId="50107"/>
    <cellStyle name="Total 2 70 2 2" xfId="50108"/>
    <cellStyle name="Total 2 70 2 3" xfId="50109"/>
    <cellStyle name="Total 2 70 3" xfId="50110"/>
    <cellStyle name="Total 2 70 4" xfId="50111"/>
    <cellStyle name="Total 2 71" xfId="50112"/>
    <cellStyle name="Total 2 71 2" xfId="50113"/>
    <cellStyle name="Total 2 71 2 2" xfId="50114"/>
    <cellStyle name="Total 2 71 2 3" xfId="50115"/>
    <cellStyle name="Total 2 71 3" xfId="50116"/>
    <cellStyle name="Total 2 71 4" xfId="50117"/>
    <cellStyle name="Total 2 72" xfId="50118"/>
    <cellStyle name="Total 2 72 2" xfId="50119"/>
    <cellStyle name="Total 2 72 2 2" xfId="50120"/>
    <cellStyle name="Total 2 72 2 3" xfId="50121"/>
    <cellStyle name="Total 2 72 3" xfId="50122"/>
    <cellStyle name="Total 2 72 4" xfId="50123"/>
    <cellStyle name="Total 2 73" xfId="50124"/>
    <cellStyle name="Total 2 73 2" xfId="50125"/>
    <cellStyle name="Total 2 73 3" xfId="50126"/>
    <cellStyle name="Total 2 74" xfId="50127"/>
    <cellStyle name="Total 2 75" xfId="50128"/>
    <cellStyle name="Total 2 8" xfId="50129"/>
    <cellStyle name="Total 2 8 10" xfId="50130"/>
    <cellStyle name="Total 2 8 10 2" xfId="50131"/>
    <cellStyle name="Total 2 8 10 2 2" xfId="50132"/>
    <cellStyle name="Total 2 8 10 2 3" xfId="50133"/>
    <cellStyle name="Total 2 8 10 3" xfId="50134"/>
    <cellStyle name="Total 2 8 10 4" xfId="50135"/>
    <cellStyle name="Total 2 8 11" xfId="50136"/>
    <cellStyle name="Total 2 8 11 2" xfId="50137"/>
    <cellStyle name="Total 2 8 11 2 2" xfId="50138"/>
    <cellStyle name="Total 2 8 11 2 3" xfId="50139"/>
    <cellStyle name="Total 2 8 11 3" xfId="50140"/>
    <cellStyle name="Total 2 8 11 4" xfId="50141"/>
    <cellStyle name="Total 2 8 12" xfId="50142"/>
    <cellStyle name="Total 2 8 12 2" xfId="50143"/>
    <cellStyle name="Total 2 8 12 2 2" xfId="50144"/>
    <cellStyle name="Total 2 8 12 2 3" xfId="50145"/>
    <cellStyle name="Total 2 8 12 3" xfId="50146"/>
    <cellStyle name="Total 2 8 12 4" xfId="50147"/>
    <cellStyle name="Total 2 8 13" xfId="50148"/>
    <cellStyle name="Total 2 8 13 2" xfId="50149"/>
    <cellStyle name="Total 2 8 13 2 2" xfId="50150"/>
    <cellStyle name="Total 2 8 13 2 3" xfId="50151"/>
    <cellStyle name="Total 2 8 13 3" xfId="50152"/>
    <cellStyle name="Total 2 8 13 4" xfId="50153"/>
    <cellStyle name="Total 2 8 14" xfId="50154"/>
    <cellStyle name="Total 2 8 14 2" xfId="50155"/>
    <cellStyle name="Total 2 8 14 2 2" xfId="50156"/>
    <cellStyle name="Total 2 8 14 2 3" xfId="50157"/>
    <cellStyle name="Total 2 8 14 3" xfId="50158"/>
    <cellStyle name="Total 2 8 14 4" xfId="50159"/>
    <cellStyle name="Total 2 8 15" xfId="50160"/>
    <cellStyle name="Total 2 8 15 2" xfId="50161"/>
    <cellStyle name="Total 2 8 15 2 2" xfId="50162"/>
    <cellStyle name="Total 2 8 15 2 3" xfId="50163"/>
    <cellStyle name="Total 2 8 15 3" xfId="50164"/>
    <cellStyle name="Total 2 8 15 4" xfId="50165"/>
    <cellStyle name="Total 2 8 16" xfId="50166"/>
    <cellStyle name="Total 2 8 16 2" xfId="50167"/>
    <cellStyle name="Total 2 8 16 2 2" xfId="50168"/>
    <cellStyle name="Total 2 8 16 2 3" xfId="50169"/>
    <cellStyle name="Total 2 8 16 3" xfId="50170"/>
    <cellStyle name="Total 2 8 16 4" xfId="50171"/>
    <cellStyle name="Total 2 8 17" xfId="50172"/>
    <cellStyle name="Total 2 8 17 2" xfId="50173"/>
    <cellStyle name="Total 2 8 17 2 2" xfId="50174"/>
    <cellStyle name="Total 2 8 17 2 3" xfId="50175"/>
    <cellStyle name="Total 2 8 17 3" xfId="50176"/>
    <cellStyle name="Total 2 8 17 4" xfId="50177"/>
    <cellStyle name="Total 2 8 18" xfId="50178"/>
    <cellStyle name="Total 2 8 18 2" xfId="50179"/>
    <cellStyle name="Total 2 8 18 2 2" xfId="50180"/>
    <cellStyle name="Total 2 8 18 2 3" xfId="50181"/>
    <cellStyle name="Total 2 8 18 3" xfId="50182"/>
    <cellStyle name="Total 2 8 18 4" xfId="50183"/>
    <cellStyle name="Total 2 8 19" xfId="50184"/>
    <cellStyle name="Total 2 8 19 2" xfId="50185"/>
    <cellStyle name="Total 2 8 19 2 2" xfId="50186"/>
    <cellStyle name="Total 2 8 19 2 3" xfId="50187"/>
    <cellStyle name="Total 2 8 19 3" xfId="50188"/>
    <cellStyle name="Total 2 8 19 4" xfId="50189"/>
    <cellStyle name="Total 2 8 2" xfId="50190"/>
    <cellStyle name="Total 2 8 2 2" xfId="50191"/>
    <cellStyle name="Total 2 8 2 2 2" xfId="50192"/>
    <cellStyle name="Total 2 8 2 2 3" xfId="50193"/>
    <cellStyle name="Total 2 8 2 3" xfId="50194"/>
    <cellStyle name="Total 2 8 2 4" xfId="50195"/>
    <cellStyle name="Total 2 8 20" xfId="50196"/>
    <cellStyle name="Total 2 8 20 2" xfId="50197"/>
    <cellStyle name="Total 2 8 20 2 2" xfId="50198"/>
    <cellStyle name="Total 2 8 20 2 3" xfId="50199"/>
    <cellStyle name="Total 2 8 20 3" xfId="50200"/>
    <cellStyle name="Total 2 8 20 4" xfId="50201"/>
    <cellStyle name="Total 2 8 21" xfId="50202"/>
    <cellStyle name="Total 2 8 21 2" xfId="50203"/>
    <cellStyle name="Total 2 8 21 2 2" xfId="50204"/>
    <cellStyle name="Total 2 8 21 2 3" xfId="50205"/>
    <cellStyle name="Total 2 8 21 3" xfId="50206"/>
    <cellStyle name="Total 2 8 21 4" xfId="50207"/>
    <cellStyle name="Total 2 8 22" xfId="50208"/>
    <cellStyle name="Total 2 8 22 2" xfId="50209"/>
    <cellStyle name="Total 2 8 22 2 2" xfId="50210"/>
    <cellStyle name="Total 2 8 22 2 3" xfId="50211"/>
    <cellStyle name="Total 2 8 22 3" xfId="50212"/>
    <cellStyle name="Total 2 8 22 4" xfId="50213"/>
    <cellStyle name="Total 2 8 23" xfId="50214"/>
    <cellStyle name="Total 2 8 23 2" xfId="50215"/>
    <cellStyle name="Total 2 8 23 2 2" xfId="50216"/>
    <cellStyle name="Total 2 8 23 2 3" xfId="50217"/>
    <cellStyle name="Total 2 8 23 3" xfId="50218"/>
    <cellStyle name="Total 2 8 23 4" xfId="50219"/>
    <cellStyle name="Total 2 8 24" xfId="50220"/>
    <cellStyle name="Total 2 8 24 2" xfId="50221"/>
    <cellStyle name="Total 2 8 24 2 2" xfId="50222"/>
    <cellStyle name="Total 2 8 24 2 3" xfId="50223"/>
    <cellStyle name="Total 2 8 24 3" xfId="50224"/>
    <cellStyle name="Total 2 8 24 4" xfId="50225"/>
    <cellStyle name="Total 2 8 25" xfId="50226"/>
    <cellStyle name="Total 2 8 25 2" xfId="50227"/>
    <cellStyle name="Total 2 8 25 2 2" xfId="50228"/>
    <cellStyle name="Total 2 8 25 2 3" xfId="50229"/>
    <cellStyle name="Total 2 8 25 3" xfId="50230"/>
    <cellStyle name="Total 2 8 25 4" xfId="50231"/>
    <cellStyle name="Total 2 8 26" xfId="50232"/>
    <cellStyle name="Total 2 8 26 2" xfId="50233"/>
    <cellStyle name="Total 2 8 26 3" xfId="50234"/>
    <cellStyle name="Total 2 8 27" xfId="50235"/>
    <cellStyle name="Total 2 8 28" xfId="50236"/>
    <cellStyle name="Total 2 8 3" xfId="50237"/>
    <cellStyle name="Total 2 8 3 2" xfId="50238"/>
    <cellStyle name="Total 2 8 3 2 2" xfId="50239"/>
    <cellStyle name="Total 2 8 3 2 3" xfId="50240"/>
    <cellStyle name="Total 2 8 3 3" xfId="50241"/>
    <cellStyle name="Total 2 8 3 4" xfId="50242"/>
    <cellStyle name="Total 2 8 4" xfId="50243"/>
    <cellStyle name="Total 2 8 4 2" xfId="50244"/>
    <cellStyle name="Total 2 8 4 2 2" xfId="50245"/>
    <cellStyle name="Total 2 8 4 2 3" xfId="50246"/>
    <cellStyle name="Total 2 8 4 3" xfId="50247"/>
    <cellStyle name="Total 2 8 4 4" xfId="50248"/>
    <cellStyle name="Total 2 8 5" xfId="50249"/>
    <cellStyle name="Total 2 8 5 2" xfId="50250"/>
    <cellStyle name="Total 2 8 5 2 2" xfId="50251"/>
    <cellStyle name="Total 2 8 5 2 3" xfId="50252"/>
    <cellStyle name="Total 2 8 5 3" xfId="50253"/>
    <cellStyle name="Total 2 8 5 4" xfId="50254"/>
    <cellStyle name="Total 2 8 6" xfId="50255"/>
    <cellStyle name="Total 2 8 6 2" xfId="50256"/>
    <cellStyle name="Total 2 8 6 2 2" xfId="50257"/>
    <cellStyle name="Total 2 8 6 2 3" xfId="50258"/>
    <cellStyle name="Total 2 8 6 3" xfId="50259"/>
    <cellStyle name="Total 2 8 6 4" xfId="50260"/>
    <cellStyle name="Total 2 8 7" xfId="50261"/>
    <cellStyle name="Total 2 8 7 2" xfId="50262"/>
    <cellStyle name="Total 2 8 7 2 2" xfId="50263"/>
    <cellStyle name="Total 2 8 7 2 3" xfId="50264"/>
    <cellStyle name="Total 2 8 7 3" xfId="50265"/>
    <cellStyle name="Total 2 8 7 4" xfId="50266"/>
    <cellStyle name="Total 2 8 8" xfId="50267"/>
    <cellStyle name="Total 2 8 8 2" xfId="50268"/>
    <cellStyle name="Total 2 8 8 2 2" xfId="50269"/>
    <cellStyle name="Total 2 8 8 2 3" xfId="50270"/>
    <cellStyle name="Total 2 8 8 3" xfId="50271"/>
    <cellStyle name="Total 2 8 8 4" xfId="50272"/>
    <cellStyle name="Total 2 8 9" xfId="50273"/>
    <cellStyle name="Total 2 8 9 2" xfId="50274"/>
    <cellStyle name="Total 2 8 9 2 2" xfId="50275"/>
    <cellStyle name="Total 2 8 9 2 3" xfId="50276"/>
    <cellStyle name="Total 2 8 9 3" xfId="50277"/>
    <cellStyle name="Total 2 8 9 4" xfId="50278"/>
    <cellStyle name="Total 2 9" xfId="50279"/>
    <cellStyle name="Total 2 9 10" xfId="50280"/>
    <cellStyle name="Total 2 9 10 2" xfId="50281"/>
    <cellStyle name="Total 2 9 10 2 2" xfId="50282"/>
    <cellStyle name="Total 2 9 10 2 3" xfId="50283"/>
    <cellStyle name="Total 2 9 10 3" xfId="50284"/>
    <cellStyle name="Total 2 9 10 4" xfId="50285"/>
    <cellStyle name="Total 2 9 11" xfId="50286"/>
    <cellStyle name="Total 2 9 11 2" xfId="50287"/>
    <cellStyle name="Total 2 9 11 2 2" xfId="50288"/>
    <cellStyle name="Total 2 9 11 2 3" xfId="50289"/>
    <cellStyle name="Total 2 9 11 3" xfId="50290"/>
    <cellStyle name="Total 2 9 11 4" xfId="50291"/>
    <cellStyle name="Total 2 9 12" xfId="50292"/>
    <cellStyle name="Total 2 9 12 2" xfId="50293"/>
    <cellStyle name="Total 2 9 12 2 2" xfId="50294"/>
    <cellStyle name="Total 2 9 12 2 3" xfId="50295"/>
    <cellStyle name="Total 2 9 12 3" xfId="50296"/>
    <cellStyle name="Total 2 9 12 4" xfId="50297"/>
    <cellStyle name="Total 2 9 13" xfId="50298"/>
    <cellStyle name="Total 2 9 13 2" xfId="50299"/>
    <cellStyle name="Total 2 9 13 2 2" xfId="50300"/>
    <cellStyle name="Total 2 9 13 2 3" xfId="50301"/>
    <cellStyle name="Total 2 9 13 3" xfId="50302"/>
    <cellStyle name="Total 2 9 13 4" xfId="50303"/>
    <cellStyle name="Total 2 9 14" xfId="50304"/>
    <cellStyle name="Total 2 9 14 2" xfId="50305"/>
    <cellStyle name="Total 2 9 14 2 2" xfId="50306"/>
    <cellStyle name="Total 2 9 14 2 3" xfId="50307"/>
    <cellStyle name="Total 2 9 14 3" xfId="50308"/>
    <cellStyle name="Total 2 9 14 4" xfId="50309"/>
    <cellStyle name="Total 2 9 15" xfId="50310"/>
    <cellStyle name="Total 2 9 15 2" xfId="50311"/>
    <cellStyle name="Total 2 9 15 2 2" xfId="50312"/>
    <cellStyle name="Total 2 9 15 2 3" xfId="50313"/>
    <cellStyle name="Total 2 9 15 3" xfId="50314"/>
    <cellStyle name="Total 2 9 15 4" xfId="50315"/>
    <cellStyle name="Total 2 9 16" xfId="50316"/>
    <cellStyle name="Total 2 9 16 2" xfId="50317"/>
    <cellStyle name="Total 2 9 16 2 2" xfId="50318"/>
    <cellStyle name="Total 2 9 16 2 3" xfId="50319"/>
    <cellStyle name="Total 2 9 16 3" xfId="50320"/>
    <cellStyle name="Total 2 9 16 4" xfId="50321"/>
    <cellStyle name="Total 2 9 17" xfId="50322"/>
    <cellStyle name="Total 2 9 17 2" xfId="50323"/>
    <cellStyle name="Total 2 9 17 2 2" xfId="50324"/>
    <cellStyle name="Total 2 9 17 2 3" xfId="50325"/>
    <cellStyle name="Total 2 9 17 3" xfId="50326"/>
    <cellStyle name="Total 2 9 17 4" xfId="50327"/>
    <cellStyle name="Total 2 9 18" xfId="50328"/>
    <cellStyle name="Total 2 9 18 2" xfId="50329"/>
    <cellStyle name="Total 2 9 18 2 2" xfId="50330"/>
    <cellStyle name="Total 2 9 18 2 3" xfId="50331"/>
    <cellStyle name="Total 2 9 18 3" xfId="50332"/>
    <cellStyle name="Total 2 9 18 4" xfId="50333"/>
    <cellStyle name="Total 2 9 19" xfId="50334"/>
    <cellStyle name="Total 2 9 19 2" xfId="50335"/>
    <cellStyle name="Total 2 9 19 2 2" xfId="50336"/>
    <cellStyle name="Total 2 9 19 2 3" xfId="50337"/>
    <cellStyle name="Total 2 9 19 3" xfId="50338"/>
    <cellStyle name="Total 2 9 19 4" xfId="50339"/>
    <cellStyle name="Total 2 9 2" xfId="50340"/>
    <cellStyle name="Total 2 9 2 2" xfId="50341"/>
    <cellStyle name="Total 2 9 2 2 2" xfId="50342"/>
    <cellStyle name="Total 2 9 2 2 3" xfId="50343"/>
    <cellStyle name="Total 2 9 2 3" xfId="50344"/>
    <cellStyle name="Total 2 9 2 4" xfId="50345"/>
    <cellStyle name="Total 2 9 20" xfId="50346"/>
    <cellStyle name="Total 2 9 20 2" xfId="50347"/>
    <cellStyle name="Total 2 9 20 2 2" xfId="50348"/>
    <cellStyle name="Total 2 9 20 2 3" xfId="50349"/>
    <cellStyle name="Total 2 9 20 3" xfId="50350"/>
    <cellStyle name="Total 2 9 20 4" xfId="50351"/>
    <cellStyle name="Total 2 9 21" xfId="50352"/>
    <cellStyle name="Total 2 9 21 2" xfId="50353"/>
    <cellStyle name="Total 2 9 21 2 2" xfId="50354"/>
    <cellStyle name="Total 2 9 21 2 3" xfId="50355"/>
    <cellStyle name="Total 2 9 21 3" xfId="50356"/>
    <cellStyle name="Total 2 9 21 4" xfId="50357"/>
    <cellStyle name="Total 2 9 22" xfId="50358"/>
    <cellStyle name="Total 2 9 22 2" xfId="50359"/>
    <cellStyle name="Total 2 9 22 2 2" xfId="50360"/>
    <cellStyle name="Total 2 9 22 2 3" xfId="50361"/>
    <cellStyle name="Total 2 9 22 3" xfId="50362"/>
    <cellStyle name="Total 2 9 22 4" xfId="50363"/>
    <cellStyle name="Total 2 9 23" xfId="50364"/>
    <cellStyle name="Total 2 9 23 2" xfId="50365"/>
    <cellStyle name="Total 2 9 23 2 2" xfId="50366"/>
    <cellStyle name="Total 2 9 23 2 3" xfId="50367"/>
    <cellStyle name="Total 2 9 23 3" xfId="50368"/>
    <cellStyle name="Total 2 9 23 4" xfId="50369"/>
    <cellStyle name="Total 2 9 24" xfId="50370"/>
    <cellStyle name="Total 2 9 24 2" xfId="50371"/>
    <cellStyle name="Total 2 9 24 2 2" xfId="50372"/>
    <cellStyle name="Total 2 9 24 2 3" xfId="50373"/>
    <cellStyle name="Total 2 9 24 3" xfId="50374"/>
    <cellStyle name="Total 2 9 24 4" xfId="50375"/>
    <cellStyle name="Total 2 9 25" xfId="50376"/>
    <cellStyle name="Total 2 9 25 2" xfId="50377"/>
    <cellStyle name="Total 2 9 25 2 2" xfId="50378"/>
    <cellStyle name="Total 2 9 25 2 3" xfId="50379"/>
    <cellStyle name="Total 2 9 25 3" xfId="50380"/>
    <cellStyle name="Total 2 9 25 4" xfId="50381"/>
    <cellStyle name="Total 2 9 26" xfId="50382"/>
    <cellStyle name="Total 2 9 26 2" xfId="50383"/>
    <cellStyle name="Total 2 9 26 3" xfId="50384"/>
    <cellStyle name="Total 2 9 27" xfId="50385"/>
    <cellStyle name="Total 2 9 28" xfId="50386"/>
    <cellStyle name="Total 2 9 3" xfId="50387"/>
    <cellStyle name="Total 2 9 3 2" xfId="50388"/>
    <cellStyle name="Total 2 9 3 2 2" xfId="50389"/>
    <cellStyle name="Total 2 9 3 2 3" xfId="50390"/>
    <cellStyle name="Total 2 9 3 3" xfId="50391"/>
    <cellStyle name="Total 2 9 3 4" xfId="50392"/>
    <cellStyle name="Total 2 9 4" xfId="50393"/>
    <cellStyle name="Total 2 9 4 2" xfId="50394"/>
    <cellStyle name="Total 2 9 4 2 2" xfId="50395"/>
    <cellStyle name="Total 2 9 4 2 3" xfId="50396"/>
    <cellStyle name="Total 2 9 4 3" xfId="50397"/>
    <cellStyle name="Total 2 9 4 4" xfId="50398"/>
    <cellStyle name="Total 2 9 5" xfId="50399"/>
    <cellStyle name="Total 2 9 5 2" xfId="50400"/>
    <cellStyle name="Total 2 9 5 2 2" xfId="50401"/>
    <cellStyle name="Total 2 9 5 2 3" xfId="50402"/>
    <cellStyle name="Total 2 9 5 3" xfId="50403"/>
    <cellStyle name="Total 2 9 5 4" xfId="50404"/>
    <cellStyle name="Total 2 9 6" xfId="50405"/>
    <cellStyle name="Total 2 9 6 2" xfId="50406"/>
    <cellStyle name="Total 2 9 6 2 2" xfId="50407"/>
    <cellStyle name="Total 2 9 6 2 3" xfId="50408"/>
    <cellStyle name="Total 2 9 6 3" xfId="50409"/>
    <cellStyle name="Total 2 9 6 4" xfId="50410"/>
    <cellStyle name="Total 2 9 7" xfId="50411"/>
    <cellStyle name="Total 2 9 7 2" xfId="50412"/>
    <cellStyle name="Total 2 9 7 2 2" xfId="50413"/>
    <cellStyle name="Total 2 9 7 2 3" xfId="50414"/>
    <cellStyle name="Total 2 9 7 3" xfId="50415"/>
    <cellStyle name="Total 2 9 7 4" xfId="50416"/>
    <cellStyle name="Total 2 9 8" xfId="50417"/>
    <cellStyle name="Total 2 9 8 2" xfId="50418"/>
    <cellStyle name="Total 2 9 8 2 2" xfId="50419"/>
    <cellStyle name="Total 2 9 8 2 3" xfId="50420"/>
    <cellStyle name="Total 2 9 8 3" xfId="50421"/>
    <cellStyle name="Total 2 9 8 4" xfId="50422"/>
    <cellStyle name="Total 2 9 9" xfId="50423"/>
    <cellStyle name="Total 2 9 9 2" xfId="50424"/>
    <cellStyle name="Total 2 9 9 2 2" xfId="50425"/>
    <cellStyle name="Total 2 9 9 2 3" xfId="50426"/>
    <cellStyle name="Total 2 9 9 3" xfId="50427"/>
    <cellStyle name="Total 2 9 9 4" xfId="50428"/>
    <cellStyle name="Vírgula 2" xfId="50429"/>
    <cellStyle name="Vírgula 2 2" xfId="50430"/>
    <cellStyle name="Vírgula 2 2 2" xfId="50431"/>
    <cellStyle name="Vírgula 3" xfId="50432"/>
    <cellStyle name="Vírgula 4" xfId="50433"/>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87190</xdr:colOff>
      <xdr:row>0</xdr:row>
      <xdr:rowOff>24179</xdr:rowOff>
    </xdr:from>
    <xdr:to>
      <xdr:col>0</xdr:col>
      <xdr:colOff>779584</xdr:colOff>
      <xdr:row>4</xdr:row>
      <xdr:rowOff>39395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90" y="24179"/>
          <a:ext cx="692394" cy="769889"/>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258"/>
  <sheetViews>
    <sheetView tabSelected="1" view="pageBreakPreview" zoomScale="70" zoomScaleNormal="115" zoomScaleSheetLayoutView="70" workbookViewId="0">
      <selection activeCell="AH18" sqref="AH18"/>
    </sheetView>
  </sheetViews>
  <sheetFormatPr defaultColWidth="9.140625" defaultRowHeight="14.25" outlineLevelRow="1" x14ac:dyDescent="0.2"/>
  <cols>
    <col min="1" max="1" width="13.7109375" style="140" customWidth="1"/>
    <col min="2" max="2" width="63.85546875" style="141" customWidth="1"/>
    <col min="3" max="3" width="5.85546875" style="1" bestFit="1" customWidth="1"/>
    <col min="4" max="4" width="12.7109375" style="142" bestFit="1" customWidth="1"/>
    <col min="5" max="5" width="8.28515625" style="142" hidden="1" customWidth="1"/>
    <col min="6" max="6" width="10.42578125" style="142" customWidth="1"/>
    <col min="7" max="7" width="10.28515625" style="170" customWidth="1"/>
    <col min="8" max="8" width="10.28515625" style="142" customWidth="1"/>
    <col min="9" max="9" width="10" style="193" bestFit="1" customWidth="1"/>
    <col min="10" max="10" width="10.28515625" style="193" customWidth="1"/>
    <col min="11" max="11" width="10" style="193" bestFit="1" customWidth="1"/>
    <col min="12" max="12" width="10.28515625" style="193" customWidth="1"/>
    <col min="13" max="13" width="10" style="193" bestFit="1" customWidth="1"/>
    <col min="14" max="14" width="10.28515625" style="193" customWidth="1"/>
    <col min="15" max="15" width="10" style="193" bestFit="1" customWidth="1"/>
    <col min="16" max="16" width="10.28515625" style="193" customWidth="1"/>
    <col min="17" max="17" width="10" style="193" bestFit="1" customWidth="1"/>
    <col min="18" max="18" width="10.28515625" style="193" customWidth="1"/>
    <col min="19" max="19" width="10" style="193" bestFit="1" customWidth="1"/>
    <col min="20" max="20" width="10.28515625" style="193" customWidth="1"/>
    <col min="21" max="21" width="10" style="193" bestFit="1" customWidth="1"/>
    <col min="22" max="22" width="10.28515625" style="193" customWidth="1"/>
    <col min="23" max="23" width="10" style="193" bestFit="1" customWidth="1"/>
    <col min="24" max="24" width="10.28515625" style="193" customWidth="1"/>
    <col min="25" max="25" width="10" style="193" bestFit="1" customWidth="1"/>
    <col min="26" max="26" width="10.28515625" style="193" customWidth="1"/>
    <col min="27" max="27" width="10" style="193" bestFit="1" customWidth="1"/>
    <col min="28" max="28" width="10.28515625" style="193" customWidth="1"/>
    <col min="29" max="29" width="10" style="193" bestFit="1" customWidth="1"/>
    <col min="30" max="30" width="10.28515625" style="193" customWidth="1"/>
    <col min="31" max="31" width="10" style="193" bestFit="1" customWidth="1"/>
    <col min="32" max="32" width="10.28515625" style="193" customWidth="1"/>
    <col min="33" max="33" width="10" style="193" bestFit="1" customWidth="1"/>
    <col min="34" max="34" width="10.28515625" style="193" customWidth="1"/>
    <col min="35" max="35" width="10" style="193" bestFit="1" customWidth="1"/>
    <col min="36" max="36" width="10.28515625" style="193" customWidth="1"/>
    <col min="37" max="37" width="10" style="193" hidden="1" customWidth="1"/>
    <col min="38" max="38" width="10.28515625" style="193" hidden="1" customWidth="1"/>
    <col min="39" max="39" width="10" style="193" bestFit="1" customWidth="1"/>
    <col min="40" max="40" width="10" style="231" bestFit="1" customWidth="1"/>
    <col min="41" max="41" width="17.42578125" style="140" customWidth="1"/>
    <col min="42" max="42" width="14.85546875" style="3" customWidth="1"/>
    <col min="43" max="43" width="9.140625" style="1" customWidth="1"/>
    <col min="44" max="44" width="18.5703125" style="2" customWidth="1"/>
    <col min="45" max="45" width="9.140625" style="1" customWidth="1"/>
    <col min="46" max="46" width="12.85546875" style="2" customWidth="1"/>
    <col min="47" max="47" width="10.140625" style="1" customWidth="1"/>
    <col min="48" max="48" width="9.140625" style="1" customWidth="1"/>
    <col min="49" max="16384" width="9.140625" style="1"/>
  </cols>
  <sheetData>
    <row r="1" spans="1:47" x14ac:dyDescent="0.2">
      <c r="A1" s="201"/>
      <c r="B1" s="148" t="s">
        <v>2316</v>
      </c>
      <c r="C1" s="147"/>
      <c r="D1" s="147"/>
      <c r="E1" s="147"/>
      <c r="F1" s="147"/>
      <c r="G1" s="149"/>
      <c r="H1" s="147"/>
      <c r="I1" s="171"/>
      <c r="J1" s="232"/>
      <c r="K1" s="171"/>
      <c r="L1" s="171"/>
      <c r="M1" s="171"/>
      <c r="N1" s="171"/>
      <c r="O1" s="171"/>
      <c r="P1" s="171"/>
      <c r="Q1" s="171"/>
      <c r="R1" s="171"/>
      <c r="S1" s="171"/>
      <c r="T1" s="171"/>
      <c r="U1" s="171"/>
      <c r="V1" s="171"/>
      <c r="W1" s="171"/>
      <c r="X1" s="171"/>
      <c r="Y1" s="171"/>
      <c r="Z1" s="171"/>
      <c r="AA1" s="171"/>
      <c r="AB1" s="171"/>
      <c r="AC1" s="171"/>
      <c r="AD1" s="171"/>
      <c r="AE1" s="171"/>
      <c r="AF1" s="171"/>
      <c r="AG1" s="171"/>
      <c r="AI1" s="195"/>
      <c r="AJ1" s="195"/>
      <c r="AK1" s="195"/>
      <c r="AL1" s="195"/>
      <c r="AM1" s="195"/>
      <c r="AN1" s="206"/>
      <c r="AO1" s="196"/>
    </row>
    <row r="2" spans="1:47" ht="15" customHeight="1" x14ac:dyDescent="0.2">
      <c r="A2" s="202"/>
      <c r="B2" s="148" t="s">
        <v>2314</v>
      </c>
      <c r="C2" s="147"/>
      <c r="D2" s="147"/>
      <c r="E2" s="147"/>
      <c r="F2" s="147"/>
      <c r="G2" s="149"/>
      <c r="H2" s="147"/>
      <c r="I2" s="171"/>
      <c r="J2" s="232"/>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95"/>
      <c r="AJ2" s="195"/>
      <c r="AK2" s="195"/>
      <c r="AL2" s="195"/>
      <c r="AM2" s="195"/>
      <c r="AN2" s="206"/>
      <c r="AO2" s="196"/>
    </row>
    <row r="3" spans="1:47" ht="15" customHeight="1" x14ac:dyDescent="0.2">
      <c r="A3" s="202"/>
      <c r="B3" s="148" t="s">
        <v>2317</v>
      </c>
      <c r="C3" s="147"/>
      <c r="D3" s="147"/>
      <c r="E3" s="147"/>
      <c r="F3" s="147"/>
      <c r="G3" s="149"/>
      <c r="H3" s="147"/>
      <c r="I3" s="171"/>
      <c r="J3" s="232"/>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95"/>
      <c r="AJ3" s="195"/>
      <c r="AK3" s="195"/>
      <c r="AL3" s="195"/>
      <c r="AM3" s="195"/>
      <c r="AN3" s="206"/>
      <c r="AO3" s="196"/>
    </row>
    <row r="4" spans="1:47" ht="15" customHeight="1" x14ac:dyDescent="0.2">
      <c r="A4" s="202"/>
      <c r="B4" s="146" t="s">
        <v>2315</v>
      </c>
      <c r="C4" s="147"/>
      <c r="D4" s="147"/>
      <c r="E4" s="147"/>
      <c r="F4" s="147"/>
      <c r="G4" s="149"/>
      <c r="H4" s="147"/>
      <c r="I4" s="171"/>
      <c r="J4" s="232"/>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95"/>
      <c r="AJ4" s="195"/>
      <c r="AK4" s="195"/>
      <c r="AL4" s="195"/>
      <c r="AM4" s="195"/>
      <c r="AN4" s="206"/>
      <c r="AO4" s="196"/>
    </row>
    <row r="5" spans="1:47" ht="33" customHeight="1" thickBot="1" x14ac:dyDescent="0.25">
      <c r="A5" s="202"/>
      <c r="B5" s="204" t="s">
        <v>0</v>
      </c>
      <c r="C5" s="147"/>
      <c r="D5" s="147"/>
      <c r="E5" s="147"/>
      <c r="F5" s="147"/>
      <c r="G5" s="205" t="s">
        <v>1</v>
      </c>
      <c r="H5" s="147"/>
      <c r="I5" s="171"/>
      <c r="J5" s="232"/>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95"/>
      <c r="AJ5" s="195"/>
      <c r="AK5" s="195"/>
      <c r="AL5" s="195"/>
      <c r="AM5" s="195"/>
      <c r="AN5" s="206"/>
      <c r="AO5" s="196"/>
    </row>
    <row r="6" spans="1:47" ht="14.25" customHeight="1" x14ac:dyDescent="0.2">
      <c r="A6" s="197" t="s">
        <v>2</v>
      </c>
      <c r="B6" s="199" t="s">
        <v>3</v>
      </c>
      <c r="C6" s="199" t="s">
        <v>4</v>
      </c>
      <c r="D6" s="199" t="s">
        <v>5</v>
      </c>
      <c r="E6" s="199" t="s">
        <v>6</v>
      </c>
      <c r="F6" s="199" t="s">
        <v>5</v>
      </c>
      <c r="G6" s="199" t="s">
        <v>7</v>
      </c>
      <c r="H6" s="199" t="s">
        <v>8</v>
      </c>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t="s">
        <v>9</v>
      </c>
      <c r="AN6" s="207"/>
      <c r="AO6" s="145" t="s">
        <v>10</v>
      </c>
    </row>
    <row r="7" spans="1:47" ht="15.75" thickBot="1" x14ac:dyDescent="0.3">
      <c r="A7" s="198"/>
      <c r="B7" s="200"/>
      <c r="C7" s="200"/>
      <c r="D7" s="200"/>
      <c r="E7" s="200"/>
      <c r="F7" s="200"/>
      <c r="G7" s="200"/>
      <c r="H7" s="200"/>
      <c r="I7" s="4">
        <v>1</v>
      </c>
      <c r="J7" s="4">
        <v>1</v>
      </c>
      <c r="K7" s="4">
        <v>2</v>
      </c>
      <c r="L7" s="4">
        <v>2</v>
      </c>
      <c r="M7" s="4">
        <v>3</v>
      </c>
      <c r="N7" s="4">
        <v>3</v>
      </c>
      <c r="O7" s="4">
        <v>4</v>
      </c>
      <c r="P7" s="4">
        <v>4</v>
      </c>
      <c r="Q7" s="4">
        <v>5</v>
      </c>
      <c r="R7" s="4">
        <v>5</v>
      </c>
      <c r="S7" s="4">
        <v>6</v>
      </c>
      <c r="T7" s="4">
        <v>6</v>
      </c>
      <c r="U7" s="4">
        <v>7</v>
      </c>
      <c r="V7" s="4">
        <v>7</v>
      </c>
      <c r="W7" s="4">
        <v>8</v>
      </c>
      <c r="X7" s="4">
        <v>8</v>
      </c>
      <c r="Y7" s="4">
        <v>9</v>
      </c>
      <c r="Z7" s="4">
        <v>9</v>
      </c>
      <c r="AA7" s="4">
        <v>10</v>
      </c>
      <c r="AB7" s="4">
        <v>10</v>
      </c>
      <c r="AC7" s="4">
        <v>11</v>
      </c>
      <c r="AD7" s="4">
        <v>11</v>
      </c>
      <c r="AE7" s="4">
        <v>12</v>
      </c>
      <c r="AF7" s="4">
        <v>12</v>
      </c>
      <c r="AG7" s="4">
        <v>13</v>
      </c>
      <c r="AH7" s="4">
        <v>13</v>
      </c>
      <c r="AI7" s="4">
        <v>14</v>
      </c>
      <c r="AJ7" s="4">
        <v>14</v>
      </c>
      <c r="AK7" s="4">
        <v>15</v>
      </c>
      <c r="AL7" s="4">
        <v>15</v>
      </c>
      <c r="AM7" s="4" t="s">
        <v>2313</v>
      </c>
      <c r="AN7" s="208" t="s">
        <v>11</v>
      </c>
      <c r="AO7" s="5" t="s">
        <v>2313</v>
      </c>
      <c r="AT7" s="203"/>
      <c r="AU7" s="203"/>
    </row>
    <row r="8" spans="1:47" s="11" customFormat="1" ht="15" x14ac:dyDescent="0.25">
      <c r="A8" s="6" t="s">
        <v>12</v>
      </c>
      <c r="B8" s="7" t="s">
        <v>13</v>
      </c>
      <c r="C8" s="8"/>
      <c r="D8" s="9"/>
      <c r="E8" s="9"/>
      <c r="F8" s="9"/>
      <c r="G8" s="150"/>
      <c r="H8" s="9" t="str">
        <f>IF(C8="","",(D8-#REF!))</f>
        <v/>
      </c>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209"/>
      <c r="AO8" s="10"/>
      <c r="AP8" s="13"/>
      <c r="AR8" s="14"/>
      <c r="AT8" s="15"/>
    </row>
    <row r="9" spans="1:47" s="21" customFormat="1" ht="45" outlineLevel="1" x14ac:dyDescent="0.25">
      <c r="A9" s="16" t="s">
        <v>14</v>
      </c>
      <c r="B9" s="17" t="s">
        <v>15</v>
      </c>
      <c r="C9" s="18" t="s">
        <v>16</v>
      </c>
      <c r="D9" s="19">
        <v>1</v>
      </c>
      <c r="E9" s="19"/>
      <c r="F9" s="19">
        <f>D9+E9</f>
        <v>1</v>
      </c>
      <c r="G9" s="24">
        <v>2197968.9</v>
      </c>
      <c r="H9" s="19">
        <f>F9-AM9</f>
        <v>0.66997481816516635</v>
      </c>
      <c r="I9" s="173">
        <v>3.7030336858198498E-3</v>
      </c>
      <c r="J9" s="23">
        <f>I9*G9</f>
        <v>8139.1528770844006</v>
      </c>
      <c r="K9" s="173">
        <v>1.1606397399999999E-2</v>
      </c>
      <c r="L9" s="23">
        <f>K9*G9</f>
        <v>25510.500526240856</v>
      </c>
      <c r="M9" s="173">
        <v>9.9284064800000005E-3</v>
      </c>
      <c r="N9" s="23">
        <f>M9*$G9</f>
        <v>21822.328669598472</v>
      </c>
      <c r="O9" s="173">
        <v>4.22514069304845E-2</v>
      </c>
      <c r="P9" s="23">
        <f>O9*$G9</f>
        <v>92867.278414449393</v>
      </c>
      <c r="Q9" s="173">
        <v>2.38205040070762E-2</v>
      </c>
      <c r="R9" s="23">
        <f>Q9*$G9</f>
        <v>52356.726989878865</v>
      </c>
      <c r="S9" s="173">
        <v>3.8797125299999999E-2</v>
      </c>
      <c r="T9" s="23">
        <f>S9*$G9</f>
        <v>85274.87481880316</v>
      </c>
      <c r="U9" s="173">
        <v>3.66682615E-2</v>
      </c>
      <c r="V9" s="23">
        <f>U9*$G9</f>
        <v>80595.698394067353</v>
      </c>
      <c r="W9" s="173">
        <v>3.35860724247991E-2</v>
      </c>
      <c r="X9" s="23">
        <f>W9*$G9</f>
        <v>73821.142662856015</v>
      </c>
      <c r="Y9" s="173">
        <v>3.9116631669309197E-2</v>
      </c>
      <c r="Z9" s="23">
        <f>Y9*$G9</f>
        <v>85977.139881896699</v>
      </c>
      <c r="AA9" s="173">
        <v>2.6333864142856701E-2</v>
      </c>
      <c r="AB9" s="23">
        <f>AA9*$G9</f>
        <v>57881.014402824185</v>
      </c>
      <c r="AC9" s="173">
        <v>1.8253464778769501E-2</v>
      </c>
      <c r="AD9" s="23">
        <f>AC9*$G9</f>
        <v>40120.547900980739</v>
      </c>
      <c r="AE9" s="173">
        <v>1.7316998558456378E-2</v>
      </c>
      <c r="AF9" s="23">
        <f>AE9*$G9</f>
        <v>38062.224272831947</v>
      </c>
      <c r="AG9" s="173">
        <v>1.8573789619308799E-2</v>
      </c>
      <c r="AH9" s="23">
        <f>AG9*$G9</f>
        <v>40824.611938383576</v>
      </c>
      <c r="AI9" s="173">
        <v>1.0069225337953401E-2</v>
      </c>
      <c r="AJ9" s="23">
        <f>AI9*$G9</f>
        <v>22131.844139913563</v>
      </c>
      <c r="AK9" s="173"/>
      <c r="AL9" s="23">
        <f>AK9*$G9</f>
        <v>0</v>
      </c>
      <c r="AM9" s="173">
        <f>IF(C9="","",(I9+K9+M9+O9+Q9+S9+U9+W9+Y9+AA9+AC9+AE9+AG9+AI9+AK9))</f>
        <v>0.33002518183483359</v>
      </c>
      <c r="AN9" s="210">
        <f>IF(C9="","",(AM9/F9))</f>
        <v>0.33002518183483359</v>
      </c>
      <c r="AO9" s="20">
        <f>IF(C9="","",(ROUND(AM9*G9,2)))</f>
        <v>725385.09</v>
      </c>
      <c r="AP9" s="13"/>
      <c r="AR9" s="14"/>
      <c r="AT9" s="12"/>
      <c r="AU9" s="12"/>
    </row>
    <row r="10" spans="1:47" s="21" customFormat="1" ht="15" outlineLevel="1" x14ac:dyDescent="0.25">
      <c r="A10" s="16" t="s">
        <v>17</v>
      </c>
      <c r="B10" s="17" t="s">
        <v>18</v>
      </c>
      <c r="C10" s="18" t="s">
        <v>16</v>
      </c>
      <c r="D10" s="19">
        <v>1</v>
      </c>
      <c r="E10" s="19"/>
      <c r="F10" s="19">
        <f>D10+E10</f>
        <v>1</v>
      </c>
      <c r="G10" s="24">
        <v>233.94</v>
      </c>
      <c r="H10" s="19">
        <f>F10-AM10</f>
        <v>0</v>
      </c>
      <c r="I10" s="23">
        <v>1</v>
      </c>
      <c r="J10" s="23">
        <f t="shared" ref="J10:J73" si="0">I10*G10</f>
        <v>233.94</v>
      </c>
      <c r="K10" s="23"/>
      <c r="L10" s="23">
        <f t="shared" ref="L10:L73" si="1">K10*G10</f>
        <v>0</v>
      </c>
      <c r="M10" s="23"/>
      <c r="N10" s="23">
        <f t="shared" ref="N10:N73" si="2">M10*$G10</f>
        <v>0</v>
      </c>
      <c r="O10" s="23"/>
      <c r="P10" s="23">
        <f>O10*$G10</f>
        <v>0</v>
      </c>
      <c r="Q10" s="23"/>
      <c r="R10" s="23">
        <f>Q10*$G10</f>
        <v>0</v>
      </c>
      <c r="S10" s="23"/>
      <c r="T10" s="23">
        <f>S10*$G10</f>
        <v>0</v>
      </c>
      <c r="U10" s="23"/>
      <c r="V10" s="23">
        <f t="shared" ref="V10:V73" si="3">U10*$G10</f>
        <v>0</v>
      </c>
      <c r="W10" s="23"/>
      <c r="X10" s="23">
        <f t="shared" ref="X10:X73" si="4">W10*$G10</f>
        <v>0</v>
      </c>
      <c r="Y10" s="23"/>
      <c r="Z10" s="23">
        <f t="shared" ref="Z10:AF73" si="5">Y10*$G10</f>
        <v>0</v>
      </c>
      <c r="AA10" s="23"/>
      <c r="AB10" s="23">
        <f t="shared" si="5"/>
        <v>0</v>
      </c>
      <c r="AC10" s="23"/>
      <c r="AD10" s="23">
        <f t="shared" si="5"/>
        <v>0</v>
      </c>
      <c r="AE10" s="23"/>
      <c r="AF10" s="23">
        <f t="shared" si="5"/>
        <v>0</v>
      </c>
      <c r="AG10" s="23"/>
      <c r="AH10" s="23">
        <f t="shared" ref="AH10:AH72" si="6">AG10*$G10</f>
        <v>0</v>
      </c>
      <c r="AI10" s="23"/>
      <c r="AJ10" s="23">
        <f t="shared" ref="AJ10:AL73" si="7">AI10*$G10</f>
        <v>0</v>
      </c>
      <c r="AK10" s="23"/>
      <c r="AL10" s="23">
        <f t="shared" si="7"/>
        <v>0</v>
      </c>
      <c r="AM10" s="23">
        <f>IF(C10="","",(I10+K10+M10+O10+Q10+S10+U10+W10+Y10+AA10+AC10+AE10+AG10+AI10+AK10))</f>
        <v>1</v>
      </c>
      <c r="AN10" s="211">
        <f>IF(C10="","",(AM10/F10))</f>
        <v>1</v>
      </c>
      <c r="AO10" s="20">
        <f>IF(C10="","",(ROUND(AM10*G10,2)))</f>
        <v>233.94</v>
      </c>
      <c r="AP10" s="13"/>
      <c r="AR10" s="14"/>
      <c r="AT10" s="12"/>
      <c r="AU10" s="12"/>
    </row>
    <row r="11" spans="1:47" s="21" customFormat="1" ht="15" x14ac:dyDescent="0.25">
      <c r="A11" s="16"/>
      <c r="B11" s="17"/>
      <c r="C11" s="18"/>
      <c r="D11" s="19"/>
      <c r="E11" s="19"/>
      <c r="F11" s="19"/>
      <c r="G11" s="24"/>
      <c r="H11" s="19"/>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t="str">
        <f t="shared" ref="AM11:AM73" si="8">IF(C11="","",(I11+K11+M11+O11+Q11+S11+U11+W11+Y11+AA11+AC11+AE11+AG11+AI11+AK11))</f>
        <v/>
      </c>
      <c r="AN11" s="211"/>
      <c r="AO11" s="20"/>
      <c r="AP11" s="13"/>
      <c r="AR11" s="14"/>
      <c r="AT11" s="12"/>
      <c r="AU11" s="12"/>
    </row>
    <row r="12" spans="1:47" s="11" customFormat="1" ht="15" x14ac:dyDescent="0.25">
      <c r="A12" s="6" t="s">
        <v>19</v>
      </c>
      <c r="B12" s="7" t="s">
        <v>20</v>
      </c>
      <c r="C12" s="8"/>
      <c r="D12" s="9"/>
      <c r="E12" s="9"/>
      <c r="F12" s="9"/>
      <c r="G12" s="150"/>
      <c r="H12" s="9"/>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209"/>
      <c r="AO12" s="22" t="str">
        <f t="shared" ref="AO12:AO31" si="9">IF(C12="","",(ROUND(AM12*G12,2)))</f>
        <v/>
      </c>
      <c r="AP12" s="13"/>
      <c r="AR12" s="14"/>
      <c r="AT12" s="14"/>
      <c r="AU12" s="14"/>
    </row>
    <row r="13" spans="1:47" s="21" customFormat="1" ht="15" outlineLevel="1" x14ac:dyDescent="0.25">
      <c r="A13" s="16" t="s">
        <v>21</v>
      </c>
      <c r="B13" s="17" t="s">
        <v>22</v>
      </c>
      <c r="C13" s="18" t="s">
        <v>23</v>
      </c>
      <c r="D13" s="23">
        <v>1</v>
      </c>
      <c r="E13" s="24"/>
      <c r="F13" s="19">
        <f t="shared" ref="F13:F31" si="10">D13+E13</f>
        <v>1</v>
      </c>
      <c r="G13" s="24">
        <v>29605.26</v>
      </c>
      <c r="H13" s="24">
        <f t="shared" ref="H13:H73" si="11">F13-AM13</f>
        <v>0</v>
      </c>
      <c r="I13" s="23">
        <v>1</v>
      </c>
      <c r="J13" s="23">
        <f t="shared" si="0"/>
        <v>29605.26</v>
      </c>
      <c r="K13" s="23"/>
      <c r="L13" s="23">
        <f t="shared" si="1"/>
        <v>0</v>
      </c>
      <c r="M13" s="23"/>
      <c r="N13" s="23">
        <f t="shared" si="2"/>
        <v>0</v>
      </c>
      <c r="O13" s="23"/>
      <c r="P13" s="23">
        <f t="shared" ref="P13:P73" si="12">O13*$G13</f>
        <v>0</v>
      </c>
      <c r="Q13" s="23"/>
      <c r="R13" s="23">
        <f t="shared" ref="R13:R73" si="13">Q13*$G13</f>
        <v>0</v>
      </c>
      <c r="S13" s="23"/>
      <c r="T13" s="23">
        <f t="shared" ref="T13:T73" si="14">S13*$G13</f>
        <v>0</v>
      </c>
      <c r="U13" s="23"/>
      <c r="V13" s="23">
        <f t="shared" si="3"/>
        <v>0</v>
      </c>
      <c r="W13" s="23"/>
      <c r="X13" s="23">
        <f t="shared" si="4"/>
        <v>0</v>
      </c>
      <c r="Y13" s="23"/>
      <c r="Z13" s="23">
        <f t="shared" si="5"/>
        <v>0</v>
      </c>
      <c r="AA13" s="23"/>
      <c r="AB13" s="23">
        <f t="shared" si="5"/>
        <v>0</v>
      </c>
      <c r="AC13" s="23"/>
      <c r="AD13" s="23">
        <f t="shared" si="5"/>
        <v>0</v>
      </c>
      <c r="AE13" s="23"/>
      <c r="AF13" s="23">
        <f t="shared" si="5"/>
        <v>0</v>
      </c>
      <c r="AG13" s="23"/>
      <c r="AH13" s="23">
        <f t="shared" si="6"/>
        <v>0</v>
      </c>
      <c r="AI13" s="23"/>
      <c r="AJ13" s="23">
        <f t="shared" si="7"/>
        <v>0</v>
      </c>
      <c r="AK13" s="23"/>
      <c r="AL13" s="23">
        <f t="shared" si="7"/>
        <v>0</v>
      </c>
      <c r="AM13" s="23">
        <f t="shared" si="8"/>
        <v>1</v>
      </c>
      <c r="AN13" s="211">
        <f t="shared" ref="AN13:AN77" si="15">IF(C13="","",(AM13/F13))</f>
        <v>1</v>
      </c>
      <c r="AO13" s="20">
        <f t="shared" si="9"/>
        <v>29605.26</v>
      </c>
      <c r="AP13" s="13"/>
      <c r="AR13" s="14"/>
      <c r="AT13" s="12"/>
      <c r="AU13" s="12"/>
    </row>
    <row r="14" spans="1:47" s="21" customFormat="1" ht="15" outlineLevel="1" x14ac:dyDescent="0.25">
      <c r="A14" s="16" t="s">
        <v>24</v>
      </c>
      <c r="B14" s="17" t="s">
        <v>25</v>
      </c>
      <c r="C14" s="18" t="s">
        <v>23</v>
      </c>
      <c r="D14" s="23">
        <v>1</v>
      </c>
      <c r="E14" s="24"/>
      <c r="F14" s="19">
        <f t="shared" si="10"/>
        <v>1</v>
      </c>
      <c r="G14" s="24">
        <v>29605.26</v>
      </c>
      <c r="H14" s="24">
        <f t="shared" si="11"/>
        <v>1</v>
      </c>
      <c r="I14" s="23"/>
      <c r="J14" s="23">
        <f t="shared" si="0"/>
        <v>0</v>
      </c>
      <c r="K14" s="23"/>
      <c r="L14" s="23">
        <f t="shared" si="1"/>
        <v>0</v>
      </c>
      <c r="M14" s="23"/>
      <c r="N14" s="23">
        <f t="shared" si="2"/>
        <v>0</v>
      </c>
      <c r="O14" s="23"/>
      <c r="P14" s="23">
        <f t="shared" si="12"/>
        <v>0</v>
      </c>
      <c r="Q14" s="23"/>
      <c r="R14" s="23">
        <f t="shared" si="13"/>
        <v>0</v>
      </c>
      <c r="S14" s="23"/>
      <c r="T14" s="23">
        <f t="shared" si="14"/>
        <v>0</v>
      </c>
      <c r="U14" s="23"/>
      <c r="V14" s="23">
        <f t="shared" si="3"/>
        <v>0</v>
      </c>
      <c r="W14" s="23"/>
      <c r="X14" s="23">
        <f t="shared" si="4"/>
        <v>0</v>
      </c>
      <c r="Y14" s="23"/>
      <c r="Z14" s="23">
        <f t="shared" si="5"/>
        <v>0</v>
      </c>
      <c r="AA14" s="23"/>
      <c r="AB14" s="23">
        <f t="shared" si="5"/>
        <v>0</v>
      </c>
      <c r="AC14" s="23"/>
      <c r="AD14" s="23">
        <f t="shared" si="5"/>
        <v>0</v>
      </c>
      <c r="AE14" s="23"/>
      <c r="AF14" s="23">
        <f t="shared" si="5"/>
        <v>0</v>
      </c>
      <c r="AG14" s="23"/>
      <c r="AH14" s="23">
        <f t="shared" si="6"/>
        <v>0</v>
      </c>
      <c r="AI14" s="23"/>
      <c r="AJ14" s="23">
        <f t="shared" si="7"/>
        <v>0</v>
      </c>
      <c r="AK14" s="23"/>
      <c r="AL14" s="23">
        <f t="shared" si="7"/>
        <v>0</v>
      </c>
      <c r="AM14" s="23">
        <f t="shared" si="8"/>
        <v>0</v>
      </c>
      <c r="AN14" s="211">
        <f t="shared" si="15"/>
        <v>0</v>
      </c>
      <c r="AO14" s="20">
        <f t="shared" si="9"/>
        <v>0</v>
      </c>
      <c r="AP14" s="13"/>
      <c r="AR14" s="14"/>
      <c r="AT14" s="12"/>
      <c r="AU14" s="12"/>
    </row>
    <row r="15" spans="1:47" s="21" customFormat="1" ht="22.5" outlineLevel="1" x14ac:dyDescent="0.25">
      <c r="A15" s="16" t="s">
        <v>26</v>
      </c>
      <c r="B15" s="17" t="s">
        <v>27</v>
      </c>
      <c r="C15" s="18" t="s">
        <v>28</v>
      </c>
      <c r="D15" s="23">
        <v>50</v>
      </c>
      <c r="E15" s="24"/>
      <c r="F15" s="19">
        <f t="shared" si="10"/>
        <v>50</v>
      </c>
      <c r="G15" s="24">
        <v>34.320714600000002</v>
      </c>
      <c r="H15" s="24">
        <f t="shared" si="11"/>
        <v>20</v>
      </c>
      <c r="I15" s="23"/>
      <c r="J15" s="23">
        <f t="shared" si="0"/>
        <v>0</v>
      </c>
      <c r="K15" s="23">
        <v>30</v>
      </c>
      <c r="L15" s="23">
        <f t="shared" si="1"/>
        <v>1029.6214380000001</v>
      </c>
      <c r="M15" s="23"/>
      <c r="N15" s="23">
        <f t="shared" si="2"/>
        <v>0</v>
      </c>
      <c r="O15" s="23"/>
      <c r="P15" s="23">
        <f t="shared" si="12"/>
        <v>0</v>
      </c>
      <c r="Q15" s="23"/>
      <c r="R15" s="23">
        <f t="shared" si="13"/>
        <v>0</v>
      </c>
      <c r="S15" s="23"/>
      <c r="T15" s="23">
        <f t="shared" si="14"/>
        <v>0</v>
      </c>
      <c r="U15" s="23"/>
      <c r="V15" s="23">
        <f t="shared" si="3"/>
        <v>0</v>
      </c>
      <c r="W15" s="23"/>
      <c r="X15" s="23">
        <f t="shared" si="4"/>
        <v>0</v>
      </c>
      <c r="Y15" s="23"/>
      <c r="Z15" s="23">
        <f t="shared" si="5"/>
        <v>0</v>
      </c>
      <c r="AA15" s="23"/>
      <c r="AB15" s="23">
        <f t="shared" si="5"/>
        <v>0</v>
      </c>
      <c r="AC15" s="23"/>
      <c r="AD15" s="23">
        <f t="shared" si="5"/>
        <v>0</v>
      </c>
      <c r="AE15" s="23"/>
      <c r="AF15" s="23">
        <f t="shared" si="5"/>
        <v>0</v>
      </c>
      <c r="AG15" s="23"/>
      <c r="AH15" s="23">
        <f t="shared" si="6"/>
        <v>0</v>
      </c>
      <c r="AI15" s="23"/>
      <c r="AJ15" s="23">
        <f t="shared" si="7"/>
        <v>0</v>
      </c>
      <c r="AK15" s="23"/>
      <c r="AL15" s="23">
        <f t="shared" si="7"/>
        <v>0</v>
      </c>
      <c r="AM15" s="23">
        <f t="shared" si="8"/>
        <v>30</v>
      </c>
      <c r="AN15" s="211">
        <f t="shared" si="15"/>
        <v>0.6</v>
      </c>
      <c r="AO15" s="20">
        <f t="shared" si="9"/>
        <v>1029.6199999999999</v>
      </c>
      <c r="AP15" s="13"/>
      <c r="AR15" s="14"/>
      <c r="AT15" s="12"/>
      <c r="AU15" s="12"/>
    </row>
    <row r="16" spans="1:47" s="21" customFormat="1" ht="22.5" outlineLevel="1" x14ac:dyDescent="0.25">
      <c r="A16" s="16" t="s">
        <v>29</v>
      </c>
      <c r="B16" s="17" t="s">
        <v>30</v>
      </c>
      <c r="C16" s="18" t="s">
        <v>23</v>
      </c>
      <c r="D16" s="23">
        <v>1</v>
      </c>
      <c r="E16" s="24"/>
      <c r="F16" s="19">
        <f t="shared" si="10"/>
        <v>1</v>
      </c>
      <c r="G16" s="24">
        <v>1839.63</v>
      </c>
      <c r="H16" s="24">
        <f t="shared" si="11"/>
        <v>0</v>
      </c>
      <c r="I16" s="23"/>
      <c r="J16" s="23">
        <f t="shared" si="0"/>
        <v>0</v>
      </c>
      <c r="K16" s="23">
        <v>1</v>
      </c>
      <c r="L16" s="23">
        <f t="shared" si="1"/>
        <v>1839.63</v>
      </c>
      <c r="M16" s="23"/>
      <c r="N16" s="23">
        <f t="shared" si="2"/>
        <v>0</v>
      </c>
      <c r="O16" s="23"/>
      <c r="P16" s="23">
        <f t="shared" si="12"/>
        <v>0</v>
      </c>
      <c r="Q16" s="23"/>
      <c r="R16" s="23">
        <f t="shared" si="13"/>
        <v>0</v>
      </c>
      <c r="S16" s="23"/>
      <c r="T16" s="23">
        <f t="shared" si="14"/>
        <v>0</v>
      </c>
      <c r="U16" s="23"/>
      <c r="V16" s="23">
        <f t="shared" si="3"/>
        <v>0</v>
      </c>
      <c r="W16" s="23"/>
      <c r="X16" s="23">
        <f t="shared" si="4"/>
        <v>0</v>
      </c>
      <c r="Y16" s="23"/>
      <c r="Z16" s="23">
        <f t="shared" si="5"/>
        <v>0</v>
      </c>
      <c r="AA16" s="23"/>
      <c r="AB16" s="23">
        <f t="shared" si="5"/>
        <v>0</v>
      </c>
      <c r="AC16" s="23"/>
      <c r="AD16" s="23">
        <f t="shared" si="5"/>
        <v>0</v>
      </c>
      <c r="AE16" s="23"/>
      <c r="AF16" s="23">
        <f t="shared" si="5"/>
        <v>0</v>
      </c>
      <c r="AG16" s="23"/>
      <c r="AH16" s="23">
        <f t="shared" si="6"/>
        <v>0</v>
      </c>
      <c r="AI16" s="23"/>
      <c r="AJ16" s="23">
        <f t="shared" si="7"/>
        <v>0</v>
      </c>
      <c r="AK16" s="23"/>
      <c r="AL16" s="23">
        <f t="shared" si="7"/>
        <v>0</v>
      </c>
      <c r="AM16" s="23">
        <f t="shared" si="8"/>
        <v>1</v>
      </c>
      <c r="AN16" s="211">
        <f t="shared" si="15"/>
        <v>1</v>
      </c>
      <c r="AO16" s="20">
        <f t="shared" si="9"/>
        <v>1839.63</v>
      </c>
      <c r="AP16" s="13"/>
      <c r="AR16" s="14"/>
      <c r="AT16" s="12"/>
      <c r="AU16" s="12"/>
    </row>
    <row r="17" spans="1:47" s="21" customFormat="1" ht="34.15" customHeight="1" outlineLevel="1" x14ac:dyDescent="0.25">
      <c r="A17" s="16" t="s">
        <v>31</v>
      </c>
      <c r="B17" s="17" t="s">
        <v>32</v>
      </c>
      <c r="C17" s="18" t="s">
        <v>28</v>
      </c>
      <c r="D17" s="23">
        <v>50</v>
      </c>
      <c r="E17" s="24"/>
      <c r="F17" s="19">
        <f t="shared" si="10"/>
        <v>50</v>
      </c>
      <c r="G17" s="24">
        <v>69.989999999999995</v>
      </c>
      <c r="H17" s="24">
        <f t="shared" si="11"/>
        <v>41</v>
      </c>
      <c r="I17" s="23">
        <v>3</v>
      </c>
      <c r="J17" s="23">
        <f t="shared" si="0"/>
        <v>209.96999999999997</v>
      </c>
      <c r="K17" s="23">
        <v>6</v>
      </c>
      <c r="L17" s="23">
        <f t="shared" si="1"/>
        <v>419.93999999999994</v>
      </c>
      <c r="M17" s="23"/>
      <c r="N17" s="23">
        <f t="shared" si="2"/>
        <v>0</v>
      </c>
      <c r="O17" s="23"/>
      <c r="P17" s="23">
        <f t="shared" si="12"/>
        <v>0</v>
      </c>
      <c r="Q17" s="23"/>
      <c r="R17" s="23">
        <f t="shared" si="13"/>
        <v>0</v>
      </c>
      <c r="S17" s="23"/>
      <c r="T17" s="23">
        <f t="shared" si="14"/>
        <v>0</v>
      </c>
      <c r="U17" s="23"/>
      <c r="V17" s="23">
        <f t="shared" si="3"/>
        <v>0</v>
      </c>
      <c r="W17" s="23"/>
      <c r="X17" s="23">
        <f t="shared" si="4"/>
        <v>0</v>
      </c>
      <c r="Y17" s="23"/>
      <c r="Z17" s="23">
        <f t="shared" si="5"/>
        <v>0</v>
      </c>
      <c r="AA17" s="23"/>
      <c r="AB17" s="23">
        <f t="shared" si="5"/>
        <v>0</v>
      </c>
      <c r="AC17" s="23"/>
      <c r="AD17" s="23">
        <f t="shared" si="5"/>
        <v>0</v>
      </c>
      <c r="AE17" s="23"/>
      <c r="AF17" s="23">
        <f t="shared" si="5"/>
        <v>0</v>
      </c>
      <c r="AG17" s="23"/>
      <c r="AH17" s="23">
        <f t="shared" si="6"/>
        <v>0</v>
      </c>
      <c r="AI17" s="23"/>
      <c r="AJ17" s="23">
        <f t="shared" si="7"/>
        <v>0</v>
      </c>
      <c r="AK17" s="23"/>
      <c r="AL17" s="23">
        <f t="shared" si="7"/>
        <v>0</v>
      </c>
      <c r="AM17" s="23">
        <f t="shared" si="8"/>
        <v>9</v>
      </c>
      <c r="AN17" s="211">
        <f t="shared" si="15"/>
        <v>0.18</v>
      </c>
      <c r="AO17" s="20">
        <f t="shared" si="9"/>
        <v>629.91</v>
      </c>
      <c r="AP17" s="13"/>
      <c r="AR17" s="14"/>
      <c r="AT17" s="12"/>
      <c r="AU17" s="12"/>
    </row>
    <row r="18" spans="1:47" s="21" customFormat="1" ht="56.25" outlineLevel="1" x14ac:dyDescent="0.25">
      <c r="A18" s="16" t="s">
        <v>33</v>
      </c>
      <c r="B18" s="17" t="s">
        <v>34</v>
      </c>
      <c r="C18" s="18" t="s">
        <v>35</v>
      </c>
      <c r="D18" s="23">
        <v>20</v>
      </c>
      <c r="E18" s="24"/>
      <c r="F18" s="19">
        <f t="shared" si="10"/>
        <v>20</v>
      </c>
      <c r="G18" s="24">
        <v>453.83</v>
      </c>
      <c r="H18" s="24">
        <f t="shared" si="11"/>
        <v>7</v>
      </c>
      <c r="I18" s="23"/>
      <c r="J18" s="23">
        <f t="shared" si="0"/>
        <v>0</v>
      </c>
      <c r="K18" s="23">
        <v>1</v>
      </c>
      <c r="L18" s="23">
        <f t="shared" si="1"/>
        <v>453.83</v>
      </c>
      <c r="M18" s="23">
        <v>1</v>
      </c>
      <c r="N18" s="23">
        <f t="shared" si="2"/>
        <v>453.83</v>
      </c>
      <c r="O18" s="23">
        <v>1</v>
      </c>
      <c r="P18" s="23">
        <f t="shared" si="12"/>
        <v>453.83</v>
      </c>
      <c r="Q18" s="23">
        <v>1</v>
      </c>
      <c r="R18" s="23">
        <f t="shared" si="13"/>
        <v>453.83</v>
      </c>
      <c r="S18" s="23">
        <v>1</v>
      </c>
      <c r="T18" s="23">
        <f t="shared" si="14"/>
        <v>453.83</v>
      </c>
      <c r="U18" s="23">
        <v>1</v>
      </c>
      <c r="V18" s="23">
        <f t="shared" si="3"/>
        <v>453.83</v>
      </c>
      <c r="W18" s="23">
        <v>1</v>
      </c>
      <c r="X18" s="23">
        <f t="shared" si="4"/>
        <v>453.83</v>
      </c>
      <c r="Y18" s="23">
        <v>1</v>
      </c>
      <c r="Z18" s="23">
        <f t="shared" si="5"/>
        <v>453.83</v>
      </c>
      <c r="AA18" s="23">
        <v>1</v>
      </c>
      <c r="AB18" s="23">
        <f t="shared" si="5"/>
        <v>453.83</v>
      </c>
      <c r="AC18" s="23">
        <v>1</v>
      </c>
      <c r="AD18" s="23">
        <f t="shared" si="5"/>
        <v>453.83</v>
      </c>
      <c r="AE18" s="23">
        <v>1</v>
      </c>
      <c r="AF18" s="23">
        <f t="shared" si="5"/>
        <v>453.83</v>
      </c>
      <c r="AG18" s="23">
        <v>1</v>
      </c>
      <c r="AH18" s="23">
        <f t="shared" si="6"/>
        <v>453.83</v>
      </c>
      <c r="AI18" s="23">
        <v>1</v>
      </c>
      <c r="AJ18" s="23">
        <f t="shared" si="7"/>
        <v>453.83</v>
      </c>
      <c r="AK18" s="23"/>
      <c r="AL18" s="23">
        <f t="shared" si="7"/>
        <v>0</v>
      </c>
      <c r="AM18" s="23">
        <f t="shared" si="8"/>
        <v>13</v>
      </c>
      <c r="AN18" s="211">
        <f t="shared" si="15"/>
        <v>0.65</v>
      </c>
      <c r="AO18" s="20">
        <f t="shared" si="9"/>
        <v>5899.79</v>
      </c>
      <c r="AP18" s="13"/>
      <c r="AR18" s="14"/>
      <c r="AT18" s="12"/>
      <c r="AU18" s="12"/>
    </row>
    <row r="19" spans="1:47" s="21" customFormat="1" ht="33.75" outlineLevel="1" x14ac:dyDescent="0.25">
      <c r="A19" s="16" t="s">
        <v>36</v>
      </c>
      <c r="B19" s="17" t="s">
        <v>37</v>
      </c>
      <c r="C19" s="18" t="s">
        <v>38</v>
      </c>
      <c r="D19" s="23">
        <v>20</v>
      </c>
      <c r="E19" s="24"/>
      <c r="F19" s="19">
        <f t="shared" si="10"/>
        <v>20</v>
      </c>
      <c r="G19" s="24">
        <v>817.6</v>
      </c>
      <c r="H19" s="24">
        <f t="shared" si="11"/>
        <v>7</v>
      </c>
      <c r="I19" s="23"/>
      <c r="J19" s="23">
        <f t="shared" si="0"/>
        <v>0</v>
      </c>
      <c r="K19" s="23">
        <v>1</v>
      </c>
      <c r="L19" s="23">
        <f t="shared" si="1"/>
        <v>817.6</v>
      </c>
      <c r="M19" s="23">
        <v>1</v>
      </c>
      <c r="N19" s="23">
        <f t="shared" si="2"/>
        <v>817.6</v>
      </c>
      <c r="O19" s="23">
        <v>1</v>
      </c>
      <c r="P19" s="23">
        <f t="shared" si="12"/>
        <v>817.6</v>
      </c>
      <c r="Q19" s="23">
        <v>1</v>
      </c>
      <c r="R19" s="23">
        <f t="shared" si="13"/>
        <v>817.6</v>
      </c>
      <c r="S19" s="23">
        <v>1</v>
      </c>
      <c r="T19" s="23">
        <f t="shared" si="14"/>
        <v>817.6</v>
      </c>
      <c r="U19" s="23">
        <v>1</v>
      </c>
      <c r="V19" s="23">
        <f t="shared" si="3"/>
        <v>817.6</v>
      </c>
      <c r="W19" s="23">
        <v>1</v>
      </c>
      <c r="X19" s="23">
        <f t="shared" si="4"/>
        <v>817.6</v>
      </c>
      <c r="Y19" s="23">
        <v>1</v>
      </c>
      <c r="Z19" s="23">
        <f t="shared" si="5"/>
        <v>817.6</v>
      </c>
      <c r="AA19" s="23">
        <v>1</v>
      </c>
      <c r="AB19" s="23">
        <f t="shared" si="5"/>
        <v>817.6</v>
      </c>
      <c r="AC19" s="23">
        <v>1</v>
      </c>
      <c r="AD19" s="23">
        <f t="shared" si="5"/>
        <v>817.6</v>
      </c>
      <c r="AE19" s="23">
        <v>1</v>
      </c>
      <c r="AF19" s="23">
        <f t="shared" si="5"/>
        <v>817.6</v>
      </c>
      <c r="AG19" s="23">
        <v>1</v>
      </c>
      <c r="AH19" s="23">
        <f t="shared" si="6"/>
        <v>817.6</v>
      </c>
      <c r="AI19" s="23">
        <v>1</v>
      </c>
      <c r="AJ19" s="23">
        <f t="shared" si="7"/>
        <v>817.6</v>
      </c>
      <c r="AK19" s="23"/>
      <c r="AL19" s="23">
        <f t="shared" si="7"/>
        <v>0</v>
      </c>
      <c r="AM19" s="23">
        <f t="shared" si="8"/>
        <v>13</v>
      </c>
      <c r="AN19" s="211">
        <f t="shared" si="15"/>
        <v>0.65</v>
      </c>
      <c r="AO19" s="20">
        <f t="shared" si="9"/>
        <v>10628.8</v>
      </c>
      <c r="AP19" s="13"/>
      <c r="AR19" s="14"/>
      <c r="AT19" s="12"/>
      <c r="AU19" s="12"/>
    </row>
    <row r="20" spans="1:47" s="21" customFormat="1" ht="33.75" outlineLevel="1" x14ac:dyDescent="0.25">
      <c r="A20" s="16" t="s">
        <v>39</v>
      </c>
      <c r="B20" s="17" t="s">
        <v>40</v>
      </c>
      <c r="C20" s="18" t="s">
        <v>41</v>
      </c>
      <c r="D20" s="23">
        <v>31.46</v>
      </c>
      <c r="E20" s="24"/>
      <c r="F20" s="19">
        <f t="shared" si="10"/>
        <v>31.46</v>
      </c>
      <c r="G20" s="24">
        <v>384.82447999999999</v>
      </c>
      <c r="H20" s="24">
        <f t="shared" si="11"/>
        <v>6.8599999999999994</v>
      </c>
      <c r="I20" s="23"/>
      <c r="J20" s="23">
        <f t="shared" si="0"/>
        <v>0</v>
      </c>
      <c r="K20" s="23">
        <v>24.6</v>
      </c>
      <c r="L20" s="23">
        <f t="shared" si="1"/>
        <v>9466.6822080000002</v>
      </c>
      <c r="M20" s="23"/>
      <c r="N20" s="23">
        <f t="shared" si="2"/>
        <v>0</v>
      </c>
      <c r="O20" s="23"/>
      <c r="P20" s="23">
        <f t="shared" si="12"/>
        <v>0</v>
      </c>
      <c r="Q20" s="23"/>
      <c r="R20" s="23">
        <f t="shared" si="13"/>
        <v>0</v>
      </c>
      <c r="S20" s="23"/>
      <c r="T20" s="23">
        <f t="shared" si="14"/>
        <v>0</v>
      </c>
      <c r="U20" s="23"/>
      <c r="V20" s="23">
        <f t="shared" si="3"/>
        <v>0</v>
      </c>
      <c r="W20" s="23"/>
      <c r="X20" s="23">
        <f t="shared" si="4"/>
        <v>0</v>
      </c>
      <c r="Y20" s="23"/>
      <c r="Z20" s="23">
        <f t="shared" si="5"/>
        <v>0</v>
      </c>
      <c r="AA20" s="23"/>
      <c r="AB20" s="23">
        <f t="shared" si="5"/>
        <v>0</v>
      </c>
      <c r="AC20" s="23"/>
      <c r="AD20" s="23">
        <f t="shared" si="5"/>
        <v>0</v>
      </c>
      <c r="AE20" s="23"/>
      <c r="AF20" s="23">
        <f t="shared" si="5"/>
        <v>0</v>
      </c>
      <c r="AG20" s="23"/>
      <c r="AH20" s="23">
        <f t="shared" si="6"/>
        <v>0</v>
      </c>
      <c r="AI20" s="23"/>
      <c r="AJ20" s="23">
        <f t="shared" si="7"/>
        <v>0</v>
      </c>
      <c r="AK20" s="23"/>
      <c r="AL20" s="23">
        <f t="shared" si="7"/>
        <v>0</v>
      </c>
      <c r="AM20" s="23">
        <f t="shared" si="8"/>
        <v>24.6</v>
      </c>
      <c r="AN20" s="211">
        <f t="shared" si="15"/>
        <v>0.78194532739987288</v>
      </c>
      <c r="AO20" s="20">
        <f t="shared" si="9"/>
        <v>9466.68</v>
      </c>
      <c r="AP20" s="13"/>
      <c r="AR20" s="14"/>
      <c r="AT20" s="12"/>
      <c r="AU20" s="12"/>
    </row>
    <row r="21" spans="1:47" s="21" customFormat="1" ht="33.75" outlineLevel="1" x14ac:dyDescent="0.25">
      <c r="A21" s="16" t="s">
        <v>42</v>
      </c>
      <c r="B21" s="17" t="s">
        <v>43</v>
      </c>
      <c r="C21" s="18" t="s">
        <v>41</v>
      </c>
      <c r="D21" s="23">
        <v>10</v>
      </c>
      <c r="E21" s="24"/>
      <c r="F21" s="19">
        <f t="shared" si="10"/>
        <v>10</v>
      </c>
      <c r="G21" s="24">
        <v>149.24553789999999</v>
      </c>
      <c r="H21" s="24">
        <f t="shared" si="11"/>
        <v>0</v>
      </c>
      <c r="I21" s="23"/>
      <c r="J21" s="23">
        <f t="shared" si="0"/>
        <v>0</v>
      </c>
      <c r="K21" s="23">
        <v>10</v>
      </c>
      <c r="L21" s="23">
        <f t="shared" si="1"/>
        <v>1492.455379</v>
      </c>
      <c r="M21" s="23"/>
      <c r="N21" s="23">
        <f t="shared" si="2"/>
        <v>0</v>
      </c>
      <c r="O21" s="23"/>
      <c r="P21" s="23">
        <f t="shared" si="12"/>
        <v>0</v>
      </c>
      <c r="Q21" s="23"/>
      <c r="R21" s="23">
        <f t="shared" si="13"/>
        <v>0</v>
      </c>
      <c r="S21" s="23"/>
      <c r="T21" s="23">
        <f t="shared" si="14"/>
        <v>0</v>
      </c>
      <c r="U21" s="23"/>
      <c r="V21" s="23">
        <f t="shared" si="3"/>
        <v>0</v>
      </c>
      <c r="W21" s="23"/>
      <c r="X21" s="23">
        <f t="shared" si="4"/>
        <v>0</v>
      </c>
      <c r="Y21" s="23"/>
      <c r="Z21" s="23">
        <f t="shared" si="5"/>
        <v>0</v>
      </c>
      <c r="AA21" s="23"/>
      <c r="AB21" s="23">
        <f t="shared" si="5"/>
        <v>0</v>
      </c>
      <c r="AC21" s="23"/>
      <c r="AD21" s="23">
        <f t="shared" si="5"/>
        <v>0</v>
      </c>
      <c r="AE21" s="23"/>
      <c r="AF21" s="23">
        <f t="shared" si="5"/>
        <v>0</v>
      </c>
      <c r="AG21" s="23"/>
      <c r="AH21" s="23">
        <f t="shared" si="6"/>
        <v>0</v>
      </c>
      <c r="AI21" s="23"/>
      <c r="AJ21" s="23">
        <f t="shared" si="7"/>
        <v>0</v>
      </c>
      <c r="AK21" s="23"/>
      <c r="AL21" s="23">
        <f t="shared" si="7"/>
        <v>0</v>
      </c>
      <c r="AM21" s="23">
        <f t="shared" si="8"/>
        <v>10</v>
      </c>
      <c r="AN21" s="211">
        <f t="shared" si="15"/>
        <v>1</v>
      </c>
      <c r="AO21" s="20">
        <f t="shared" si="9"/>
        <v>1492.46</v>
      </c>
      <c r="AP21" s="13"/>
      <c r="AR21" s="14"/>
      <c r="AT21" s="12"/>
      <c r="AU21" s="12"/>
    </row>
    <row r="22" spans="1:47" s="21" customFormat="1" ht="33.75" outlineLevel="1" x14ac:dyDescent="0.25">
      <c r="A22" s="16" t="s">
        <v>44</v>
      </c>
      <c r="B22" s="17" t="s">
        <v>45</v>
      </c>
      <c r="C22" s="18" t="s">
        <v>41</v>
      </c>
      <c r="D22" s="23">
        <v>10</v>
      </c>
      <c r="E22" s="24"/>
      <c r="F22" s="19">
        <f t="shared" si="10"/>
        <v>10</v>
      </c>
      <c r="G22" s="24">
        <v>160.5354059</v>
      </c>
      <c r="H22" s="24">
        <f t="shared" si="11"/>
        <v>0</v>
      </c>
      <c r="I22" s="23"/>
      <c r="J22" s="23">
        <f t="shared" si="0"/>
        <v>0</v>
      </c>
      <c r="K22" s="23">
        <v>10</v>
      </c>
      <c r="L22" s="23">
        <f t="shared" si="1"/>
        <v>1605.354059</v>
      </c>
      <c r="M22" s="23"/>
      <c r="N22" s="23">
        <f t="shared" si="2"/>
        <v>0</v>
      </c>
      <c r="O22" s="23"/>
      <c r="P22" s="23">
        <f t="shared" si="12"/>
        <v>0</v>
      </c>
      <c r="Q22" s="23"/>
      <c r="R22" s="23">
        <f t="shared" si="13"/>
        <v>0</v>
      </c>
      <c r="S22" s="23"/>
      <c r="T22" s="23">
        <f t="shared" si="14"/>
        <v>0</v>
      </c>
      <c r="U22" s="23"/>
      <c r="V22" s="23">
        <f t="shared" si="3"/>
        <v>0</v>
      </c>
      <c r="W22" s="23"/>
      <c r="X22" s="23">
        <f t="shared" si="4"/>
        <v>0</v>
      </c>
      <c r="Y22" s="23"/>
      <c r="Z22" s="23">
        <f t="shared" si="5"/>
        <v>0</v>
      </c>
      <c r="AA22" s="23"/>
      <c r="AB22" s="23">
        <f t="shared" si="5"/>
        <v>0</v>
      </c>
      <c r="AC22" s="23"/>
      <c r="AD22" s="23">
        <f t="shared" si="5"/>
        <v>0</v>
      </c>
      <c r="AE22" s="23"/>
      <c r="AF22" s="23">
        <f t="shared" si="5"/>
        <v>0</v>
      </c>
      <c r="AG22" s="23"/>
      <c r="AH22" s="23">
        <f t="shared" si="6"/>
        <v>0</v>
      </c>
      <c r="AI22" s="23"/>
      <c r="AJ22" s="23">
        <f t="shared" si="7"/>
        <v>0</v>
      </c>
      <c r="AK22" s="23"/>
      <c r="AL22" s="23">
        <f t="shared" si="7"/>
        <v>0</v>
      </c>
      <c r="AM22" s="23">
        <f t="shared" si="8"/>
        <v>10</v>
      </c>
      <c r="AN22" s="211">
        <f t="shared" si="15"/>
        <v>1</v>
      </c>
      <c r="AO22" s="20">
        <f t="shared" si="9"/>
        <v>1605.35</v>
      </c>
      <c r="AP22" s="13"/>
      <c r="AR22" s="14"/>
      <c r="AT22" s="12"/>
      <c r="AU22" s="12"/>
    </row>
    <row r="23" spans="1:47" s="21" customFormat="1" ht="33.75" outlineLevel="1" x14ac:dyDescent="0.25">
      <c r="A23" s="16" t="s">
        <v>46</v>
      </c>
      <c r="B23" s="17" t="s">
        <v>47</v>
      </c>
      <c r="C23" s="18" t="s">
        <v>41</v>
      </c>
      <c r="D23" s="23">
        <v>32.700000000000003</v>
      </c>
      <c r="E23" s="24"/>
      <c r="F23" s="19">
        <f t="shared" si="10"/>
        <v>32.700000000000003</v>
      </c>
      <c r="G23" s="24">
        <v>380.02900879999999</v>
      </c>
      <c r="H23" s="24">
        <f t="shared" si="11"/>
        <v>16.350000000000001</v>
      </c>
      <c r="I23" s="23"/>
      <c r="J23" s="23">
        <f t="shared" si="0"/>
        <v>0</v>
      </c>
      <c r="K23" s="23"/>
      <c r="L23" s="23">
        <f t="shared" si="1"/>
        <v>0</v>
      </c>
      <c r="M23" s="23">
        <v>16.350000000000001</v>
      </c>
      <c r="N23" s="23">
        <f t="shared" si="2"/>
        <v>6213.47429388</v>
      </c>
      <c r="O23" s="23"/>
      <c r="P23" s="23">
        <f t="shared" si="12"/>
        <v>0</v>
      </c>
      <c r="Q23" s="23"/>
      <c r="R23" s="23">
        <f t="shared" si="13"/>
        <v>0</v>
      </c>
      <c r="S23" s="23"/>
      <c r="T23" s="23">
        <f t="shared" si="14"/>
        <v>0</v>
      </c>
      <c r="U23" s="23"/>
      <c r="V23" s="23">
        <f t="shared" si="3"/>
        <v>0</v>
      </c>
      <c r="W23" s="23"/>
      <c r="X23" s="23">
        <f t="shared" si="4"/>
        <v>0</v>
      </c>
      <c r="Y23" s="23"/>
      <c r="Z23" s="23">
        <f t="shared" si="5"/>
        <v>0</v>
      </c>
      <c r="AA23" s="23"/>
      <c r="AB23" s="23">
        <f t="shared" si="5"/>
        <v>0</v>
      </c>
      <c r="AC23" s="23"/>
      <c r="AD23" s="23">
        <f t="shared" si="5"/>
        <v>0</v>
      </c>
      <c r="AE23" s="23"/>
      <c r="AF23" s="23">
        <f t="shared" si="5"/>
        <v>0</v>
      </c>
      <c r="AG23" s="23"/>
      <c r="AH23" s="23">
        <f t="shared" si="6"/>
        <v>0</v>
      </c>
      <c r="AI23" s="23"/>
      <c r="AJ23" s="23">
        <f t="shared" si="7"/>
        <v>0</v>
      </c>
      <c r="AK23" s="23"/>
      <c r="AL23" s="23">
        <f t="shared" si="7"/>
        <v>0</v>
      </c>
      <c r="AM23" s="23">
        <f t="shared" si="8"/>
        <v>16.350000000000001</v>
      </c>
      <c r="AN23" s="211">
        <f t="shared" si="15"/>
        <v>0.5</v>
      </c>
      <c r="AO23" s="20">
        <f t="shared" si="9"/>
        <v>6213.47</v>
      </c>
      <c r="AP23" s="13"/>
      <c r="AR23" s="14"/>
      <c r="AT23" s="12"/>
      <c r="AU23" s="12"/>
    </row>
    <row r="24" spans="1:47" s="21" customFormat="1" ht="15" outlineLevel="1" x14ac:dyDescent="0.25">
      <c r="A24" s="16" t="s">
        <v>48</v>
      </c>
      <c r="B24" s="17" t="s">
        <v>49</v>
      </c>
      <c r="C24" s="18" t="s">
        <v>23</v>
      </c>
      <c r="D24" s="23">
        <v>4</v>
      </c>
      <c r="E24" s="24"/>
      <c r="F24" s="19">
        <f t="shared" si="10"/>
        <v>4</v>
      </c>
      <c r="G24" s="24">
        <v>473.58169620000001</v>
      </c>
      <c r="H24" s="24">
        <f t="shared" si="11"/>
        <v>2</v>
      </c>
      <c r="I24" s="23">
        <v>2</v>
      </c>
      <c r="J24" s="23">
        <f t="shared" si="0"/>
        <v>947.16339240000002</v>
      </c>
      <c r="K24" s="23"/>
      <c r="L24" s="23">
        <f t="shared" si="1"/>
        <v>0</v>
      </c>
      <c r="M24" s="23"/>
      <c r="N24" s="23">
        <f t="shared" si="2"/>
        <v>0</v>
      </c>
      <c r="O24" s="23"/>
      <c r="P24" s="23">
        <f t="shared" si="12"/>
        <v>0</v>
      </c>
      <c r="Q24" s="23"/>
      <c r="R24" s="23">
        <f t="shared" si="13"/>
        <v>0</v>
      </c>
      <c r="S24" s="23"/>
      <c r="T24" s="23">
        <f t="shared" si="14"/>
        <v>0</v>
      </c>
      <c r="U24" s="23"/>
      <c r="V24" s="23">
        <f t="shared" si="3"/>
        <v>0</v>
      </c>
      <c r="W24" s="23"/>
      <c r="X24" s="23">
        <f t="shared" si="4"/>
        <v>0</v>
      </c>
      <c r="Y24" s="23"/>
      <c r="Z24" s="23">
        <f t="shared" si="5"/>
        <v>0</v>
      </c>
      <c r="AA24" s="23"/>
      <c r="AB24" s="23">
        <f t="shared" si="5"/>
        <v>0</v>
      </c>
      <c r="AC24" s="23"/>
      <c r="AD24" s="23">
        <f t="shared" si="5"/>
        <v>0</v>
      </c>
      <c r="AE24" s="23"/>
      <c r="AF24" s="23">
        <f t="shared" si="5"/>
        <v>0</v>
      </c>
      <c r="AG24" s="23"/>
      <c r="AH24" s="23">
        <f t="shared" si="6"/>
        <v>0</v>
      </c>
      <c r="AI24" s="23"/>
      <c r="AJ24" s="23">
        <f t="shared" si="7"/>
        <v>0</v>
      </c>
      <c r="AK24" s="23"/>
      <c r="AL24" s="23">
        <f t="shared" si="7"/>
        <v>0</v>
      </c>
      <c r="AM24" s="23">
        <f t="shared" si="8"/>
        <v>2</v>
      </c>
      <c r="AN24" s="211">
        <f t="shared" si="15"/>
        <v>0.5</v>
      </c>
      <c r="AO24" s="20">
        <f t="shared" si="9"/>
        <v>947.16</v>
      </c>
      <c r="AP24" s="13"/>
      <c r="AR24" s="14"/>
      <c r="AT24" s="12"/>
      <c r="AU24" s="12"/>
    </row>
    <row r="25" spans="1:47" s="21" customFormat="1" ht="15" outlineLevel="1" x14ac:dyDescent="0.25">
      <c r="A25" s="16" t="s">
        <v>50</v>
      </c>
      <c r="B25" s="17" t="s">
        <v>51</v>
      </c>
      <c r="C25" s="18" t="s">
        <v>23</v>
      </c>
      <c r="D25" s="23">
        <v>4</v>
      </c>
      <c r="E25" s="24"/>
      <c r="F25" s="19">
        <f t="shared" si="10"/>
        <v>4</v>
      </c>
      <c r="G25" s="24">
        <v>473.58169620000001</v>
      </c>
      <c r="H25" s="24">
        <f t="shared" si="11"/>
        <v>4</v>
      </c>
      <c r="I25" s="23"/>
      <c r="J25" s="23">
        <f t="shared" si="0"/>
        <v>0</v>
      </c>
      <c r="K25" s="23"/>
      <c r="L25" s="23">
        <f t="shared" si="1"/>
        <v>0</v>
      </c>
      <c r="M25" s="23"/>
      <c r="N25" s="23">
        <f t="shared" si="2"/>
        <v>0</v>
      </c>
      <c r="O25" s="23"/>
      <c r="P25" s="23">
        <f t="shared" si="12"/>
        <v>0</v>
      </c>
      <c r="Q25" s="23"/>
      <c r="R25" s="23">
        <f t="shared" si="13"/>
        <v>0</v>
      </c>
      <c r="S25" s="23"/>
      <c r="T25" s="23">
        <f t="shared" si="14"/>
        <v>0</v>
      </c>
      <c r="U25" s="23"/>
      <c r="V25" s="23">
        <f t="shared" si="3"/>
        <v>0</v>
      </c>
      <c r="W25" s="23"/>
      <c r="X25" s="23">
        <f t="shared" si="4"/>
        <v>0</v>
      </c>
      <c r="Y25" s="23"/>
      <c r="Z25" s="23">
        <f t="shared" si="5"/>
        <v>0</v>
      </c>
      <c r="AA25" s="23"/>
      <c r="AB25" s="23">
        <f t="shared" si="5"/>
        <v>0</v>
      </c>
      <c r="AC25" s="23"/>
      <c r="AD25" s="23">
        <f t="shared" si="5"/>
        <v>0</v>
      </c>
      <c r="AE25" s="23"/>
      <c r="AF25" s="23">
        <f t="shared" si="5"/>
        <v>0</v>
      </c>
      <c r="AG25" s="23"/>
      <c r="AH25" s="23">
        <f t="shared" si="6"/>
        <v>0</v>
      </c>
      <c r="AI25" s="23"/>
      <c r="AJ25" s="23">
        <f t="shared" si="7"/>
        <v>0</v>
      </c>
      <c r="AK25" s="23"/>
      <c r="AL25" s="23">
        <f t="shared" si="7"/>
        <v>0</v>
      </c>
      <c r="AM25" s="23">
        <f t="shared" si="8"/>
        <v>0</v>
      </c>
      <c r="AN25" s="211">
        <f t="shared" si="15"/>
        <v>0</v>
      </c>
      <c r="AO25" s="20">
        <f t="shared" si="9"/>
        <v>0</v>
      </c>
      <c r="AP25" s="13"/>
      <c r="AR25" s="14"/>
      <c r="AT25" s="12"/>
      <c r="AU25" s="12"/>
    </row>
    <row r="26" spans="1:47" s="21" customFormat="1" ht="22.5" outlineLevel="1" x14ac:dyDescent="0.25">
      <c r="A26" s="16" t="s">
        <v>52</v>
      </c>
      <c r="B26" s="17" t="s">
        <v>53</v>
      </c>
      <c r="C26" s="18" t="s">
        <v>41</v>
      </c>
      <c r="D26" s="23">
        <v>8</v>
      </c>
      <c r="E26" s="24"/>
      <c r="F26" s="19">
        <f t="shared" si="10"/>
        <v>8</v>
      </c>
      <c r="G26" s="24">
        <v>422.0666918</v>
      </c>
      <c r="H26" s="24">
        <f t="shared" si="11"/>
        <v>0</v>
      </c>
      <c r="I26" s="23">
        <v>8</v>
      </c>
      <c r="J26" s="23">
        <f t="shared" si="0"/>
        <v>3376.5335344</v>
      </c>
      <c r="K26" s="23"/>
      <c r="L26" s="23">
        <f t="shared" si="1"/>
        <v>0</v>
      </c>
      <c r="M26" s="23"/>
      <c r="N26" s="23">
        <f t="shared" si="2"/>
        <v>0</v>
      </c>
      <c r="O26" s="23"/>
      <c r="P26" s="23">
        <f t="shared" si="12"/>
        <v>0</v>
      </c>
      <c r="Q26" s="23"/>
      <c r="R26" s="23">
        <f t="shared" si="13"/>
        <v>0</v>
      </c>
      <c r="S26" s="23"/>
      <c r="T26" s="23">
        <f t="shared" si="14"/>
        <v>0</v>
      </c>
      <c r="U26" s="23"/>
      <c r="V26" s="23">
        <f t="shared" si="3"/>
        <v>0</v>
      </c>
      <c r="W26" s="23"/>
      <c r="X26" s="23">
        <f t="shared" si="4"/>
        <v>0</v>
      </c>
      <c r="Y26" s="23"/>
      <c r="Z26" s="23">
        <f t="shared" si="5"/>
        <v>0</v>
      </c>
      <c r="AA26" s="23"/>
      <c r="AB26" s="23">
        <f t="shared" si="5"/>
        <v>0</v>
      </c>
      <c r="AC26" s="23"/>
      <c r="AD26" s="23">
        <f t="shared" si="5"/>
        <v>0</v>
      </c>
      <c r="AE26" s="23"/>
      <c r="AF26" s="23">
        <f t="shared" si="5"/>
        <v>0</v>
      </c>
      <c r="AG26" s="23"/>
      <c r="AH26" s="23">
        <f t="shared" si="6"/>
        <v>0</v>
      </c>
      <c r="AI26" s="23"/>
      <c r="AJ26" s="23">
        <f t="shared" si="7"/>
        <v>0</v>
      </c>
      <c r="AK26" s="23"/>
      <c r="AL26" s="23">
        <f t="shared" si="7"/>
        <v>0</v>
      </c>
      <c r="AM26" s="23">
        <f t="shared" si="8"/>
        <v>8</v>
      </c>
      <c r="AN26" s="211">
        <f t="shared" si="15"/>
        <v>1</v>
      </c>
      <c r="AO26" s="20">
        <f t="shared" si="9"/>
        <v>3376.53</v>
      </c>
      <c r="AP26" s="13"/>
      <c r="AR26" s="14"/>
      <c r="AT26" s="12"/>
      <c r="AU26" s="12"/>
    </row>
    <row r="27" spans="1:47" s="21" customFormat="1" ht="22.5" outlineLevel="1" x14ac:dyDescent="0.25">
      <c r="A27" s="16" t="s">
        <v>54</v>
      </c>
      <c r="B27" s="17" t="s">
        <v>55</v>
      </c>
      <c r="C27" s="18" t="s">
        <v>41</v>
      </c>
      <c r="D27" s="23">
        <v>1830.03</v>
      </c>
      <c r="E27" s="24"/>
      <c r="F27" s="19">
        <f t="shared" si="10"/>
        <v>1830.03</v>
      </c>
      <c r="G27" s="24">
        <v>11.87247943</v>
      </c>
      <c r="H27" s="24">
        <f t="shared" si="11"/>
        <v>955.63</v>
      </c>
      <c r="I27" s="23"/>
      <c r="J27" s="23">
        <f t="shared" si="0"/>
        <v>0</v>
      </c>
      <c r="K27" s="23"/>
      <c r="L27" s="23">
        <f t="shared" si="1"/>
        <v>0</v>
      </c>
      <c r="M27" s="23"/>
      <c r="N27" s="23">
        <f t="shared" si="2"/>
        <v>0</v>
      </c>
      <c r="O27" s="23"/>
      <c r="P27" s="23">
        <f t="shared" si="12"/>
        <v>0</v>
      </c>
      <c r="Q27" s="23"/>
      <c r="R27" s="23">
        <f t="shared" si="13"/>
        <v>0</v>
      </c>
      <c r="S27" s="23"/>
      <c r="T27" s="23">
        <f t="shared" si="14"/>
        <v>0</v>
      </c>
      <c r="U27" s="23"/>
      <c r="V27" s="23">
        <f t="shared" si="3"/>
        <v>0</v>
      </c>
      <c r="W27" s="23"/>
      <c r="X27" s="23">
        <f t="shared" si="4"/>
        <v>0</v>
      </c>
      <c r="Y27" s="23"/>
      <c r="Z27" s="23">
        <f t="shared" si="5"/>
        <v>0</v>
      </c>
      <c r="AA27" s="23"/>
      <c r="AB27" s="23">
        <f t="shared" si="5"/>
        <v>0</v>
      </c>
      <c r="AC27" s="23"/>
      <c r="AD27" s="23">
        <f t="shared" si="5"/>
        <v>0</v>
      </c>
      <c r="AE27" s="23"/>
      <c r="AF27" s="23">
        <f t="shared" si="5"/>
        <v>0</v>
      </c>
      <c r="AG27" s="23">
        <v>288.89999999999998</v>
      </c>
      <c r="AH27" s="23">
        <f t="shared" si="6"/>
        <v>3429.9593073269998</v>
      </c>
      <c r="AI27" s="23">
        <v>585.5</v>
      </c>
      <c r="AJ27" s="23">
        <f t="shared" si="7"/>
        <v>6951.3367062650004</v>
      </c>
      <c r="AK27" s="23"/>
      <c r="AL27" s="23">
        <f t="shared" si="7"/>
        <v>0</v>
      </c>
      <c r="AM27" s="23">
        <f t="shared" si="8"/>
        <v>874.4</v>
      </c>
      <c r="AN27" s="211">
        <f t="shared" si="15"/>
        <v>0.47780637475888371</v>
      </c>
      <c r="AO27" s="20">
        <f t="shared" si="9"/>
        <v>10381.299999999999</v>
      </c>
      <c r="AP27" s="13"/>
      <c r="AR27" s="14"/>
      <c r="AT27" s="12"/>
      <c r="AU27" s="12"/>
    </row>
    <row r="28" spans="1:47" s="21" customFormat="1" ht="15" outlineLevel="1" x14ac:dyDescent="0.25">
      <c r="A28" s="16" t="s">
        <v>56</v>
      </c>
      <c r="B28" s="17" t="s">
        <v>57</v>
      </c>
      <c r="C28" s="18" t="s">
        <v>41</v>
      </c>
      <c r="D28" s="23">
        <v>1830.03</v>
      </c>
      <c r="E28" s="24"/>
      <c r="F28" s="19">
        <f t="shared" si="10"/>
        <v>1830.03</v>
      </c>
      <c r="G28" s="24">
        <v>4.9257264159999998</v>
      </c>
      <c r="H28" s="24">
        <f t="shared" si="11"/>
        <v>1027.6300000000001</v>
      </c>
      <c r="I28" s="23"/>
      <c r="J28" s="23">
        <f t="shared" si="0"/>
        <v>0</v>
      </c>
      <c r="K28" s="23"/>
      <c r="L28" s="23">
        <f t="shared" si="1"/>
        <v>0</v>
      </c>
      <c r="M28" s="23"/>
      <c r="N28" s="23">
        <f t="shared" si="2"/>
        <v>0</v>
      </c>
      <c r="O28" s="23"/>
      <c r="P28" s="23">
        <f t="shared" si="12"/>
        <v>0</v>
      </c>
      <c r="Q28" s="23"/>
      <c r="R28" s="23">
        <f t="shared" si="13"/>
        <v>0</v>
      </c>
      <c r="S28" s="23"/>
      <c r="T28" s="23">
        <f t="shared" si="14"/>
        <v>0</v>
      </c>
      <c r="U28" s="23"/>
      <c r="V28" s="23">
        <f t="shared" si="3"/>
        <v>0</v>
      </c>
      <c r="W28" s="23"/>
      <c r="X28" s="23">
        <f t="shared" si="4"/>
        <v>0</v>
      </c>
      <c r="Y28" s="23"/>
      <c r="Z28" s="23">
        <f t="shared" si="5"/>
        <v>0</v>
      </c>
      <c r="AA28" s="23"/>
      <c r="AB28" s="23">
        <f t="shared" si="5"/>
        <v>0</v>
      </c>
      <c r="AC28" s="23"/>
      <c r="AD28" s="23">
        <f t="shared" si="5"/>
        <v>0</v>
      </c>
      <c r="AE28" s="23"/>
      <c r="AF28" s="23">
        <f t="shared" si="5"/>
        <v>0</v>
      </c>
      <c r="AG28" s="23">
        <v>288.89999999999998</v>
      </c>
      <c r="AH28" s="23">
        <f t="shared" si="6"/>
        <v>1423.0423615823997</v>
      </c>
      <c r="AI28" s="23">
        <v>513.5</v>
      </c>
      <c r="AJ28" s="23">
        <f t="shared" si="7"/>
        <v>2529.3605146159998</v>
      </c>
      <c r="AK28" s="23"/>
      <c r="AL28" s="23">
        <f t="shared" si="7"/>
        <v>0</v>
      </c>
      <c r="AM28" s="23">
        <f t="shared" si="8"/>
        <v>802.4</v>
      </c>
      <c r="AN28" s="211">
        <f t="shared" si="15"/>
        <v>0.43846275744113483</v>
      </c>
      <c r="AO28" s="20">
        <f t="shared" si="9"/>
        <v>3952.4</v>
      </c>
      <c r="AP28" s="13"/>
      <c r="AR28" s="14"/>
      <c r="AT28" s="12"/>
      <c r="AU28" s="12"/>
    </row>
    <row r="29" spans="1:47" s="21" customFormat="1" ht="22.5" outlineLevel="1" x14ac:dyDescent="0.25">
      <c r="A29" s="16" t="s">
        <v>58</v>
      </c>
      <c r="B29" s="17" t="s">
        <v>59</v>
      </c>
      <c r="C29" s="18" t="s">
        <v>41</v>
      </c>
      <c r="D29" s="23">
        <v>515.5</v>
      </c>
      <c r="E29" s="24"/>
      <c r="F29" s="19">
        <f t="shared" si="10"/>
        <v>515.5</v>
      </c>
      <c r="G29" s="24">
        <v>18.133801550000001</v>
      </c>
      <c r="H29" s="24">
        <f t="shared" si="11"/>
        <v>89.980000000000018</v>
      </c>
      <c r="I29" s="23"/>
      <c r="J29" s="23">
        <f t="shared" si="0"/>
        <v>0</v>
      </c>
      <c r="K29" s="23"/>
      <c r="L29" s="23">
        <f t="shared" si="1"/>
        <v>0</v>
      </c>
      <c r="M29" s="23"/>
      <c r="N29" s="23">
        <f t="shared" si="2"/>
        <v>0</v>
      </c>
      <c r="O29" s="23"/>
      <c r="P29" s="23">
        <f t="shared" si="12"/>
        <v>0</v>
      </c>
      <c r="Q29" s="23"/>
      <c r="R29" s="23">
        <f t="shared" si="13"/>
        <v>0</v>
      </c>
      <c r="S29" s="23"/>
      <c r="T29" s="23">
        <f t="shared" si="14"/>
        <v>0</v>
      </c>
      <c r="U29" s="23"/>
      <c r="V29" s="23">
        <f t="shared" si="3"/>
        <v>0</v>
      </c>
      <c r="W29" s="23"/>
      <c r="X29" s="23">
        <f t="shared" si="4"/>
        <v>0</v>
      </c>
      <c r="Y29" s="23"/>
      <c r="Z29" s="23">
        <f t="shared" si="5"/>
        <v>0</v>
      </c>
      <c r="AA29" s="23"/>
      <c r="AB29" s="23">
        <f t="shared" si="5"/>
        <v>0</v>
      </c>
      <c r="AC29" s="23"/>
      <c r="AD29" s="23">
        <f t="shared" si="5"/>
        <v>0</v>
      </c>
      <c r="AE29" s="23"/>
      <c r="AF29" s="23">
        <f t="shared" si="5"/>
        <v>0</v>
      </c>
      <c r="AG29" s="23"/>
      <c r="AH29" s="23">
        <f t="shared" si="6"/>
        <v>0</v>
      </c>
      <c r="AI29" s="23">
        <v>425.52</v>
      </c>
      <c r="AJ29" s="23">
        <f t="shared" si="7"/>
        <v>7716.2952355560001</v>
      </c>
      <c r="AK29" s="23"/>
      <c r="AL29" s="23">
        <f t="shared" si="7"/>
        <v>0</v>
      </c>
      <c r="AM29" s="23">
        <f t="shared" si="8"/>
        <v>425.52</v>
      </c>
      <c r="AN29" s="211">
        <f t="shared" si="15"/>
        <v>0.82545101842870994</v>
      </c>
      <c r="AO29" s="20">
        <f t="shared" si="9"/>
        <v>7716.3</v>
      </c>
      <c r="AP29" s="13"/>
      <c r="AR29" s="14"/>
      <c r="AT29" s="12"/>
      <c r="AU29" s="12"/>
    </row>
    <row r="30" spans="1:47" s="21" customFormat="1" ht="15" outlineLevel="1" x14ac:dyDescent="0.25">
      <c r="A30" s="16" t="s">
        <v>60</v>
      </c>
      <c r="B30" s="17" t="s">
        <v>61</v>
      </c>
      <c r="C30" s="18" t="s">
        <v>62</v>
      </c>
      <c r="D30" s="23">
        <v>53.18</v>
      </c>
      <c r="E30" s="24"/>
      <c r="F30" s="19">
        <f t="shared" si="10"/>
        <v>53.18</v>
      </c>
      <c r="G30" s="24">
        <v>488.79531739999999</v>
      </c>
      <c r="H30" s="24">
        <f t="shared" si="11"/>
        <v>0</v>
      </c>
      <c r="I30" s="23"/>
      <c r="J30" s="23">
        <f t="shared" si="0"/>
        <v>0</v>
      </c>
      <c r="K30" s="23"/>
      <c r="L30" s="23">
        <f t="shared" si="1"/>
        <v>0</v>
      </c>
      <c r="M30" s="23">
        <v>53.18</v>
      </c>
      <c r="N30" s="23">
        <f t="shared" si="2"/>
        <v>25994.134979332001</v>
      </c>
      <c r="O30" s="23"/>
      <c r="P30" s="23">
        <f t="shared" si="12"/>
        <v>0</v>
      </c>
      <c r="Q30" s="23"/>
      <c r="R30" s="23">
        <f t="shared" si="13"/>
        <v>0</v>
      </c>
      <c r="S30" s="23"/>
      <c r="T30" s="23">
        <f t="shared" si="14"/>
        <v>0</v>
      </c>
      <c r="U30" s="23"/>
      <c r="V30" s="23">
        <f t="shared" si="3"/>
        <v>0</v>
      </c>
      <c r="W30" s="23"/>
      <c r="X30" s="23">
        <f t="shared" si="4"/>
        <v>0</v>
      </c>
      <c r="Y30" s="23"/>
      <c r="Z30" s="23">
        <f t="shared" si="5"/>
        <v>0</v>
      </c>
      <c r="AA30" s="23"/>
      <c r="AB30" s="23">
        <f t="shared" si="5"/>
        <v>0</v>
      </c>
      <c r="AC30" s="23"/>
      <c r="AD30" s="23">
        <f t="shared" si="5"/>
        <v>0</v>
      </c>
      <c r="AE30" s="23"/>
      <c r="AF30" s="23">
        <f t="shared" si="5"/>
        <v>0</v>
      </c>
      <c r="AG30" s="23"/>
      <c r="AH30" s="23">
        <f t="shared" si="6"/>
        <v>0</v>
      </c>
      <c r="AI30" s="23"/>
      <c r="AJ30" s="23">
        <f t="shared" si="7"/>
        <v>0</v>
      </c>
      <c r="AK30" s="23"/>
      <c r="AL30" s="23">
        <f t="shared" si="7"/>
        <v>0</v>
      </c>
      <c r="AM30" s="23">
        <f t="shared" si="8"/>
        <v>53.18</v>
      </c>
      <c r="AN30" s="211">
        <f t="shared" si="15"/>
        <v>1</v>
      </c>
      <c r="AO30" s="20">
        <f t="shared" si="9"/>
        <v>25994.13</v>
      </c>
      <c r="AP30" s="13"/>
      <c r="AR30" s="14"/>
      <c r="AT30" s="12"/>
      <c r="AU30" s="12"/>
    </row>
    <row r="31" spans="1:47" s="21" customFormat="1" ht="33.75" outlineLevel="1" x14ac:dyDescent="0.25">
      <c r="A31" s="16" t="s">
        <v>63</v>
      </c>
      <c r="B31" s="17" t="s">
        <v>64</v>
      </c>
      <c r="C31" s="18" t="s">
        <v>62</v>
      </c>
      <c r="D31" s="23">
        <v>170.13</v>
      </c>
      <c r="E31" s="24"/>
      <c r="F31" s="19">
        <f t="shared" si="10"/>
        <v>170.13</v>
      </c>
      <c r="G31" s="24">
        <v>368.54531739999999</v>
      </c>
      <c r="H31" s="24">
        <f t="shared" si="11"/>
        <v>29.400000000000006</v>
      </c>
      <c r="I31" s="23"/>
      <c r="J31" s="23">
        <f t="shared" si="0"/>
        <v>0</v>
      </c>
      <c r="K31" s="23"/>
      <c r="L31" s="23">
        <f t="shared" si="1"/>
        <v>0</v>
      </c>
      <c r="M31" s="23">
        <v>35.520000000000003</v>
      </c>
      <c r="N31" s="23">
        <f t="shared" si="2"/>
        <v>13090.729674048001</v>
      </c>
      <c r="O31" s="23"/>
      <c r="P31" s="23">
        <f t="shared" si="12"/>
        <v>0</v>
      </c>
      <c r="Q31" s="23"/>
      <c r="R31" s="23">
        <f t="shared" si="13"/>
        <v>0</v>
      </c>
      <c r="S31" s="23"/>
      <c r="T31" s="23">
        <f t="shared" si="14"/>
        <v>0</v>
      </c>
      <c r="U31" s="23"/>
      <c r="V31" s="23">
        <f t="shared" si="3"/>
        <v>0</v>
      </c>
      <c r="W31" s="23">
        <v>105.21</v>
      </c>
      <c r="X31" s="23">
        <f t="shared" si="4"/>
        <v>38774.652843653996</v>
      </c>
      <c r="Y31" s="23"/>
      <c r="Z31" s="23">
        <f t="shared" si="5"/>
        <v>0</v>
      </c>
      <c r="AA31" s="23"/>
      <c r="AB31" s="23">
        <f t="shared" si="5"/>
        <v>0</v>
      </c>
      <c r="AC31" s="23"/>
      <c r="AD31" s="23">
        <f t="shared" si="5"/>
        <v>0</v>
      </c>
      <c r="AE31" s="23"/>
      <c r="AF31" s="23">
        <f t="shared" si="5"/>
        <v>0</v>
      </c>
      <c r="AG31" s="23"/>
      <c r="AH31" s="23">
        <f t="shared" si="6"/>
        <v>0</v>
      </c>
      <c r="AI31" s="23"/>
      <c r="AJ31" s="23">
        <f t="shared" si="7"/>
        <v>0</v>
      </c>
      <c r="AK31" s="23"/>
      <c r="AL31" s="23">
        <f t="shared" si="7"/>
        <v>0</v>
      </c>
      <c r="AM31" s="23">
        <f t="shared" si="8"/>
        <v>140.72999999999999</v>
      </c>
      <c r="AN31" s="211">
        <f t="shared" si="15"/>
        <v>0.82719097160994526</v>
      </c>
      <c r="AO31" s="20">
        <f t="shared" si="9"/>
        <v>51865.38</v>
      </c>
      <c r="AP31" s="13"/>
      <c r="AR31" s="14"/>
      <c r="AT31" s="12"/>
      <c r="AU31" s="12"/>
    </row>
    <row r="32" spans="1:47" s="21" customFormat="1" ht="15" x14ac:dyDescent="0.25">
      <c r="A32" s="16"/>
      <c r="B32" s="17"/>
      <c r="C32" s="18"/>
      <c r="D32" s="24"/>
      <c r="E32" s="24"/>
      <c r="F32" s="24"/>
      <c r="G32" s="24"/>
      <c r="H32" s="24"/>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11"/>
      <c r="AO32" s="20"/>
      <c r="AP32" s="13"/>
      <c r="AR32" s="14"/>
      <c r="AT32" s="12"/>
      <c r="AU32" s="12"/>
    </row>
    <row r="33" spans="1:47" s="11" customFormat="1" ht="15" x14ac:dyDescent="0.25">
      <c r="A33" s="6" t="s">
        <v>65</v>
      </c>
      <c r="B33" s="7" t="s">
        <v>66</v>
      </c>
      <c r="C33" s="8"/>
      <c r="D33" s="25"/>
      <c r="E33" s="25"/>
      <c r="F33" s="25"/>
      <c r="G33" s="150"/>
      <c r="H33" s="9"/>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209"/>
      <c r="AO33" s="9"/>
      <c r="AP33" s="13"/>
      <c r="AR33" s="14"/>
      <c r="AT33" s="14"/>
      <c r="AU33" s="14"/>
    </row>
    <row r="34" spans="1:47" s="21" customFormat="1" ht="15" outlineLevel="1" x14ac:dyDescent="0.25">
      <c r="A34" s="16" t="s">
        <v>67</v>
      </c>
      <c r="B34" s="17" t="s">
        <v>68</v>
      </c>
      <c r="C34" s="18" t="s">
        <v>28</v>
      </c>
      <c r="D34" s="19">
        <v>60.16</v>
      </c>
      <c r="E34" s="19"/>
      <c r="F34" s="19">
        <f>D34+E34</f>
        <v>60.16</v>
      </c>
      <c r="G34" s="24">
        <v>6.0608000000000004</v>
      </c>
      <c r="H34" s="19">
        <f t="shared" si="11"/>
        <v>60.16</v>
      </c>
      <c r="I34" s="23"/>
      <c r="J34" s="23">
        <f t="shared" si="0"/>
        <v>0</v>
      </c>
      <c r="K34" s="23"/>
      <c r="L34" s="23">
        <f t="shared" si="1"/>
        <v>0</v>
      </c>
      <c r="M34" s="23"/>
      <c r="N34" s="23">
        <f t="shared" si="2"/>
        <v>0</v>
      </c>
      <c r="O34" s="23"/>
      <c r="P34" s="23">
        <f t="shared" si="12"/>
        <v>0</v>
      </c>
      <c r="Q34" s="23"/>
      <c r="R34" s="23">
        <f t="shared" si="13"/>
        <v>0</v>
      </c>
      <c r="S34" s="23"/>
      <c r="T34" s="23">
        <f t="shared" si="14"/>
        <v>0</v>
      </c>
      <c r="U34" s="23"/>
      <c r="V34" s="23">
        <f t="shared" si="3"/>
        <v>0</v>
      </c>
      <c r="W34" s="23"/>
      <c r="X34" s="23">
        <f t="shared" si="4"/>
        <v>0</v>
      </c>
      <c r="Y34" s="23"/>
      <c r="Z34" s="23">
        <f t="shared" si="5"/>
        <v>0</v>
      </c>
      <c r="AA34" s="23"/>
      <c r="AB34" s="23">
        <f t="shared" si="5"/>
        <v>0</v>
      </c>
      <c r="AC34" s="23"/>
      <c r="AD34" s="23">
        <f t="shared" si="5"/>
        <v>0</v>
      </c>
      <c r="AE34" s="23"/>
      <c r="AF34" s="23">
        <f t="shared" si="5"/>
        <v>0</v>
      </c>
      <c r="AG34" s="23"/>
      <c r="AH34" s="23">
        <f t="shared" si="6"/>
        <v>0</v>
      </c>
      <c r="AI34" s="23"/>
      <c r="AJ34" s="23">
        <f t="shared" si="7"/>
        <v>0</v>
      </c>
      <c r="AK34" s="23"/>
      <c r="AL34" s="23">
        <f t="shared" si="7"/>
        <v>0</v>
      </c>
      <c r="AM34" s="23">
        <f t="shared" si="8"/>
        <v>0</v>
      </c>
      <c r="AN34" s="211">
        <f t="shared" si="15"/>
        <v>0</v>
      </c>
      <c r="AO34" s="20">
        <f t="shared" ref="AO34:AO39" si="16">IF(C34="","",(ROUND(AM34*G34,2)))</f>
        <v>0</v>
      </c>
      <c r="AP34" s="13"/>
      <c r="AR34" s="14"/>
      <c r="AT34" s="12"/>
      <c r="AU34" s="12"/>
    </row>
    <row r="35" spans="1:47" s="21" customFormat="1" ht="15" outlineLevel="1" x14ac:dyDescent="0.25">
      <c r="A35" s="16" t="s">
        <v>69</v>
      </c>
      <c r="B35" s="17" t="s">
        <v>70</v>
      </c>
      <c r="C35" s="18" t="s">
        <v>41</v>
      </c>
      <c r="D35" s="19">
        <v>135.30000000000001</v>
      </c>
      <c r="E35" s="19"/>
      <c r="F35" s="19">
        <f>D35+E35</f>
        <v>135.30000000000001</v>
      </c>
      <c r="G35" s="24">
        <v>15.78511525</v>
      </c>
      <c r="H35" s="19">
        <f t="shared" si="11"/>
        <v>135.30000000000001</v>
      </c>
      <c r="I35" s="23"/>
      <c r="J35" s="23">
        <f t="shared" si="0"/>
        <v>0</v>
      </c>
      <c r="K35" s="23"/>
      <c r="L35" s="23">
        <f t="shared" si="1"/>
        <v>0</v>
      </c>
      <c r="M35" s="23"/>
      <c r="N35" s="23">
        <f t="shared" si="2"/>
        <v>0</v>
      </c>
      <c r="O35" s="23"/>
      <c r="P35" s="23">
        <f t="shared" si="12"/>
        <v>0</v>
      </c>
      <c r="Q35" s="23"/>
      <c r="R35" s="23">
        <f t="shared" si="13"/>
        <v>0</v>
      </c>
      <c r="S35" s="23"/>
      <c r="T35" s="23">
        <f t="shared" si="14"/>
        <v>0</v>
      </c>
      <c r="U35" s="23"/>
      <c r="V35" s="23">
        <f t="shared" si="3"/>
        <v>0</v>
      </c>
      <c r="W35" s="23"/>
      <c r="X35" s="23">
        <f t="shared" si="4"/>
        <v>0</v>
      </c>
      <c r="Y35" s="23"/>
      <c r="Z35" s="23">
        <f t="shared" si="5"/>
        <v>0</v>
      </c>
      <c r="AA35" s="23"/>
      <c r="AB35" s="23">
        <f t="shared" si="5"/>
        <v>0</v>
      </c>
      <c r="AC35" s="23"/>
      <c r="AD35" s="23">
        <f t="shared" si="5"/>
        <v>0</v>
      </c>
      <c r="AE35" s="23"/>
      <c r="AF35" s="23">
        <f t="shared" si="5"/>
        <v>0</v>
      </c>
      <c r="AG35" s="23"/>
      <c r="AH35" s="23">
        <f t="shared" si="6"/>
        <v>0</v>
      </c>
      <c r="AI35" s="23"/>
      <c r="AJ35" s="23">
        <f t="shared" si="7"/>
        <v>0</v>
      </c>
      <c r="AK35" s="23"/>
      <c r="AL35" s="23">
        <f t="shared" si="7"/>
        <v>0</v>
      </c>
      <c r="AM35" s="23">
        <f t="shared" si="8"/>
        <v>0</v>
      </c>
      <c r="AN35" s="211">
        <f t="shared" si="15"/>
        <v>0</v>
      </c>
      <c r="AO35" s="20">
        <f t="shared" si="16"/>
        <v>0</v>
      </c>
      <c r="AP35" s="13"/>
      <c r="AR35" s="14"/>
      <c r="AT35" s="12"/>
      <c r="AU35" s="12"/>
    </row>
    <row r="36" spans="1:47" s="21" customFormat="1" ht="33.75" outlineLevel="1" x14ac:dyDescent="0.25">
      <c r="A36" s="16" t="s">
        <v>71</v>
      </c>
      <c r="B36" s="17" t="s">
        <v>72</v>
      </c>
      <c r="C36" s="18" t="s">
        <v>73</v>
      </c>
      <c r="D36" s="19">
        <v>22.73</v>
      </c>
      <c r="E36" s="19"/>
      <c r="F36" s="19">
        <f>D36+E36</f>
        <v>22.73</v>
      </c>
      <c r="G36" s="24">
        <v>43.851390850000001</v>
      </c>
      <c r="H36" s="19">
        <f t="shared" si="11"/>
        <v>22.73</v>
      </c>
      <c r="I36" s="23"/>
      <c r="J36" s="23">
        <f t="shared" si="0"/>
        <v>0</v>
      </c>
      <c r="K36" s="23"/>
      <c r="L36" s="23">
        <f t="shared" si="1"/>
        <v>0</v>
      </c>
      <c r="M36" s="23"/>
      <c r="N36" s="23">
        <f t="shared" si="2"/>
        <v>0</v>
      </c>
      <c r="O36" s="23"/>
      <c r="P36" s="23">
        <f t="shared" si="12"/>
        <v>0</v>
      </c>
      <c r="Q36" s="23"/>
      <c r="R36" s="23">
        <f t="shared" si="13"/>
        <v>0</v>
      </c>
      <c r="S36" s="23"/>
      <c r="T36" s="23">
        <f t="shared" si="14"/>
        <v>0</v>
      </c>
      <c r="U36" s="23"/>
      <c r="V36" s="23">
        <f t="shared" si="3"/>
        <v>0</v>
      </c>
      <c r="W36" s="23"/>
      <c r="X36" s="23">
        <f t="shared" si="4"/>
        <v>0</v>
      </c>
      <c r="Y36" s="23"/>
      <c r="Z36" s="23">
        <f t="shared" si="5"/>
        <v>0</v>
      </c>
      <c r="AA36" s="23"/>
      <c r="AB36" s="23">
        <f t="shared" si="5"/>
        <v>0</v>
      </c>
      <c r="AC36" s="23"/>
      <c r="AD36" s="23">
        <f t="shared" si="5"/>
        <v>0</v>
      </c>
      <c r="AE36" s="23"/>
      <c r="AF36" s="23">
        <f t="shared" si="5"/>
        <v>0</v>
      </c>
      <c r="AG36" s="23"/>
      <c r="AH36" s="23">
        <f t="shared" si="6"/>
        <v>0</v>
      </c>
      <c r="AI36" s="23"/>
      <c r="AJ36" s="23">
        <f t="shared" si="7"/>
        <v>0</v>
      </c>
      <c r="AK36" s="23"/>
      <c r="AL36" s="23">
        <f t="shared" si="7"/>
        <v>0</v>
      </c>
      <c r="AM36" s="23">
        <f t="shared" si="8"/>
        <v>0</v>
      </c>
      <c r="AN36" s="211">
        <f t="shared" si="15"/>
        <v>0</v>
      </c>
      <c r="AO36" s="20">
        <f t="shared" si="16"/>
        <v>0</v>
      </c>
      <c r="AP36" s="13"/>
      <c r="AR36" s="14"/>
      <c r="AT36" s="12"/>
      <c r="AU36" s="12"/>
    </row>
    <row r="37" spans="1:47" s="21" customFormat="1" ht="15" outlineLevel="1" x14ac:dyDescent="0.25">
      <c r="A37" s="16" t="s">
        <v>74</v>
      </c>
      <c r="B37" s="17" t="s">
        <v>75</v>
      </c>
      <c r="C37" s="18" t="s">
        <v>73</v>
      </c>
      <c r="D37" s="19">
        <v>10</v>
      </c>
      <c r="E37" s="19"/>
      <c r="F37" s="19">
        <f>D37+E37</f>
        <v>10</v>
      </c>
      <c r="G37" s="24">
        <v>34.312730569999999</v>
      </c>
      <c r="H37" s="19">
        <f t="shared" si="11"/>
        <v>10</v>
      </c>
      <c r="I37" s="23"/>
      <c r="J37" s="23">
        <f t="shared" si="0"/>
        <v>0</v>
      </c>
      <c r="K37" s="23"/>
      <c r="L37" s="23">
        <f t="shared" si="1"/>
        <v>0</v>
      </c>
      <c r="M37" s="23"/>
      <c r="N37" s="23">
        <f t="shared" si="2"/>
        <v>0</v>
      </c>
      <c r="O37" s="23"/>
      <c r="P37" s="23">
        <f t="shared" si="12"/>
        <v>0</v>
      </c>
      <c r="Q37" s="23"/>
      <c r="R37" s="23">
        <f t="shared" si="13"/>
        <v>0</v>
      </c>
      <c r="S37" s="23"/>
      <c r="T37" s="23">
        <f t="shared" si="14"/>
        <v>0</v>
      </c>
      <c r="U37" s="23"/>
      <c r="V37" s="23">
        <f t="shared" si="3"/>
        <v>0</v>
      </c>
      <c r="W37" s="23"/>
      <c r="X37" s="23">
        <f t="shared" si="4"/>
        <v>0</v>
      </c>
      <c r="Y37" s="23"/>
      <c r="Z37" s="23">
        <f t="shared" si="5"/>
        <v>0</v>
      </c>
      <c r="AA37" s="23"/>
      <c r="AB37" s="23">
        <f t="shared" si="5"/>
        <v>0</v>
      </c>
      <c r="AC37" s="23"/>
      <c r="AD37" s="23">
        <f t="shared" si="5"/>
        <v>0</v>
      </c>
      <c r="AE37" s="23"/>
      <c r="AF37" s="23">
        <f t="shared" si="5"/>
        <v>0</v>
      </c>
      <c r="AG37" s="23"/>
      <c r="AH37" s="23">
        <f t="shared" si="6"/>
        <v>0</v>
      </c>
      <c r="AI37" s="23"/>
      <c r="AJ37" s="23">
        <f t="shared" si="7"/>
        <v>0</v>
      </c>
      <c r="AK37" s="23"/>
      <c r="AL37" s="23">
        <f t="shared" si="7"/>
        <v>0</v>
      </c>
      <c r="AM37" s="23">
        <f t="shared" si="8"/>
        <v>0</v>
      </c>
      <c r="AN37" s="211">
        <f t="shared" si="15"/>
        <v>0</v>
      </c>
      <c r="AO37" s="20">
        <f t="shared" si="16"/>
        <v>0</v>
      </c>
      <c r="AP37" s="13"/>
      <c r="AR37" s="14"/>
      <c r="AT37" s="12"/>
      <c r="AU37" s="12"/>
    </row>
    <row r="38" spans="1:47" s="21" customFormat="1" ht="15" x14ac:dyDescent="0.25">
      <c r="A38" s="26"/>
      <c r="B38" s="27"/>
      <c r="C38" s="28"/>
      <c r="D38" s="19"/>
      <c r="E38" s="19"/>
      <c r="F38" s="19"/>
      <c r="G38" s="151"/>
      <c r="H38" s="29"/>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212"/>
      <c r="AO38" s="20"/>
      <c r="AP38" s="13"/>
      <c r="AR38" s="14"/>
      <c r="AT38" s="12"/>
      <c r="AU38" s="12"/>
    </row>
    <row r="39" spans="1:47" s="11" customFormat="1" ht="15" x14ac:dyDescent="0.25">
      <c r="A39" s="6" t="s">
        <v>76</v>
      </c>
      <c r="B39" s="7" t="s">
        <v>77</v>
      </c>
      <c r="C39" s="8"/>
      <c r="D39" s="25"/>
      <c r="E39" s="25"/>
      <c r="F39" s="25"/>
      <c r="G39" s="150"/>
      <c r="H39" s="9"/>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209"/>
      <c r="AO39" s="22" t="str">
        <f t="shared" si="16"/>
        <v/>
      </c>
      <c r="AP39" s="13"/>
      <c r="AR39" s="14"/>
      <c r="AT39" s="14"/>
      <c r="AU39" s="14"/>
    </row>
    <row r="40" spans="1:47" s="30" customFormat="1" ht="15" x14ac:dyDescent="0.25">
      <c r="A40" s="31" t="s">
        <v>78</v>
      </c>
      <c r="B40" s="32" t="s">
        <v>79</v>
      </c>
      <c r="C40" s="33"/>
      <c r="D40" s="34"/>
      <c r="E40" s="34"/>
      <c r="F40" s="34"/>
      <c r="G40" s="152"/>
      <c r="H40" s="3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t="str">
        <f t="shared" si="8"/>
        <v/>
      </c>
      <c r="AN40" s="213"/>
      <c r="AO40" s="175"/>
      <c r="AP40" s="13"/>
      <c r="AR40" s="14"/>
      <c r="AT40" s="37"/>
      <c r="AU40" s="37"/>
    </row>
    <row r="41" spans="1:47" s="21" customFormat="1" ht="15" x14ac:dyDescent="0.25">
      <c r="A41" s="16"/>
      <c r="B41" s="17"/>
      <c r="C41" s="38"/>
      <c r="D41" s="19"/>
      <c r="E41" s="19"/>
      <c r="F41" s="19"/>
      <c r="G41" s="24"/>
      <c r="H41" s="19"/>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t="str">
        <f t="shared" si="8"/>
        <v/>
      </c>
      <c r="AN41" s="211"/>
      <c r="AO41" s="20"/>
      <c r="AP41" s="13"/>
      <c r="AR41" s="14"/>
      <c r="AT41" s="37"/>
      <c r="AU41" s="12"/>
    </row>
    <row r="42" spans="1:47" s="30" customFormat="1" ht="15" x14ac:dyDescent="0.25">
      <c r="A42" s="31" t="s">
        <v>80</v>
      </c>
      <c r="B42" s="32" t="s">
        <v>81</v>
      </c>
      <c r="C42" s="33"/>
      <c r="D42" s="34"/>
      <c r="E42" s="34"/>
      <c r="F42" s="34"/>
      <c r="G42" s="152"/>
      <c r="H42" s="3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t="str">
        <f t="shared" si="8"/>
        <v/>
      </c>
      <c r="AN42" s="213"/>
      <c r="AO42" s="36"/>
      <c r="AP42" s="13"/>
      <c r="AR42" s="14"/>
      <c r="AT42" s="37"/>
      <c r="AU42" s="37"/>
    </row>
    <row r="43" spans="1:47" s="30" customFormat="1" ht="15" x14ac:dyDescent="0.25">
      <c r="A43" s="39" t="s">
        <v>82</v>
      </c>
      <c r="B43" s="40" t="s">
        <v>83</v>
      </c>
      <c r="C43" s="41"/>
      <c r="D43" s="42"/>
      <c r="E43" s="42"/>
      <c r="F43" s="42"/>
      <c r="G43" s="153"/>
      <c r="H43" s="43"/>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t="str">
        <f t="shared" si="8"/>
        <v/>
      </c>
      <c r="AN43" s="214"/>
      <c r="AO43" s="44"/>
      <c r="AP43" s="13"/>
      <c r="AR43" s="14"/>
      <c r="AT43" s="37"/>
      <c r="AU43" s="37"/>
    </row>
    <row r="44" spans="1:47" s="30" customFormat="1" ht="15" x14ac:dyDescent="0.25">
      <c r="A44" s="39" t="s">
        <v>84</v>
      </c>
      <c r="B44" s="40" t="s">
        <v>85</v>
      </c>
      <c r="C44" s="41"/>
      <c r="D44" s="42"/>
      <c r="E44" s="42"/>
      <c r="F44" s="42"/>
      <c r="G44" s="153"/>
      <c r="H44" s="43"/>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t="str">
        <f t="shared" si="8"/>
        <v/>
      </c>
      <c r="AN44" s="214"/>
      <c r="AO44" s="44"/>
      <c r="AP44" s="13"/>
      <c r="AR44" s="14"/>
      <c r="AT44" s="37"/>
      <c r="AU44" s="37"/>
    </row>
    <row r="45" spans="1:47" s="21" customFormat="1" ht="22.5" outlineLevel="1" x14ac:dyDescent="0.25">
      <c r="A45" s="16" t="s">
        <v>86</v>
      </c>
      <c r="B45" s="17" t="s">
        <v>87</v>
      </c>
      <c r="C45" s="38" t="s">
        <v>41</v>
      </c>
      <c r="D45" s="19">
        <v>107.01</v>
      </c>
      <c r="E45" s="19"/>
      <c r="F45" s="19">
        <f t="shared" ref="F45:F50" si="17">D45+E45</f>
        <v>107.01</v>
      </c>
      <c r="G45" s="24">
        <v>57.135607110000002</v>
      </c>
      <c r="H45" s="19">
        <f t="shared" si="11"/>
        <v>107.01</v>
      </c>
      <c r="I45" s="23"/>
      <c r="J45" s="23">
        <f t="shared" si="0"/>
        <v>0</v>
      </c>
      <c r="K45" s="23"/>
      <c r="L45" s="23">
        <f t="shared" si="1"/>
        <v>0</v>
      </c>
      <c r="M45" s="23"/>
      <c r="N45" s="23">
        <f t="shared" si="2"/>
        <v>0</v>
      </c>
      <c r="O45" s="23"/>
      <c r="P45" s="23">
        <f t="shared" si="12"/>
        <v>0</v>
      </c>
      <c r="Q45" s="23"/>
      <c r="R45" s="23">
        <f t="shared" si="13"/>
        <v>0</v>
      </c>
      <c r="S45" s="23"/>
      <c r="T45" s="23">
        <f t="shared" si="14"/>
        <v>0</v>
      </c>
      <c r="U45" s="23"/>
      <c r="V45" s="23">
        <f t="shared" si="3"/>
        <v>0</v>
      </c>
      <c r="W45" s="23"/>
      <c r="X45" s="23">
        <f t="shared" si="4"/>
        <v>0</v>
      </c>
      <c r="Y45" s="23"/>
      <c r="Z45" s="23">
        <f t="shared" si="5"/>
        <v>0</v>
      </c>
      <c r="AA45" s="23"/>
      <c r="AB45" s="23">
        <f t="shared" si="5"/>
        <v>0</v>
      </c>
      <c r="AC45" s="23"/>
      <c r="AD45" s="23">
        <f t="shared" si="5"/>
        <v>0</v>
      </c>
      <c r="AE45" s="23"/>
      <c r="AF45" s="23">
        <f t="shared" si="5"/>
        <v>0</v>
      </c>
      <c r="AG45" s="23"/>
      <c r="AH45" s="23">
        <f t="shared" si="6"/>
        <v>0</v>
      </c>
      <c r="AI45" s="23"/>
      <c r="AJ45" s="23">
        <f t="shared" si="7"/>
        <v>0</v>
      </c>
      <c r="AK45" s="23"/>
      <c r="AL45" s="23">
        <f t="shared" si="7"/>
        <v>0</v>
      </c>
      <c r="AM45" s="23">
        <f t="shared" si="8"/>
        <v>0</v>
      </c>
      <c r="AN45" s="211">
        <f t="shared" si="15"/>
        <v>0</v>
      </c>
      <c r="AO45" s="20">
        <f t="shared" ref="AO45:AO50" si="18">IF(C45="","",(ROUND(AM45*G45,2)))</f>
        <v>0</v>
      </c>
      <c r="AP45" s="13"/>
      <c r="AR45" s="14"/>
      <c r="AT45" s="37"/>
      <c r="AU45" s="12"/>
    </row>
    <row r="46" spans="1:47" s="21" customFormat="1" ht="22.5" outlineLevel="1" x14ac:dyDescent="0.25">
      <c r="A46" s="16" t="s">
        <v>88</v>
      </c>
      <c r="B46" s="17" t="s">
        <v>89</v>
      </c>
      <c r="C46" s="38" t="s">
        <v>73</v>
      </c>
      <c r="D46" s="19">
        <v>4.25</v>
      </c>
      <c r="E46" s="19"/>
      <c r="F46" s="19">
        <f t="shared" si="17"/>
        <v>4.25</v>
      </c>
      <c r="G46" s="24">
        <v>233.59476849999999</v>
      </c>
      <c r="H46" s="19">
        <f t="shared" si="11"/>
        <v>4.25</v>
      </c>
      <c r="I46" s="23"/>
      <c r="J46" s="23">
        <f t="shared" si="0"/>
        <v>0</v>
      </c>
      <c r="K46" s="23"/>
      <c r="L46" s="23">
        <f t="shared" si="1"/>
        <v>0</v>
      </c>
      <c r="M46" s="23"/>
      <c r="N46" s="23">
        <f t="shared" si="2"/>
        <v>0</v>
      </c>
      <c r="O46" s="23"/>
      <c r="P46" s="23">
        <f t="shared" si="12"/>
        <v>0</v>
      </c>
      <c r="Q46" s="23"/>
      <c r="R46" s="23">
        <f t="shared" si="13"/>
        <v>0</v>
      </c>
      <c r="S46" s="23"/>
      <c r="T46" s="23">
        <f t="shared" si="14"/>
        <v>0</v>
      </c>
      <c r="U46" s="23"/>
      <c r="V46" s="23">
        <f t="shared" si="3"/>
        <v>0</v>
      </c>
      <c r="W46" s="23"/>
      <c r="X46" s="23">
        <f t="shared" si="4"/>
        <v>0</v>
      </c>
      <c r="Y46" s="23"/>
      <c r="Z46" s="23">
        <f t="shared" si="5"/>
        <v>0</v>
      </c>
      <c r="AA46" s="23"/>
      <c r="AB46" s="23">
        <f t="shared" si="5"/>
        <v>0</v>
      </c>
      <c r="AC46" s="23"/>
      <c r="AD46" s="23">
        <f t="shared" si="5"/>
        <v>0</v>
      </c>
      <c r="AE46" s="23"/>
      <c r="AF46" s="23">
        <f t="shared" si="5"/>
        <v>0</v>
      </c>
      <c r="AG46" s="23"/>
      <c r="AH46" s="23">
        <f t="shared" si="6"/>
        <v>0</v>
      </c>
      <c r="AI46" s="23"/>
      <c r="AJ46" s="23">
        <f t="shared" si="7"/>
        <v>0</v>
      </c>
      <c r="AK46" s="23"/>
      <c r="AL46" s="23">
        <f t="shared" si="7"/>
        <v>0</v>
      </c>
      <c r="AM46" s="23">
        <f t="shared" si="8"/>
        <v>0</v>
      </c>
      <c r="AN46" s="211">
        <f t="shared" si="15"/>
        <v>0</v>
      </c>
      <c r="AO46" s="20">
        <f t="shared" si="18"/>
        <v>0</v>
      </c>
      <c r="AP46" s="13"/>
      <c r="AR46" s="14"/>
      <c r="AT46" s="37"/>
      <c r="AU46" s="12"/>
    </row>
    <row r="47" spans="1:47" s="21" customFormat="1" ht="22.5" outlineLevel="1" x14ac:dyDescent="0.25">
      <c r="A47" s="16" t="s">
        <v>90</v>
      </c>
      <c r="B47" s="17" t="s">
        <v>91</v>
      </c>
      <c r="C47" s="38" t="s">
        <v>73</v>
      </c>
      <c r="D47" s="19">
        <v>17.170000000000002</v>
      </c>
      <c r="E47" s="19"/>
      <c r="F47" s="19">
        <f t="shared" si="17"/>
        <v>17.170000000000002</v>
      </c>
      <c r="G47" s="24">
        <v>441.27055949999999</v>
      </c>
      <c r="H47" s="19">
        <f t="shared" si="11"/>
        <v>17.170000000000002</v>
      </c>
      <c r="I47" s="23"/>
      <c r="J47" s="23">
        <f t="shared" si="0"/>
        <v>0</v>
      </c>
      <c r="K47" s="23"/>
      <c r="L47" s="23">
        <f t="shared" si="1"/>
        <v>0</v>
      </c>
      <c r="M47" s="23"/>
      <c r="N47" s="23">
        <f t="shared" si="2"/>
        <v>0</v>
      </c>
      <c r="O47" s="23"/>
      <c r="P47" s="23">
        <f t="shared" si="12"/>
        <v>0</v>
      </c>
      <c r="Q47" s="23"/>
      <c r="R47" s="23">
        <f t="shared" si="13"/>
        <v>0</v>
      </c>
      <c r="S47" s="23"/>
      <c r="T47" s="23">
        <f t="shared" si="14"/>
        <v>0</v>
      </c>
      <c r="U47" s="23"/>
      <c r="V47" s="23">
        <f t="shared" si="3"/>
        <v>0</v>
      </c>
      <c r="W47" s="23"/>
      <c r="X47" s="23">
        <f t="shared" si="4"/>
        <v>0</v>
      </c>
      <c r="Y47" s="23"/>
      <c r="Z47" s="23">
        <f t="shared" si="5"/>
        <v>0</v>
      </c>
      <c r="AA47" s="23"/>
      <c r="AB47" s="23">
        <f t="shared" si="5"/>
        <v>0</v>
      </c>
      <c r="AC47" s="23"/>
      <c r="AD47" s="23">
        <f t="shared" si="5"/>
        <v>0</v>
      </c>
      <c r="AE47" s="23"/>
      <c r="AF47" s="23">
        <f t="shared" si="5"/>
        <v>0</v>
      </c>
      <c r="AG47" s="23"/>
      <c r="AH47" s="23">
        <f t="shared" si="6"/>
        <v>0</v>
      </c>
      <c r="AI47" s="23"/>
      <c r="AJ47" s="23">
        <f t="shared" si="7"/>
        <v>0</v>
      </c>
      <c r="AK47" s="23"/>
      <c r="AL47" s="23">
        <f t="shared" si="7"/>
        <v>0</v>
      </c>
      <c r="AM47" s="23">
        <f t="shared" si="8"/>
        <v>0</v>
      </c>
      <c r="AN47" s="211">
        <f t="shared" si="15"/>
        <v>0</v>
      </c>
      <c r="AO47" s="20">
        <f t="shared" si="18"/>
        <v>0</v>
      </c>
      <c r="AP47" s="13"/>
      <c r="AR47" s="14"/>
      <c r="AT47" s="37"/>
      <c r="AU47" s="12"/>
    </row>
    <row r="48" spans="1:47" s="21" customFormat="1" ht="15" outlineLevel="1" x14ac:dyDescent="0.25">
      <c r="A48" s="16" t="s">
        <v>92</v>
      </c>
      <c r="B48" s="17" t="s">
        <v>93</v>
      </c>
      <c r="C48" s="38" t="s">
        <v>94</v>
      </c>
      <c r="D48" s="19">
        <v>474</v>
      </c>
      <c r="E48" s="19"/>
      <c r="F48" s="19">
        <f t="shared" si="17"/>
        <v>474</v>
      </c>
      <c r="G48" s="24">
        <v>13.3070608</v>
      </c>
      <c r="H48" s="19">
        <f t="shared" si="11"/>
        <v>474</v>
      </c>
      <c r="I48" s="23"/>
      <c r="J48" s="23">
        <f t="shared" si="0"/>
        <v>0</v>
      </c>
      <c r="K48" s="23"/>
      <c r="L48" s="23">
        <f t="shared" si="1"/>
        <v>0</v>
      </c>
      <c r="M48" s="23"/>
      <c r="N48" s="23">
        <f t="shared" si="2"/>
        <v>0</v>
      </c>
      <c r="O48" s="23"/>
      <c r="P48" s="23">
        <f t="shared" si="12"/>
        <v>0</v>
      </c>
      <c r="Q48" s="23"/>
      <c r="R48" s="23">
        <f t="shared" si="13"/>
        <v>0</v>
      </c>
      <c r="S48" s="23"/>
      <c r="T48" s="23">
        <f t="shared" si="14"/>
        <v>0</v>
      </c>
      <c r="U48" s="23"/>
      <c r="V48" s="23">
        <f t="shared" si="3"/>
        <v>0</v>
      </c>
      <c r="W48" s="23"/>
      <c r="X48" s="23">
        <f t="shared" si="4"/>
        <v>0</v>
      </c>
      <c r="Y48" s="23"/>
      <c r="Z48" s="23">
        <f t="shared" si="5"/>
        <v>0</v>
      </c>
      <c r="AA48" s="23"/>
      <c r="AB48" s="23">
        <f t="shared" si="5"/>
        <v>0</v>
      </c>
      <c r="AC48" s="23"/>
      <c r="AD48" s="23">
        <f t="shared" si="5"/>
        <v>0</v>
      </c>
      <c r="AE48" s="23"/>
      <c r="AF48" s="23">
        <f t="shared" si="5"/>
        <v>0</v>
      </c>
      <c r="AG48" s="23"/>
      <c r="AH48" s="23">
        <f t="shared" si="6"/>
        <v>0</v>
      </c>
      <c r="AI48" s="23"/>
      <c r="AJ48" s="23">
        <f t="shared" si="7"/>
        <v>0</v>
      </c>
      <c r="AK48" s="23"/>
      <c r="AL48" s="23">
        <f t="shared" si="7"/>
        <v>0</v>
      </c>
      <c r="AM48" s="23">
        <f t="shared" si="8"/>
        <v>0</v>
      </c>
      <c r="AN48" s="211">
        <f t="shared" si="15"/>
        <v>0</v>
      </c>
      <c r="AO48" s="20">
        <f t="shared" si="18"/>
        <v>0</v>
      </c>
      <c r="AP48" s="13"/>
      <c r="AR48" s="14"/>
      <c r="AT48" s="37"/>
      <c r="AU48" s="12"/>
    </row>
    <row r="49" spans="1:47" s="21" customFormat="1" ht="15" outlineLevel="1" x14ac:dyDescent="0.25">
      <c r="A49" s="16" t="s">
        <v>95</v>
      </c>
      <c r="B49" s="17" t="s">
        <v>96</v>
      </c>
      <c r="C49" s="38" t="s">
        <v>94</v>
      </c>
      <c r="D49" s="19">
        <v>120</v>
      </c>
      <c r="E49" s="19"/>
      <c r="F49" s="19">
        <f t="shared" si="17"/>
        <v>120</v>
      </c>
      <c r="G49" s="24">
        <v>12.96905143</v>
      </c>
      <c r="H49" s="19">
        <f t="shared" si="11"/>
        <v>120</v>
      </c>
      <c r="I49" s="23"/>
      <c r="J49" s="23">
        <f t="shared" si="0"/>
        <v>0</v>
      </c>
      <c r="K49" s="23"/>
      <c r="L49" s="23">
        <f t="shared" si="1"/>
        <v>0</v>
      </c>
      <c r="M49" s="23"/>
      <c r="N49" s="23">
        <f t="shared" si="2"/>
        <v>0</v>
      </c>
      <c r="O49" s="23"/>
      <c r="P49" s="23">
        <f t="shared" si="12"/>
        <v>0</v>
      </c>
      <c r="Q49" s="23"/>
      <c r="R49" s="23">
        <f t="shared" si="13"/>
        <v>0</v>
      </c>
      <c r="S49" s="23"/>
      <c r="T49" s="23">
        <f t="shared" si="14"/>
        <v>0</v>
      </c>
      <c r="U49" s="23"/>
      <c r="V49" s="23">
        <f t="shared" si="3"/>
        <v>0</v>
      </c>
      <c r="W49" s="23"/>
      <c r="X49" s="23">
        <f t="shared" si="4"/>
        <v>0</v>
      </c>
      <c r="Y49" s="23"/>
      <c r="Z49" s="23">
        <f t="shared" si="5"/>
        <v>0</v>
      </c>
      <c r="AA49" s="23"/>
      <c r="AB49" s="23">
        <f t="shared" si="5"/>
        <v>0</v>
      </c>
      <c r="AC49" s="23"/>
      <c r="AD49" s="23">
        <f t="shared" si="5"/>
        <v>0</v>
      </c>
      <c r="AE49" s="23"/>
      <c r="AF49" s="23">
        <f t="shared" si="5"/>
        <v>0</v>
      </c>
      <c r="AG49" s="23"/>
      <c r="AH49" s="23">
        <f t="shared" si="6"/>
        <v>0</v>
      </c>
      <c r="AI49" s="23"/>
      <c r="AJ49" s="23">
        <f t="shared" si="7"/>
        <v>0</v>
      </c>
      <c r="AK49" s="23"/>
      <c r="AL49" s="23">
        <f t="shared" si="7"/>
        <v>0</v>
      </c>
      <c r="AM49" s="23">
        <f t="shared" si="8"/>
        <v>0</v>
      </c>
      <c r="AN49" s="211">
        <f t="shared" si="15"/>
        <v>0</v>
      </c>
      <c r="AO49" s="20">
        <f t="shared" si="18"/>
        <v>0</v>
      </c>
      <c r="AP49" s="13"/>
      <c r="AR49" s="14"/>
      <c r="AT49" s="37"/>
      <c r="AU49" s="12"/>
    </row>
    <row r="50" spans="1:47" s="21" customFormat="1" ht="15" outlineLevel="1" x14ac:dyDescent="0.25">
      <c r="A50" s="16" t="s">
        <v>97</v>
      </c>
      <c r="B50" s="17" t="s">
        <v>98</v>
      </c>
      <c r="C50" s="38" t="s">
        <v>94</v>
      </c>
      <c r="D50" s="19">
        <v>113</v>
      </c>
      <c r="E50" s="19"/>
      <c r="F50" s="19">
        <f t="shared" si="17"/>
        <v>113</v>
      </c>
      <c r="G50" s="24">
        <v>14.50054332</v>
      </c>
      <c r="H50" s="19">
        <f t="shared" si="11"/>
        <v>113</v>
      </c>
      <c r="I50" s="23"/>
      <c r="J50" s="23">
        <f t="shared" si="0"/>
        <v>0</v>
      </c>
      <c r="K50" s="23"/>
      <c r="L50" s="23">
        <f t="shared" si="1"/>
        <v>0</v>
      </c>
      <c r="M50" s="23"/>
      <c r="N50" s="23">
        <f t="shared" si="2"/>
        <v>0</v>
      </c>
      <c r="O50" s="23"/>
      <c r="P50" s="23">
        <f t="shared" si="12"/>
        <v>0</v>
      </c>
      <c r="Q50" s="23"/>
      <c r="R50" s="23">
        <f t="shared" si="13"/>
        <v>0</v>
      </c>
      <c r="S50" s="23"/>
      <c r="T50" s="23">
        <f t="shared" si="14"/>
        <v>0</v>
      </c>
      <c r="U50" s="23"/>
      <c r="V50" s="23">
        <f t="shared" si="3"/>
        <v>0</v>
      </c>
      <c r="W50" s="23"/>
      <c r="X50" s="23">
        <f t="shared" si="4"/>
        <v>0</v>
      </c>
      <c r="Y50" s="23"/>
      <c r="Z50" s="23">
        <f t="shared" si="5"/>
        <v>0</v>
      </c>
      <c r="AA50" s="23"/>
      <c r="AB50" s="23">
        <f t="shared" si="5"/>
        <v>0</v>
      </c>
      <c r="AC50" s="23"/>
      <c r="AD50" s="23">
        <f t="shared" si="5"/>
        <v>0</v>
      </c>
      <c r="AE50" s="23"/>
      <c r="AF50" s="23">
        <f t="shared" si="5"/>
        <v>0</v>
      </c>
      <c r="AG50" s="23"/>
      <c r="AH50" s="23">
        <f t="shared" si="6"/>
        <v>0</v>
      </c>
      <c r="AI50" s="23"/>
      <c r="AJ50" s="23">
        <f t="shared" si="7"/>
        <v>0</v>
      </c>
      <c r="AK50" s="23"/>
      <c r="AL50" s="23">
        <f t="shared" si="7"/>
        <v>0</v>
      </c>
      <c r="AM50" s="23">
        <f t="shared" si="8"/>
        <v>0</v>
      </c>
      <c r="AN50" s="211">
        <f t="shared" si="15"/>
        <v>0</v>
      </c>
      <c r="AO50" s="20">
        <f t="shared" si="18"/>
        <v>0</v>
      </c>
      <c r="AP50" s="13"/>
      <c r="AR50" s="14"/>
      <c r="AT50" s="37"/>
      <c r="AU50" s="12"/>
    </row>
    <row r="51" spans="1:47" s="30" customFormat="1" ht="15" x14ac:dyDescent="0.25">
      <c r="A51" s="39" t="s">
        <v>99</v>
      </c>
      <c r="B51" s="40" t="s">
        <v>100</v>
      </c>
      <c r="C51" s="41"/>
      <c r="D51" s="42"/>
      <c r="E51" s="42"/>
      <c r="F51" s="19"/>
      <c r="G51" s="24"/>
      <c r="H51" s="19"/>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t="str">
        <f t="shared" si="8"/>
        <v/>
      </c>
      <c r="AN51" s="211"/>
      <c r="AO51" s="20"/>
      <c r="AP51" s="13"/>
      <c r="AR51" s="14"/>
      <c r="AT51" s="37"/>
      <c r="AU51" s="37"/>
    </row>
    <row r="52" spans="1:47" s="21" customFormat="1" ht="33.75" outlineLevel="1" x14ac:dyDescent="0.25">
      <c r="A52" s="16" t="s">
        <v>101</v>
      </c>
      <c r="B52" s="17" t="s">
        <v>102</v>
      </c>
      <c r="C52" s="38" t="s">
        <v>41</v>
      </c>
      <c r="D52" s="19">
        <v>11.45</v>
      </c>
      <c r="E52" s="19"/>
      <c r="F52" s="19">
        <f t="shared" ref="F52:F64" si="19">D52+E52</f>
        <v>11.45</v>
      </c>
      <c r="G52" s="24">
        <v>25.070899959999998</v>
      </c>
      <c r="H52" s="19">
        <f t="shared" si="11"/>
        <v>11.45</v>
      </c>
      <c r="I52" s="23"/>
      <c r="J52" s="23">
        <f t="shared" si="0"/>
        <v>0</v>
      </c>
      <c r="K52" s="23"/>
      <c r="L52" s="23">
        <f t="shared" si="1"/>
        <v>0</v>
      </c>
      <c r="M52" s="23"/>
      <c r="N52" s="23">
        <f t="shared" si="2"/>
        <v>0</v>
      </c>
      <c r="O52" s="23"/>
      <c r="P52" s="23">
        <f t="shared" si="12"/>
        <v>0</v>
      </c>
      <c r="Q52" s="23"/>
      <c r="R52" s="23">
        <f t="shared" si="13"/>
        <v>0</v>
      </c>
      <c r="S52" s="23"/>
      <c r="T52" s="23">
        <f t="shared" si="14"/>
        <v>0</v>
      </c>
      <c r="U52" s="23"/>
      <c r="V52" s="23">
        <f t="shared" si="3"/>
        <v>0</v>
      </c>
      <c r="W52" s="23"/>
      <c r="X52" s="23">
        <f t="shared" si="4"/>
        <v>0</v>
      </c>
      <c r="Y52" s="23"/>
      <c r="Z52" s="23">
        <f t="shared" si="5"/>
        <v>0</v>
      </c>
      <c r="AA52" s="23"/>
      <c r="AB52" s="23">
        <f t="shared" si="5"/>
        <v>0</v>
      </c>
      <c r="AC52" s="23"/>
      <c r="AD52" s="23">
        <f t="shared" si="5"/>
        <v>0</v>
      </c>
      <c r="AE52" s="23"/>
      <c r="AF52" s="23">
        <f t="shared" si="5"/>
        <v>0</v>
      </c>
      <c r="AG52" s="23"/>
      <c r="AH52" s="23">
        <f t="shared" si="6"/>
        <v>0</v>
      </c>
      <c r="AI52" s="23"/>
      <c r="AJ52" s="23">
        <f t="shared" si="7"/>
        <v>0</v>
      </c>
      <c r="AK52" s="23"/>
      <c r="AL52" s="23">
        <f t="shared" si="7"/>
        <v>0</v>
      </c>
      <c r="AM52" s="23">
        <f t="shared" si="8"/>
        <v>0</v>
      </c>
      <c r="AN52" s="211">
        <f t="shared" si="15"/>
        <v>0</v>
      </c>
      <c r="AO52" s="20">
        <f t="shared" ref="AO52:AO64" si="20">IF(C52="","",(ROUND(AM52*G52,2)))</f>
        <v>0</v>
      </c>
      <c r="AP52" s="13"/>
      <c r="AR52" s="14"/>
      <c r="AT52" s="37"/>
      <c r="AU52" s="12"/>
    </row>
    <row r="53" spans="1:47" s="21" customFormat="1" ht="22.5" outlineLevel="1" x14ac:dyDescent="0.25">
      <c r="A53" s="16" t="s">
        <v>103</v>
      </c>
      <c r="B53" s="17" t="s">
        <v>104</v>
      </c>
      <c r="C53" s="38" t="s">
        <v>73</v>
      </c>
      <c r="D53" s="19">
        <v>7.37</v>
      </c>
      <c r="E53" s="19"/>
      <c r="F53" s="19">
        <f t="shared" si="19"/>
        <v>7.37</v>
      </c>
      <c r="G53" s="24">
        <v>432.57060960000001</v>
      </c>
      <c r="H53" s="19">
        <f t="shared" si="11"/>
        <v>7.37</v>
      </c>
      <c r="I53" s="23"/>
      <c r="J53" s="23">
        <f t="shared" si="0"/>
        <v>0</v>
      </c>
      <c r="K53" s="23"/>
      <c r="L53" s="23">
        <f t="shared" si="1"/>
        <v>0</v>
      </c>
      <c r="M53" s="23"/>
      <c r="N53" s="23">
        <f t="shared" si="2"/>
        <v>0</v>
      </c>
      <c r="O53" s="23"/>
      <c r="P53" s="23">
        <f t="shared" si="12"/>
        <v>0</v>
      </c>
      <c r="Q53" s="23"/>
      <c r="R53" s="23">
        <f t="shared" si="13"/>
        <v>0</v>
      </c>
      <c r="S53" s="23"/>
      <c r="T53" s="23">
        <f t="shared" si="14"/>
        <v>0</v>
      </c>
      <c r="U53" s="23"/>
      <c r="V53" s="23">
        <f t="shared" si="3"/>
        <v>0</v>
      </c>
      <c r="W53" s="23"/>
      <c r="X53" s="23">
        <f t="shared" si="4"/>
        <v>0</v>
      </c>
      <c r="Y53" s="23"/>
      <c r="Z53" s="23">
        <f t="shared" si="5"/>
        <v>0</v>
      </c>
      <c r="AA53" s="23"/>
      <c r="AB53" s="23">
        <f t="shared" si="5"/>
        <v>0</v>
      </c>
      <c r="AC53" s="23"/>
      <c r="AD53" s="23">
        <f t="shared" si="5"/>
        <v>0</v>
      </c>
      <c r="AE53" s="23"/>
      <c r="AF53" s="23">
        <f t="shared" si="5"/>
        <v>0</v>
      </c>
      <c r="AG53" s="23"/>
      <c r="AH53" s="23">
        <f t="shared" si="6"/>
        <v>0</v>
      </c>
      <c r="AI53" s="23"/>
      <c r="AJ53" s="23">
        <f t="shared" si="7"/>
        <v>0</v>
      </c>
      <c r="AK53" s="23"/>
      <c r="AL53" s="23">
        <f t="shared" si="7"/>
        <v>0</v>
      </c>
      <c r="AM53" s="23">
        <f t="shared" si="8"/>
        <v>0</v>
      </c>
      <c r="AN53" s="211">
        <f t="shared" si="15"/>
        <v>0</v>
      </c>
      <c r="AO53" s="20">
        <f t="shared" si="20"/>
        <v>0</v>
      </c>
      <c r="AP53" s="13"/>
      <c r="AR53" s="14"/>
      <c r="AT53" s="37"/>
      <c r="AU53" s="12"/>
    </row>
    <row r="54" spans="1:47" s="21" customFormat="1" ht="33.75" outlineLevel="1" x14ac:dyDescent="0.25">
      <c r="A54" s="16" t="s">
        <v>105</v>
      </c>
      <c r="B54" s="17" t="s">
        <v>106</v>
      </c>
      <c r="C54" s="38" t="s">
        <v>94</v>
      </c>
      <c r="D54" s="19">
        <v>7.0000000000000007E-2</v>
      </c>
      <c r="E54" s="19"/>
      <c r="F54" s="19">
        <f t="shared" si="19"/>
        <v>7.0000000000000007E-2</v>
      </c>
      <c r="G54" s="24">
        <v>13.2491778</v>
      </c>
      <c r="H54" s="19">
        <f t="shared" si="11"/>
        <v>7.0000000000000007E-2</v>
      </c>
      <c r="I54" s="23"/>
      <c r="J54" s="23">
        <f t="shared" si="0"/>
        <v>0</v>
      </c>
      <c r="K54" s="23"/>
      <c r="L54" s="23">
        <f t="shared" si="1"/>
        <v>0</v>
      </c>
      <c r="M54" s="23"/>
      <c r="N54" s="23">
        <f t="shared" si="2"/>
        <v>0</v>
      </c>
      <c r="O54" s="23"/>
      <c r="P54" s="23">
        <f t="shared" si="12"/>
        <v>0</v>
      </c>
      <c r="Q54" s="23"/>
      <c r="R54" s="23">
        <f t="shared" si="13"/>
        <v>0</v>
      </c>
      <c r="S54" s="23"/>
      <c r="T54" s="23">
        <f t="shared" si="14"/>
        <v>0</v>
      </c>
      <c r="U54" s="23"/>
      <c r="V54" s="23">
        <f t="shared" si="3"/>
        <v>0</v>
      </c>
      <c r="W54" s="23"/>
      <c r="X54" s="23">
        <f t="shared" si="4"/>
        <v>0</v>
      </c>
      <c r="Y54" s="23"/>
      <c r="Z54" s="23">
        <f t="shared" si="5"/>
        <v>0</v>
      </c>
      <c r="AA54" s="23"/>
      <c r="AB54" s="23">
        <f t="shared" si="5"/>
        <v>0</v>
      </c>
      <c r="AC54" s="23"/>
      <c r="AD54" s="23">
        <f t="shared" si="5"/>
        <v>0</v>
      </c>
      <c r="AE54" s="23"/>
      <c r="AF54" s="23">
        <f t="shared" si="5"/>
        <v>0</v>
      </c>
      <c r="AG54" s="23"/>
      <c r="AH54" s="23">
        <f t="shared" si="6"/>
        <v>0</v>
      </c>
      <c r="AI54" s="23"/>
      <c r="AJ54" s="23">
        <f t="shared" si="7"/>
        <v>0</v>
      </c>
      <c r="AK54" s="23"/>
      <c r="AL54" s="23">
        <f t="shared" si="7"/>
        <v>0</v>
      </c>
      <c r="AM54" s="23">
        <f t="shared" si="8"/>
        <v>0</v>
      </c>
      <c r="AN54" s="211">
        <f t="shared" si="15"/>
        <v>0</v>
      </c>
      <c r="AO54" s="20">
        <f t="shared" si="20"/>
        <v>0</v>
      </c>
      <c r="AP54" s="13"/>
      <c r="AR54" s="14"/>
      <c r="AT54" s="37"/>
      <c r="AU54" s="12"/>
    </row>
    <row r="55" spans="1:47" s="21" customFormat="1" ht="33.75" outlineLevel="1" x14ac:dyDescent="0.25">
      <c r="A55" s="16" t="s">
        <v>107</v>
      </c>
      <c r="B55" s="17" t="s">
        <v>108</v>
      </c>
      <c r="C55" s="38" t="s">
        <v>94</v>
      </c>
      <c r="D55" s="19">
        <v>542</v>
      </c>
      <c r="E55" s="19"/>
      <c r="F55" s="19">
        <f t="shared" si="19"/>
        <v>542</v>
      </c>
      <c r="G55" s="24">
        <v>13.38439208</v>
      </c>
      <c r="H55" s="19">
        <f t="shared" si="11"/>
        <v>542</v>
      </c>
      <c r="I55" s="23"/>
      <c r="J55" s="23">
        <f t="shared" si="0"/>
        <v>0</v>
      </c>
      <c r="K55" s="23"/>
      <c r="L55" s="23">
        <f t="shared" si="1"/>
        <v>0</v>
      </c>
      <c r="M55" s="23"/>
      <c r="N55" s="23">
        <f t="shared" si="2"/>
        <v>0</v>
      </c>
      <c r="O55" s="23"/>
      <c r="P55" s="23">
        <f t="shared" si="12"/>
        <v>0</v>
      </c>
      <c r="Q55" s="23"/>
      <c r="R55" s="23">
        <f t="shared" si="13"/>
        <v>0</v>
      </c>
      <c r="S55" s="23"/>
      <c r="T55" s="23">
        <f t="shared" si="14"/>
        <v>0</v>
      </c>
      <c r="U55" s="23"/>
      <c r="V55" s="23">
        <f t="shared" si="3"/>
        <v>0</v>
      </c>
      <c r="W55" s="23"/>
      <c r="X55" s="23">
        <f t="shared" si="4"/>
        <v>0</v>
      </c>
      <c r="Y55" s="23"/>
      <c r="Z55" s="23">
        <f t="shared" si="5"/>
        <v>0</v>
      </c>
      <c r="AA55" s="23"/>
      <c r="AB55" s="23">
        <f t="shared" si="5"/>
        <v>0</v>
      </c>
      <c r="AC55" s="23"/>
      <c r="AD55" s="23">
        <f t="shared" si="5"/>
        <v>0</v>
      </c>
      <c r="AE55" s="23"/>
      <c r="AF55" s="23">
        <f t="shared" si="5"/>
        <v>0</v>
      </c>
      <c r="AG55" s="23"/>
      <c r="AH55" s="23">
        <f t="shared" si="6"/>
        <v>0</v>
      </c>
      <c r="AI55" s="23"/>
      <c r="AJ55" s="23">
        <f t="shared" si="7"/>
        <v>0</v>
      </c>
      <c r="AK55" s="23"/>
      <c r="AL55" s="23">
        <f t="shared" si="7"/>
        <v>0</v>
      </c>
      <c r="AM55" s="23">
        <f t="shared" si="8"/>
        <v>0</v>
      </c>
      <c r="AN55" s="211">
        <f t="shared" si="15"/>
        <v>0</v>
      </c>
      <c r="AO55" s="20">
        <f t="shared" si="20"/>
        <v>0</v>
      </c>
      <c r="AP55" s="13"/>
      <c r="AR55" s="14"/>
      <c r="AT55" s="37"/>
      <c r="AU55" s="12"/>
    </row>
    <row r="56" spans="1:47" s="21" customFormat="1" ht="22.5" outlineLevel="1" x14ac:dyDescent="0.25">
      <c r="A56" s="16" t="s">
        <v>109</v>
      </c>
      <c r="B56" s="17" t="s">
        <v>110</v>
      </c>
      <c r="C56" s="38" t="s">
        <v>41</v>
      </c>
      <c r="D56" s="19">
        <v>773.26</v>
      </c>
      <c r="E56" s="19"/>
      <c r="F56" s="19">
        <f t="shared" si="19"/>
        <v>773.26</v>
      </c>
      <c r="G56" s="24">
        <v>134.88962480000001</v>
      </c>
      <c r="H56" s="19">
        <f t="shared" si="11"/>
        <v>0</v>
      </c>
      <c r="I56" s="23"/>
      <c r="J56" s="23">
        <f t="shared" si="0"/>
        <v>0</v>
      </c>
      <c r="K56" s="23">
        <v>650.29999999999995</v>
      </c>
      <c r="L56" s="23">
        <f t="shared" si="1"/>
        <v>87718.723007439999</v>
      </c>
      <c r="M56" s="23">
        <v>122.96</v>
      </c>
      <c r="N56" s="23">
        <f t="shared" si="2"/>
        <v>16586.028265408</v>
      </c>
      <c r="O56" s="23"/>
      <c r="P56" s="23">
        <f t="shared" si="12"/>
        <v>0</v>
      </c>
      <c r="Q56" s="23"/>
      <c r="R56" s="23">
        <f t="shared" si="13"/>
        <v>0</v>
      </c>
      <c r="S56" s="23"/>
      <c r="T56" s="23">
        <f t="shared" si="14"/>
        <v>0</v>
      </c>
      <c r="U56" s="23"/>
      <c r="V56" s="23">
        <f t="shared" si="3"/>
        <v>0</v>
      </c>
      <c r="W56" s="23"/>
      <c r="X56" s="23">
        <f t="shared" si="4"/>
        <v>0</v>
      </c>
      <c r="Y56" s="23"/>
      <c r="Z56" s="23">
        <f t="shared" si="5"/>
        <v>0</v>
      </c>
      <c r="AA56" s="23"/>
      <c r="AB56" s="23">
        <f t="shared" si="5"/>
        <v>0</v>
      </c>
      <c r="AC56" s="23"/>
      <c r="AD56" s="23">
        <f t="shared" si="5"/>
        <v>0</v>
      </c>
      <c r="AE56" s="23"/>
      <c r="AF56" s="23">
        <f t="shared" si="5"/>
        <v>0</v>
      </c>
      <c r="AG56" s="23"/>
      <c r="AH56" s="23">
        <f t="shared" si="6"/>
        <v>0</v>
      </c>
      <c r="AI56" s="23"/>
      <c r="AJ56" s="23">
        <f t="shared" si="7"/>
        <v>0</v>
      </c>
      <c r="AK56" s="23"/>
      <c r="AL56" s="23">
        <f t="shared" si="7"/>
        <v>0</v>
      </c>
      <c r="AM56" s="23">
        <f t="shared" si="8"/>
        <v>773.26</v>
      </c>
      <c r="AN56" s="211">
        <f t="shared" si="15"/>
        <v>1</v>
      </c>
      <c r="AO56" s="20">
        <f t="shared" si="20"/>
        <v>104304.75</v>
      </c>
      <c r="AP56" s="13"/>
      <c r="AR56" s="14"/>
      <c r="AT56" s="37"/>
      <c r="AU56" s="12"/>
    </row>
    <row r="57" spans="1:47" s="21" customFormat="1" ht="22.5" outlineLevel="1" x14ac:dyDescent="0.25">
      <c r="A57" s="16" t="s">
        <v>111</v>
      </c>
      <c r="B57" s="17" t="s">
        <v>112</v>
      </c>
      <c r="C57" s="38" t="s">
        <v>41</v>
      </c>
      <c r="D57" s="19">
        <v>11.79</v>
      </c>
      <c r="E57" s="19"/>
      <c r="F57" s="19">
        <f t="shared" si="19"/>
        <v>11.79</v>
      </c>
      <c r="G57" s="24">
        <v>42.40337186</v>
      </c>
      <c r="H57" s="19">
        <f t="shared" si="11"/>
        <v>11.79</v>
      </c>
      <c r="I57" s="23"/>
      <c r="J57" s="23">
        <f t="shared" si="0"/>
        <v>0</v>
      </c>
      <c r="K57" s="23"/>
      <c r="L57" s="23">
        <f t="shared" si="1"/>
        <v>0</v>
      </c>
      <c r="M57" s="23"/>
      <c r="N57" s="23">
        <f t="shared" si="2"/>
        <v>0</v>
      </c>
      <c r="O57" s="23"/>
      <c r="P57" s="23">
        <f t="shared" si="12"/>
        <v>0</v>
      </c>
      <c r="Q57" s="23"/>
      <c r="R57" s="23">
        <f t="shared" si="13"/>
        <v>0</v>
      </c>
      <c r="S57" s="23"/>
      <c r="T57" s="23">
        <f t="shared" si="14"/>
        <v>0</v>
      </c>
      <c r="U57" s="23"/>
      <c r="V57" s="23">
        <f t="shared" si="3"/>
        <v>0</v>
      </c>
      <c r="W57" s="23"/>
      <c r="X57" s="23">
        <f t="shared" si="4"/>
        <v>0</v>
      </c>
      <c r="Y57" s="23"/>
      <c r="Z57" s="23">
        <f t="shared" si="5"/>
        <v>0</v>
      </c>
      <c r="AA57" s="23"/>
      <c r="AB57" s="23">
        <f t="shared" si="5"/>
        <v>0</v>
      </c>
      <c r="AC57" s="23"/>
      <c r="AD57" s="23">
        <f t="shared" si="5"/>
        <v>0</v>
      </c>
      <c r="AE57" s="23"/>
      <c r="AF57" s="23">
        <f t="shared" si="5"/>
        <v>0</v>
      </c>
      <c r="AG57" s="23"/>
      <c r="AH57" s="23">
        <f t="shared" si="6"/>
        <v>0</v>
      </c>
      <c r="AI57" s="23"/>
      <c r="AJ57" s="23">
        <f t="shared" si="7"/>
        <v>0</v>
      </c>
      <c r="AK57" s="23"/>
      <c r="AL57" s="23">
        <f t="shared" si="7"/>
        <v>0</v>
      </c>
      <c r="AM57" s="23">
        <f t="shared" si="8"/>
        <v>0</v>
      </c>
      <c r="AN57" s="211">
        <f t="shared" si="15"/>
        <v>0</v>
      </c>
      <c r="AO57" s="20">
        <f t="shared" si="20"/>
        <v>0</v>
      </c>
      <c r="AP57" s="13"/>
      <c r="AR57" s="14"/>
      <c r="AT57" s="37"/>
      <c r="AU57" s="12"/>
    </row>
    <row r="58" spans="1:47" s="21" customFormat="1" ht="22.5" outlineLevel="1" x14ac:dyDescent="0.25">
      <c r="A58" s="16" t="s">
        <v>113</v>
      </c>
      <c r="B58" s="17" t="s">
        <v>114</v>
      </c>
      <c r="C58" s="38" t="s">
        <v>62</v>
      </c>
      <c r="D58" s="19">
        <v>766.05</v>
      </c>
      <c r="E58" s="19"/>
      <c r="F58" s="19">
        <f t="shared" si="19"/>
        <v>766.05</v>
      </c>
      <c r="G58" s="24">
        <v>22.713726940000001</v>
      </c>
      <c r="H58" s="19">
        <f t="shared" si="11"/>
        <v>766.05</v>
      </c>
      <c r="I58" s="23"/>
      <c r="J58" s="23">
        <f t="shared" si="0"/>
        <v>0</v>
      </c>
      <c r="K58" s="23"/>
      <c r="L58" s="23">
        <f t="shared" si="1"/>
        <v>0</v>
      </c>
      <c r="M58" s="23"/>
      <c r="N58" s="23">
        <f t="shared" si="2"/>
        <v>0</v>
      </c>
      <c r="O58" s="23"/>
      <c r="P58" s="23">
        <f t="shared" si="12"/>
        <v>0</v>
      </c>
      <c r="Q58" s="23"/>
      <c r="R58" s="23">
        <f t="shared" si="13"/>
        <v>0</v>
      </c>
      <c r="S58" s="23"/>
      <c r="T58" s="23">
        <f t="shared" si="14"/>
        <v>0</v>
      </c>
      <c r="U58" s="23"/>
      <c r="V58" s="23">
        <f t="shared" si="3"/>
        <v>0</v>
      </c>
      <c r="W58" s="23"/>
      <c r="X58" s="23">
        <f t="shared" si="4"/>
        <v>0</v>
      </c>
      <c r="Y58" s="23"/>
      <c r="Z58" s="23">
        <f t="shared" si="5"/>
        <v>0</v>
      </c>
      <c r="AA58" s="23"/>
      <c r="AB58" s="23">
        <f t="shared" si="5"/>
        <v>0</v>
      </c>
      <c r="AC58" s="23"/>
      <c r="AD58" s="23">
        <f t="shared" si="5"/>
        <v>0</v>
      </c>
      <c r="AE58" s="23"/>
      <c r="AF58" s="23">
        <f t="shared" si="5"/>
        <v>0</v>
      </c>
      <c r="AG58" s="23"/>
      <c r="AH58" s="23">
        <f t="shared" si="6"/>
        <v>0</v>
      </c>
      <c r="AI58" s="23"/>
      <c r="AJ58" s="23">
        <f t="shared" si="7"/>
        <v>0</v>
      </c>
      <c r="AK58" s="23"/>
      <c r="AL58" s="23">
        <f t="shared" si="7"/>
        <v>0</v>
      </c>
      <c r="AM58" s="23">
        <f t="shared" si="8"/>
        <v>0</v>
      </c>
      <c r="AN58" s="211">
        <f t="shared" si="15"/>
        <v>0</v>
      </c>
      <c r="AO58" s="20">
        <f t="shared" si="20"/>
        <v>0</v>
      </c>
      <c r="AP58" s="13"/>
      <c r="AR58" s="14"/>
      <c r="AT58" s="37"/>
      <c r="AU58" s="12"/>
    </row>
    <row r="59" spans="1:47" s="21" customFormat="1" ht="15" outlineLevel="1" x14ac:dyDescent="0.25">
      <c r="A59" s="16" t="s">
        <v>115</v>
      </c>
      <c r="B59" s="17" t="s">
        <v>116</v>
      </c>
      <c r="C59" s="38" t="s">
        <v>62</v>
      </c>
      <c r="D59" s="19">
        <v>14.1</v>
      </c>
      <c r="E59" s="19"/>
      <c r="F59" s="19">
        <f t="shared" si="19"/>
        <v>14.1</v>
      </c>
      <c r="G59" s="24">
        <v>43.816474999999997</v>
      </c>
      <c r="H59" s="19">
        <f t="shared" si="11"/>
        <v>14.1</v>
      </c>
      <c r="I59" s="23"/>
      <c r="J59" s="23">
        <f t="shared" si="0"/>
        <v>0</v>
      </c>
      <c r="K59" s="23"/>
      <c r="L59" s="23">
        <f t="shared" si="1"/>
        <v>0</v>
      </c>
      <c r="M59" s="23"/>
      <c r="N59" s="23">
        <f t="shared" si="2"/>
        <v>0</v>
      </c>
      <c r="O59" s="23"/>
      <c r="P59" s="23">
        <f t="shared" si="12"/>
        <v>0</v>
      </c>
      <c r="Q59" s="23"/>
      <c r="R59" s="23">
        <f t="shared" si="13"/>
        <v>0</v>
      </c>
      <c r="S59" s="23"/>
      <c r="T59" s="23">
        <f t="shared" si="14"/>
        <v>0</v>
      </c>
      <c r="U59" s="23"/>
      <c r="V59" s="23">
        <f t="shared" si="3"/>
        <v>0</v>
      </c>
      <c r="W59" s="23"/>
      <c r="X59" s="23">
        <f t="shared" si="4"/>
        <v>0</v>
      </c>
      <c r="Y59" s="23"/>
      <c r="Z59" s="23">
        <f t="shared" si="5"/>
        <v>0</v>
      </c>
      <c r="AA59" s="23"/>
      <c r="AB59" s="23">
        <f t="shared" si="5"/>
        <v>0</v>
      </c>
      <c r="AC59" s="23"/>
      <c r="AD59" s="23">
        <f t="shared" si="5"/>
        <v>0</v>
      </c>
      <c r="AE59" s="23"/>
      <c r="AF59" s="23">
        <f t="shared" si="5"/>
        <v>0</v>
      </c>
      <c r="AG59" s="23"/>
      <c r="AH59" s="23">
        <f t="shared" si="6"/>
        <v>0</v>
      </c>
      <c r="AI59" s="23"/>
      <c r="AJ59" s="23">
        <f t="shared" si="7"/>
        <v>0</v>
      </c>
      <c r="AK59" s="23"/>
      <c r="AL59" s="23">
        <f t="shared" si="7"/>
        <v>0</v>
      </c>
      <c r="AM59" s="23">
        <f t="shared" si="8"/>
        <v>0</v>
      </c>
      <c r="AN59" s="211">
        <f t="shared" si="15"/>
        <v>0</v>
      </c>
      <c r="AO59" s="20">
        <f t="shared" si="20"/>
        <v>0</v>
      </c>
      <c r="AP59" s="13"/>
      <c r="AR59" s="14"/>
      <c r="AT59" s="37"/>
      <c r="AU59" s="12"/>
    </row>
    <row r="60" spans="1:47" s="21" customFormat="1" ht="15" outlineLevel="1" x14ac:dyDescent="0.25">
      <c r="A60" s="16" t="s">
        <v>117</v>
      </c>
      <c r="B60" s="17" t="s">
        <v>118</v>
      </c>
      <c r="C60" s="38" t="s">
        <v>23</v>
      </c>
      <c r="D60" s="19">
        <v>19</v>
      </c>
      <c r="E60" s="19"/>
      <c r="F60" s="19">
        <f t="shared" si="19"/>
        <v>19</v>
      </c>
      <c r="G60" s="24">
        <v>48.974423530000003</v>
      </c>
      <c r="H60" s="19">
        <f t="shared" si="11"/>
        <v>1</v>
      </c>
      <c r="I60" s="23"/>
      <c r="J60" s="23">
        <f t="shared" si="0"/>
        <v>0</v>
      </c>
      <c r="K60" s="23">
        <v>17</v>
      </c>
      <c r="L60" s="23">
        <f t="shared" si="1"/>
        <v>832.56520001000001</v>
      </c>
      <c r="M60" s="23">
        <v>1</v>
      </c>
      <c r="N60" s="23">
        <f t="shared" si="2"/>
        <v>48.974423530000003</v>
      </c>
      <c r="O60" s="23"/>
      <c r="P60" s="23">
        <f t="shared" si="12"/>
        <v>0</v>
      </c>
      <c r="Q60" s="23"/>
      <c r="R60" s="23">
        <f t="shared" si="13"/>
        <v>0</v>
      </c>
      <c r="S60" s="23"/>
      <c r="T60" s="23">
        <f t="shared" si="14"/>
        <v>0</v>
      </c>
      <c r="U60" s="23"/>
      <c r="V60" s="23">
        <f t="shared" si="3"/>
        <v>0</v>
      </c>
      <c r="W60" s="23"/>
      <c r="X60" s="23">
        <f t="shared" si="4"/>
        <v>0</v>
      </c>
      <c r="Y60" s="23"/>
      <c r="Z60" s="23">
        <f t="shared" si="5"/>
        <v>0</v>
      </c>
      <c r="AA60" s="23"/>
      <c r="AB60" s="23">
        <f t="shared" si="5"/>
        <v>0</v>
      </c>
      <c r="AC60" s="23"/>
      <c r="AD60" s="23">
        <f t="shared" si="5"/>
        <v>0</v>
      </c>
      <c r="AE60" s="23"/>
      <c r="AF60" s="23">
        <f t="shared" si="5"/>
        <v>0</v>
      </c>
      <c r="AG60" s="23"/>
      <c r="AH60" s="23">
        <f t="shared" si="6"/>
        <v>0</v>
      </c>
      <c r="AI60" s="23"/>
      <c r="AJ60" s="23">
        <f t="shared" si="7"/>
        <v>0</v>
      </c>
      <c r="AK60" s="23"/>
      <c r="AL60" s="23">
        <f t="shared" si="7"/>
        <v>0</v>
      </c>
      <c r="AM60" s="23">
        <f t="shared" si="8"/>
        <v>18</v>
      </c>
      <c r="AN60" s="211">
        <f t="shared" si="15"/>
        <v>0.94736842105263153</v>
      </c>
      <c r="AO60" s="20">
        <f t="shared" si="20"/>
        <v>881.54</v>
      </c>
      <c r="AP60" s="13"/>
      <c r="AR60" s="14"/>
      <c r="AT60" s="37"/>
      <c r="AU60" s="12"/>
    </row>
    <row r="61" spans="1:47" s="21" customFormat="1" ht="15" outlineLevel="1" x14ac:dyDescent="0.25">
      <c r="A61" s="16" t="s">
        <v>119</v>
      </c>
      <c r="B61" s="17" t="s">
        <v>120</v>
      </c>
      <c r="C61" s="38" t="s">
        <v>23</v>
      </c>
      <c r="D61" s="19">
        <v>26</v>
      </c>
      <c r="E61" s="19"/>
      <c r="F61" s="19">
        <f t="shared" si="19"/>
        <v>26</v>
      </c>
      <c r="G61" s="24">
        <v>24.48641945</v>
      </c>
      <c r="H61" s="19">
        <f t="shared" si="11"/>
        <v>2</v>
      </c>
      <c r="I61" s="23"/>
      <c r="J61" s="23">
        <f t="shared" si="0"/>
        <v>0</v>
      </c>
      <c r="K61" s="23">
        <v>20</v>
      </c>
      <c r="L61" s="23">
        <f t="shared" si="1"/>
        <v>489.72838899999999</v>
      </c>
      <c r="M61" s="23">
        <v>4</v>
      </c>
      <c r="N61" s="23">
        <f t="shared" si="2"/>
        <v>97.945677799999999</v>
      </c>
      <c r="O61" s="23"/>
      <c r="P61" s="23">
        <f t="shared" si="12"/>
        <v>0</v>
      </c>
      <c r="Q61" s="23"/>
      <c r="R61" s="23">
        <f t="shared" si="13"/>
        <v>0</v>
      </c>
      <c r="S61" s="23"/>
      <c r="T61" s="23">
        <f t="shared" si="14"/>
        <v>0</v>
      </c>
      <c r="U61" s="23"/>
      <c r="V61" s="23">
        <f t="shared" si="3"/>
        <v>0</v>
      </c>
      <c r="W61" s="23"/>
      <c r="X61" s="23">
        <f t="shared" si="4"/>
        <v>0</v>
      </c>
      <c r="Y61" s="23"/>
      <c r="Z61" s="23">
        <f t="shared" si="5"/>
        <v>0</v>
      </c>
      <c r="AA61" s="23"/>
      <c r="AB61" s="23">
        <f t="shared" si="5"/>
        <v>0</v>
      </c>
      <c r="AC61" s="23"/>
      <c r="AD61" s="23">
        <f t="shared" si="5"/>
        <v>0</v>
      </c>
      <c r="AE61" s="23"/>
      <c r="AF61" s="23">
        <f t="shared" si="5"/>
        <v>0</v>
      </c>
      <c r="AG61" s="23"/>
      <c r="AH61" s="23">
        <f t="shared" si="6"/>
        <v>0</v>
      </c>
      <c r="AI61" s="23"/>
      <c r="AJ61" s="23">
        <f t="shared" si="7"/>
        <v>0</v>
      </c>
      <c r="AK61" s="23"/>
      <c r="AL61" s="23">
        <f t="shared" si="7"/>
        <v>0</v>
      </c>
      <c r="AM61" s="23">
        <f t="shared" si="8"/>
        <v>24</v>
      </c>
      <c r="AN61" s="211">
        <f t="shared" si="15"/>
        <v>0.92307692307692313</v>
      </c>
      <c r="AO61" s="20">
        <f t="shared" si="20"/>
        <v>587.66999999999996</v>
      </c>
      <c r="AP61" s="13"/>
      <c r="AR61" s="14"/>
      <c r="AT61" s="37"/>
      <c r="AU61" s="12"/>
    </row>
    <row r="62" spans="1:47" s="21" customFormat="1" ht="15" outlineLevel="1" x14ac:dyDescent="0.25">
      <c r="A62" s="16" t="s">
        <v>121</v>
      </c>
      <c r="B62" s="17" t="s">
        <v>122</v>
      </c>
      <c r="C62" s="38" t="s">
        <v>23</v>
      </c>
      <c r="D62" s="19">
        <v>8</v>
      </c>
      <c r="E62" s="19"/>
      <c r="F62" s="19">
        <f t="shared" si="19"/>
        <v>8</v>
      </c>
      <c r="G62" s="24">
        <v>12.24510036</v>
      </c>
      <c r="H62" s="19">
        <f t="shared" si="11"/>
        <v>1</v>
      </c>
      <c r="I62" s="23"/>
      <c r="J62" s="23">
        <f t="shared" si="0"/>
        <v>0</v>
      </c>
      <c r="K62" s="23">
        <v>5</v>
      </c>
      <c r="L62" s="23">
        <f t="shared" si="1"/>
        <v>61.225501800000004</v>
      </c>
      <c r="M62" s="23">
        <v>2</v>
      </c>
      <c r="N62" s="23">
        <f t="shared" si="2"/>
        <v>24.490200720000001</v>
      </c>
      <c r="O62" s="23"/>
      <c r="P62" s="23">
        <f t="shared" si="12"/>
        <v>0</v>
      </c>
      <c r="Q62" s="23"/>
      <c r="R62" s="23">
        <f t="shared" si="13"/>
        <v>0</v>
      </c>
      <c r="S62" s="23"/>
      <c r="T62" s="23">
        <f t="shared" si="14"/>
        <v>0</v>
      </c>
      <c r="U62" s="23"/>
      <c r="V62" s="23">
        <f t="shared" si="3"/>
        <v>0</v>
      </c>
      <c r="W62" s="23"/>
      <c r="X62" s="23">
        <f t="shared" si="4"/>
        <v>0</v>
      </c>
      <c r="Y62" s="23"/>
      <c r="Z62" s="23">
        <f t="shared" si="5"/>
        <v>0</v>
      </c>
      <c r="AA62" s="23"/>
      <c r="AB62" s="23">
        <f t="shared" si="5"/>
        <v>0</v>
      </c>
      <c r="AC62" s="23"/>
      <c r="AD62" s="23">
        <f t="shared" si="5"/>
        <v>0</v>
      </c>
      <c r="AE62" s="23"/>
      <c r="AF62" s="23">
        <f t="shared" si="5"/>
        <v>0</v>
      </c>
      <c r="AG62" s="23"/>
      <c r="AH62" s="23">
        <f t="shared" si="6"/>
        <v>0</v>
      </c>
      <c r="AI62" s="23"/>
      <c r="AJ62" s="23">
        <f t="shared" si="7"/>
        <v>0</v>
      </c>
      <c r="AK62" s="23"/>
      <c r="AL62" s="23">
        <f t="shared" si="7"/>
        <v>0</v>
      </c>
      <c r="AM62" s="23">
        <f t="shared" si="8"/>
        <v>7</v>
      </c>
      <c r="AN62" s="211">
        <f t="shared" si="15"/>
        <v>0.875</v>
      </c>
      <c r="AO62" s="20">
        <f t="shared" si="20"/>
        <v>85.72</v>
      </c>
      <c r="AP62" s="13"/>
      <c r="AR62" s="14"/>
      <c r="AT62" s="37"/>
      <c r="AU62" s="12"/>
    </row>
    <row r="63" spans="1:47" s="21" customFormat="1" ht="15" outlineLevel="1" x14ac:dyDescent="0.25">
      <c r="A63" s="16" t="s">
        <v>123</v>
      </c>
      <c r="B63" s="17" t="s">
        <v>124</v>
      </c>
      <c r="C63" s="38" t="s">
        <v>73</v>
      </c>
      <c r="D63" s="19">
        <v>0.06</v>
      </c>
      <c r="E63" s="19"/>
      <c r="F63" s="19">
        <f t="shared" si="19"/>
        <v>0.06</v>
      </c>
      <c r="G63" s="24">
        <v>3681.0204709999998</v>
      </c>
      <c r="H63" s="19">
        <f t="shared" si="11"/>
        <v>0.06</v>
      </c>
      <c r="I63" s="23"/>
      <c r="J63" s="23">
        <f t="shared" si="0"/>
        <v>0</v>
      </c>
      <c r="K63" s="23"/>
      <c r="L63" s="23">
        <f t="shared" si="1"/>
        <v>0</v>
      </c>
      <c r="M63" s="23"/>
      <c r="N63" s="23">
        <f t="shared" si="2"/>
        <v>0</v>
      </c>
      <c r="O63" s="23"/>
      <c r="P63" s="23">
        <f t="shared" si="12"/>
        <v>0</v>
      </c>
      <c r="Q63" s="23"/>
      <c r="R63" s="23">
        <f t="shared" si="13"/>
        <v>0</v>
      </c>
      <c r="S63" s="23"/>
      <c r="T63" s="23">
        <f t="shared" si="14"/>
        <v>0</v>
      </c>
      <c r="U63" s="23"/>
      <c r="V63" s="23">
        <f t="shared" si="3"/>
        <v>0</v>
      </c>
      <c r="W63" s="23"/>
      <c r="X63" s="23">
        <f t="shared" si="4"/>
        <v>0</v>
      </c>
      <c r="Y63" s="23"/>
      <c r="Z63" s="23">
        <f t="shared" si="5"/>
        <v>0</v>
      </c>
      <c r="AA63" s="23"/>
      <c r="AB63" s="23">
        <f t="shared" si="5"/>
        <v>0</v>
      </c>
      <c r="AC63" s="23"/>
      <c r="AD63" s="23">
        <f t="shared" si="5"/>
        <v>0</v>
      </c>
      <c r="AE63" s="23"/>
      <c r="AF63" s="23">
        <f t="shared" si="5"/>
        <v>0</v>
      </c>
      <c r="AG63" s="23"/>
      <c r="AH63" s="23">
        <f t="shared" si="6"/>
        <v>0</v>
      </c>
      <c r="AI63" s="23"/>
      <c r="AJ63" s="23">
        <f t="shared" si="7"/>
        <v>0</v>
      </c>
      <c r="AK63" s="23"/>
      <c r="AL63" s="23">
        <f t="shared" si="7"/>
        <v>0</v>
      </c>
      <c r="AM63" s="23">
        <f t="shared" si="8"/>
        <v>0</v>
      </c>
      <c r="AN63" s="211">
        <f t="shared" si="15"/>
        <v>0</v>
      </c>
      <c r="AO63" s="20">
        <f t="shared" si="20"/>
        <v>0</v>
      </c>
      <c r="AP63" s="13"/>
      <c r="AR63" s="14"/>
      <c r="AT63" s="37"/>
      <c r="AU63" s="12"/>
    </row>
    <row r="64" spans="1:47" s="21" customFormat="1" ht="22.5" outlineLevel="1" x14ac:dyDescent="0.25">
      <c r="A64" s="16" t="s">
        <v>125</v>
      </c>
      <c r="B64" s="17" t="s">
        <v>126</v>
      </c>
      <c r="C64" s="38" t="s">
        <v>62</v>
      </c>
      <c r="D64" s="19">
        <v>16.399999999999999</v>
      </c>
      <c r="E64" s="19"/>
      <c r="F64" s="19">
        <f t="shared" si="19"/>
        <v>16.399999999999999</v>
      </c>
      <c r="G64" s="24">
        <v>25.22197332</v>
      </c>
      <c r="H64" s="19">
        <f t="shared" si="11"/>
        <v>16.399999999999999</v>
      </c>
      <c r="I64" s="23"/>
      <c r="J64" s="23">
        <f t="shared" si="0"/>
        <v>0</v>
      </c>
      <c r="K64" s="23"/>
      <c r="L64" s="23">
        <f t="shared" si="1"/>
        <v>0</v>
      </c>
      <c r="M64" s="23"/>
      <c r="N64" s="23">
        <f t="shared" si="2"/>
        <v>0</v>
      </c>
      <c r="O64" s="23"/>
      <c r="P64" s="23">
        <f t="shared" si="12"/>
        <v>0</v>
      </c>
      <c r="Q64" s="23"/>
      <c r="R64" s="23">
        <f t="shared" si="13"/>
        <v>0</v>
      </c>
      <c r="S64" s="23"/>
      <c r="T64" s="23">
        <f t="shared" si="14"/>
        <v>0</v>
      </c>
      <c r="U64" s="23"/>
      <c r="V64" s="23">
        <f t="shared" si="3"/>
        <v>0</v>
      </c>
      <c r="W64" s="23"/>
      <c r="X64" s="23">
        <f t="shared" si="4"/>
        <v>0</v>
      </c>
      <c r="Y64" s="23"/>
      <c r="Z64" s="23">
        <f t="shared" si="5"/>
        <v>0</v>
      </c>
      <c r="AA64" s="23"/>
      <c r="AB64" s="23">
        <f t="shared" si="5"/>
        <v>0</v>
      </c>
      <c r="AC64" s="23"/>
      <c r="AD64" s="23">
        <f t="shared" si="5"/>
        <v>0</v>
      </c>
      <c r="AE64" s="23"/>
      <c r="AF64" s="23">
        <f t="shared" si="5"/>
        <v>0</v>
      </c>
      <c r="AG64" s="23"/>
      <c r="AH64" s="23">
        <f t="shared" si="6"/>
        <v>0</v>
      </c>
      <c r="AI64" s="23"/>
      <c r="AJ64" s="23">
        <f t="shared" si="7"/>
        <v>0</v>
      </c>
      <c r="AK64" s="23"/>
      <c r="AL64" s="23">
        <f t="shared" si="7"/>
        <v>0</v>
      </c>
      <c r="AM64" s="23">
        <f t="shared" si="8"/>
        <v>0</v>
      </c>
      <c r="AN64" s="211">
        <f t="shared" si="15"/>
        <v>0</v>
      </c>
      <c r="AO64" s="20">
        <f t="shared" si="20"/>
        <v>0</v>
      </c>
      <c r="AP64" s="13"/>
      <c r="AR64" s="14"/>
      <c r="AT64" s="37"/>
      <c r="AU64" s="12"/>
    </row>
    <row r="65" spans="1:47" s="30" customFormat="1" ht="15" x14ac:dyDescent="0.25">
      <c r="A65" s="39" t="s">
        <v>127</v>
      </c>
      <c r="B65" s="40" t="s">
        <v>128</v>
      </c>
      <c r="C65" s="41"/>
      <c r="D65" s="42"/>
      <c r="E65" s="42"/>
      <c r="F65" s="19"/>
      <c r="G65" s="24"/>
      <c r="H65" s="19"/>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t="str">
        <f t="shared" si="8"/>
        <v/>
      </c>
      <c r="AN65" s="211"/>
      <c r="AO65" s="20"/>
      <c r="AP65" s="13"/>
      <c r="AR65" s="14"/>
      <c r="AT65" s="37"/>
      <c r="AU65" s="37"/>
    </row>
    <row r="66" spans="1:47" s="21" customFormat="1" ht="22.5" outlineLevel="1" x14ac:dyDescent="0.25">
      <c r="A66" s="16" t="s">
        <v>129</v>
      </c>
      <c r="B66" s="17" t="s">
        <v>130</v>
      </c>
      <c r="C66" s="38" t="s">
        <v>131</v>
      </c>
      <c r="D66" s="19">
        <v>3</v>
      </c>
      <c r="E66" s="19"/>
      <c r="F66" s="19">
        <f>D66+E66</f>
        <v>3</v>
      </c>
      <c r="G66" s="24">
        <v>446.68</v>
      </c>
      <c r="H66" s="19">
        <f t="shared" si="11"/>
        <v>3</v>
      </c>
      <c r="I66" s="23"/>
      <c r="J66" s="23">
        <f t="shared" si="0"/>
        <v>0</v>
      </c>
      <c r="K66" s="23"/>
      <c r="L66" s="23">
        <f t="shared" si="1"/>
        <v>0</v>
      </c>
      <c r="M66" s="23"/>
      <c r="N66" s="23">
        <f t="shared" si="2"/>
        <v>0</v>
      </c>
      <c r="O66" s="23"/>
      <c r="P66" s="23">
        <f t="shared" si="12"/>
        <v>0</v>
      </c>
      <c r="Q66" s="23"/>
      <c r="R66" s="23">
        <f t="shared" si="13"/>
        <v>0</v>
      </c>
      <c r="S66" s="23"/>
      <c r="T66" s="23">
        <f t="shared" si="14"/>
        <v>0</v>
      </c>
      <c r="U66" s="23"/>
      <c r="V66" s="23">
        <f t="shared" si="3"/>
        <v>0</v>
      </c>
      <c r="W66" s="23"/>
      <c r="X66" s="23">
        <f t="shared" si="4"/>
        <v>0</v>
      </c>
      <c r="Y66" s="23"/>
      <c r="Z66" s="23">
        <f t="shared" si="5"/>
        <v>0</v>
      </c>
      <c r="AA66" s="23"/>
      <c r="AB66" s="23">
        <f t="shared" si="5"/>
        <v>0</v>
      </c>
      <c r="AC66" s="23"/>
      <c r="AD66" s="23">
        <f t="shared" si="5"/>
        <v>0</v>
      </c>
      <c r="AE66" s="23"/>
      <c r="AF66" s="23">
        <f t="shared" si="5"/>
        <v>0</v>
      </c>
      <c r="AG66" s="23"/>
      <c r="AH66" s="23">
        <f t="shared" si="6"/>
        <v>0</v>
      </c>
      <c r="AI66" s="23"/>
      <c r="AJ66" s="23">
        <f t="shared" si="7"/>
        <v>0</v>
      </c>
      <c r="AK66" s="23"/>
      <c r="AL66" s="23">
        <f t="shared" si="7"/>
        <v>0</v>
      </c>
      <c r="AM66" s="23">
        <f t="shared" si="8"/>
        <v>0</v>
      </c>
      <c r="AN66" s="211">
        <f t="shared" si="15"/>
        <v>0</v>
      </c>
      <c r="AO66" s="20">
        <f>IF(C66="","",(ROUND(AM66*G66,2)))</f>
        <v>0</v>
      </c>
      <c r="AP66" s="13"/>
      <c r="AR66" s="14"/>
      <c r="AT66" s="37"/>
      <c r="AU66" s="12"/>
    </row>
    <row r="67" spans="1:47" s="21" customFormat="1" ht="15" x14ac:dyDescent="0.25">
      <c r="A67" s="16"/>
      <c r="B67" s="17"/>
      <c r="C67" s="38"/>
      <c r="D67" s="19"/>
      <c r="E67" s="19"/>
      <c r="F67" s="19"/>
      <c r="G67" s="24"/>
      <c r="H67" s="19"/>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11"/>
      <c r="AO67" s="20"/>
      <c r="AP67" s="13"/>
      <c r="AR67" s="14"/>
      <c r="AT67" s="37"/>
      <c r="AU67" s="12"/>
    </row>
    <row r="68" spans="1:47" s="21" customFormat="1" ht="15" x14ac:dyDescent="0.25">
      <c r="A68" s="31" t="s">
        <v>132</v>
      </c>
      <c r="B68" s="32" t="s">
        <v>133</v>
      </c>
      <c r="C68" s="33"/>
      <c r="D68" s="34"/>
      <c r="E68" s="34"/>
      <c r="F68" s="34"/>
      <c r="G68" s="152"/>
      <c r="H68" s="3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213"/>
      <c r="AO68" s="36"/>
      <c r="AP68" s="13"/>
      <c r="AR68" s="14"/>
      <c r="AT68" s="37"/>
      <c r="AU68" s="12"/>
    </row>
    <row r="69" spans="1:47" s="21" customFormat="1" ht="15" x14ac:dyDescent="0.25">
      <c r="A69" s="26" t="s">
        <v>134</v>
      </c>
      <c r="B69" s="27" t="s">
        <v>135</v>
      </c>
      <c r="C69" s="38"/>
      <c r="D69" s="19"/>
      <c r="E69" s="19"/>
      <c r="F69" s="19"/>
      <c r="G69" s="24"/>
      <c r="H69" s="19"/>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11"/>
      <c r="AO69" s="20"/>
      <c r="AP69" s="13"/>
      <c r="AR69" s="14"/>
      <c r="AT69" s="37"/>
      <c r="AU69" s="12"/>
    </row>
    <row r="70" spans="1:47" s="21" customFormat="1" ht="33.75" outlineLevel="1" x14ac:dyDescent="0.25">
      <c r="A70" s="16" t="s">
        <v>136</v>
      </c>
      <c r="B70" s="17" t="s">
        <v>137</v>
      </c>
      <c r="C70" s="38" t="s">
        <v>41</v>
      </c>
      <c r="D70" s="19">
        <v>743.43</v>
      </c>
      <c r="E70" s="19"/>
      <c r="F70" s="19">
        <f>D70+E70</f>
        <v>743.43</v>
      </c>
      <c r="G70" s="24">
        <v>57.476981109999997</v>
      </c>
      <c r="H70" s="19">
        <f t="shared" si="11"/>
        <v>129.02999999999986</v>
      </c>
      <c r="I70" s="23"/>
      <c r="J70" s="23">
        <f t="shared" si="0"/>
        <v>0</v>
      </c>
      <c r="K70" s="23"/>
      <c r="L70" s="23">
        <f t="shared" si="1"/>
        <v>0</v>
      </c>
      <c r="M70" s="23"/>
      <c r="N70" s="23">
        <f t="shared" si="2"/>
        <v>0</v>
      </c>
      <c r="O70" s="23"/>
      <c r="P70" s="23">
        <f t="shared" si="12"/>
        <v>0</v>
      </c>
      <c r="Q70" s="23">
        <v>181.27</v>
      </c>
      <c r="R70" s="23">
        <f t="shared" si="13"/>
        <v>10418.8523658097</v>
      </c>
      <c r="S70" s="23"/>
      <c r="T70" s="23">
        <f t="shared" si="14"/>
        <v>0</v>
      </c>
      <c r="U70" s="23">
        <v>173.58</v>
      </c>
      <c r="V70" s="23">
        <f t="shared" si="3"/>
        <v>9976.8543810738011</v>
      </c>
      <c r="W70" s="23">
        <v>177.25</v>
      </c>
      <c r="X70" s="23">
        <f t="shared" si="4"/>
        <v>10187.7949017475</v>
      </c>
      <c r="Y70" s="23"/>
      <c r="Z70" s="23">
        <f t="shared" si="5"/>
        <v>0</v>
      </c>
      <c r="AA70" s="23">
        <v>46.24</v>
      </c>
      <c r="AB70" s="23">
        <f t="shared" si="5"/>
        <v>2657.7356065263998</v>
      </c>
      <c r="AC70" s="23">
        <v>36.06</v>
      </c>
      <c r="AD70" s="23">
        <f t="shared" si="5"/>
        <v>2072.6199388266</v>
      </c>
      <c r="AE70" s="23"/>
      <c r="AF70" s="23">
        <f t="shared" si="5"/>
        <v>0</v>
      </c>
      <c r="AG70" s="23"/>
      <c r="AH70" s="23">
        <f t="shared" si="6"/>
        <v>0</v>
      </c>
      <c r="AI70" s="23"/>
      <c r="AJ70" s="23">
        <f t="shared" si="7"/>
        <v>0</v>
      </c>
      <c r="AK70" s="23"/>
      <c r="AL70" s="23">
        <f t="shared" si="7"/>
        <v>0</v>
      </c>
      <c r="AM70" s="23">
        <f t="shared" si="8"/>
        <v>614.40000000000009</v>
      </c>
      <c r="AN70" s="211">
        <f t="shared" si="15"/>
        <v>0.82643961099229268</v>
      </c>
      <c r="AO70" s="20">
        <f>IF(C70="","",(ROUND(AM70*G70,2)))</f>
        <v>35313.86</v>
      </c>
      <c r="AP70" s="13"/>
      <c r="AR70" s="14"/>
      <c r="AT70" s="37"/>
      <c r="AU70" s="12"/>
    </row>
    <row r="71" spans="1:47" s="21" customFormat="1" ht="22.5" outlineLevel="1" x14ac:dyDescent="0.25">
      <c r="A71" s="16" t="s">
        <v>138</v>
      </c>
      <c r="B71" s="17" t="s">
        <v>139</v>
      </c>
      <c r="C71" s="38" t="s">
        <v>41</v>
      </c>
      <c r="D71" s="19">
        <v>2418.12</v>
      </c>
      <c r="E71" s="19"/>
      <c r="F71" s="19">
        <f>D71+E71</f>
        <v>2418.12</v>
      </c>
      <c r="G71" s="24">
        <v>102.0197502</v>
      </c>
      <c r="H71" s="19">
        <f t="shared" si="11"/>
        <v>512.92999999999984</v>
      </c>
      <c r="I71" s="23"/>
      <c r="J71" s="23">
        <f t="shared" si="0"/>
        <v>0</v>
      </c>
      <c r="K71" s="23"/>
      <c r="L71" s="23">
        <f t="shared" si="1"/>
        <v>0</v>
      </c>
      <c r="M71" s="23"/>
      <c r="N71" s="23">
        <f t="shared" si="2"/>
        <v>0</v>
      </c>
      <c r="O71" s="23">
        <v>376.11</v>
      </c>
      <c r="P71" s="23">
        <f t="shared" si="12"/>
        <v>38370.648247722005</v>
      </c>
      <c r="Q71" s="23">
        <v>50.99</v>
      </c>
      <c r="R71" s="23">
        <f t="shared" si="13"/>
        <v>5201.987062698</v>
      </c>
      <c r="S71" s="23">
        <v>327.12</v>
      </c>
      <c r="T71" s="23">
        <f t="shared" si="14"/>
        <v>33372.700685424003</v>
      </c>
      <c r="U71" s="23">
        <v>336.58</v>
      </c>
      <c r="V71" s="23">
        <f t="shared" si="3"/>
        <v>34337.807522315998</v>
      </c>
      <c r="W71" s="23"/>
      <c r="X71" s="23">
        <f t="shared" si="4"/>
        <v>0</v>
      </c>
      <c r="Y71" s="23">
        <v>223.07</v>
      </c>
      <c r="Z71" s="23">
        <f t="shared" si="5"/>
        <v>22757.545677114002</v>
      </c>
      <c r="AA71" s="23">
        <v>410.16</v>
      </c>
      <c r="AB71" s="23">
        <f t="shared" si="5"/>
        <v>41844.420742032002</v>
      </c>
      <c r="AC71" s="23">
        <v>53.32</v>
      </c>
      <c r="AD71" s="23">
        <f t="shared" si="5"/>
        <v>5439.6930806640003</v>
      </c>
      <c r="AE71" s="23">
        <v>52.14</v>
      </c>
      <c r="AF71" s="23">
        <f t="shared" si="5"/>
        <v>5319.3097754280006</v>
      </c>
      <c r="AG71" s="23">
        <v>75.7</v>
      </c>
      <c r="AH71" s="23">
        <f t="shared" si="6"/>
        <v>7722.8950901400003</v>
      </c>
      <c r="AI71" s="23"/>
      <c r="AJ71" s="23">
        <f t="shared" si="7"/>
        <v>0</v>
      </c>
      <c r="AK71" s="23"/>
      <c r="AL71" s="23">
        <f t="shared" si="7"/>
        <v>0</v>
      </c>
      <c r="AM71" s="23">
        <f t="shared" si="8"/>
        <v>1905.19</v>
      </c>
      <c r="AN71" s="211">
        <f t="shared" si="15"/>
        <v>0.78788066762608977</v>
      </c>
      <c r="AO71" s="20">
        <f>IF(C71="","",(ROUND(AM71*G71,2)))</f>
        <v>194367.01</v>
      </c>
      <c r="AP71" s="13"/>
      <c r="AR71" s="14"/>
      <c r="AT71" s="37"/>
      <c r="AU71" s="12"/>
    </row>
    <row r="72" spans="1:47" s="21" customFormat="1" ht="33.75" outlineLevel="1" x14ac:dyDescent="0.25">
      <c r="A72" s="16" t="s">
        <v>140</v>
      </c>
      <c r="B72" s="17" t="s">
        <v>102</v>
      </c>
      <c r="C72" s="38" t="s">
        <v>41</v>
      </c>
      <c r="D72" s="19">
        <v>145.31</v>
      </c>
      <c r="E72" s="19"/>
      <c r="F72" s="19">
        <f>D72+E72</f>
        <v>145.31</v>
      </c>
      <c r="G72" s="24">
        <v>25.070899959999998</v>
      </c>
      <c r="H72" s="19">
        <f t="shared" si="11"/>
        <v>7.1500000000000057</v>
      </c>
      <c r="I72" s="23"/>
      <c r="J72" s="23">
        <f t="shared" si="0"/>
        <v>0</v>
      </c>
      <c r="K72" s="23"/>
      <c r="L72" s="23">
        <f t="shared" si="1"/>
        <v>0</v>
      </c>
      <c r="M72" s="23"/>
      <c r="N72" s="23">
        <f t="shared" si="2"/>
        <v>0</v>
      </c>
      <c r="O72" s="23">
        <v>13.13</v>
      </c>
      <c r="P72" s="23">
        <f t="shared" si="12"/>
        <v>329.18091647479997</v>
      </c>
      <c r="Q72" s="23"/>
      <c r="R72" s="23">
        <f t="shared" si="13"/>
        <v>0</v>
      </c>
      <c r="S72" s="23">
        <v>12.76</v>
      </c>
      <c r="T72" s="23">
        <f t="shared" si="14"/>
        <v>319.90468348959996</v>
      </c>
      <c r="U72" s="23">
        <v>12.76</v>
      </c>
      <c r="V72" s="23">
        <f t="shared" si="3"/>
        <v>319.90468348959996</v>
      </c>
      <c r="W72" s="23"/>
      <c r="X72" s="23">
        <f t="shared" si="4"/>
        <v>0</v>
      </c>
      <c r="Y72" s="23">
        <v>25.83</v>
      </c>
      <c r="Z72" s="23">
        <f t="shared" si="5"/>
        <v>647.58134596679997</v>
      </c>
      <c r="AA72" s="23">
        <v>41.52</v>
      </c>
      <c r="AB72" s="23">
        <f t="shared" si="5"/>
        <v>1040.9437663392</v>
      </c>
      <c r="AC72" s="23">
        <v>32.159999999999997</v>
      </c>
      <c r="AD72" s="23">
        <f t="shared" si="5"/>
        <v>806.28014271359984</v>
      </c>
      <c r="AE72" s="23"/>
      <c r="AF72" s="23">
        <f t="shared" si="5"/>
        <v>0</v>
      </c>
      <c r="AG72" s="23"/>
      <c r="AH72" s="23">
        <f t="shared" si="6"/>
        <v>0</v>
      </c>
      <c r="AI72" s="23"/>
      <c r="AJ72" s="23">
        <f t="shared" si="7"/>
        <v>0</v>
      </c>
      <c r="AK72" s="23"/>
      <c r="AL72" s="23">
        <f t="shared" si="7"/>
        <v>0</v>
      </c>
      <c r="AM72" s="23">
        <f t="shared" si="8"/>
        <v>138.16</v>
      </c>
      <c r="AN72" s="211">
        <f t="shared" si="15"/>
        <v>0.95079485238455708</v>
      </c>
      <c r="AO72" s="20">
        <f>IF(C72="","",(ROUND(AM72*G72,2)))</f>
        <v>3463.8</v>
      </c>
      <c r="AP72" s="13"/>
      <c r="AR72" s="14"/>
      <c r="AT72" s="37"/>
      <c r="AU72" s="12"/>
    </row>
    <row r="73" spans="1:47" s="21" customFormat="1" ht="22.5" outlineLevel="1" x14ac:dyDescent="0.25">
      <c r="A73" s="16" t="s">
        <v>141</v>
      </c>
      <c r="B73" s="17" t="s">
        <v>142</v>
      </c>
      <c r="C73" s="38" t="s">
        <v>41</v>
      </c>
      <c r="D73" s="19">
        <v>171.85</v>
      </c>
      <c r="E73" s="19"/>
      <c r="F73" s="19">
        <f>D73+E73</f>
        <v>171.85</v>
      </c>
      <c r="G73" s="24">
        <v>148.62707850000001</v>
      </c>
      <c r="H73" s="19">
        <f t="shared" si="11"/>
        <v>46.489999999999981</v>
      </c>
      <c r="I73" s="23"/>
      <c r="J73" s="23">
        <f t="shared" si="0"/>
        <v>0</v>
      </c>
      <c r="K73" s="23"/>
      <c r="L73" s="23">
        <f t="shared" si="1"/>
        <v>0</v>
      </c>
      <c r="M73" s="23"/>
      <c r="N73" s="23">
        <f t="shared" si="2"/>
        <v>0</v>
      </c>
      <c r="O73" s="23"/>
      <c r="P73" s="23">
        <f t="shared" si="12"/>
        <v>0</v>
      </c>
      <c r="Q73" s="23">
        <v>30.17</v>
      </c>
      <c r="R73" s="23">
        <f t="shared" si="13"/>
        <v>4484.0789583450005</v>
      </c>
      <c r="S73" s="23"/>
      <c r="T73" s="23">
        <f t="shared" si="14"/>
        <v>0</v>
      </c>
      <c r="U73" s="23">
        <v>31.73</v>
      </c>
      <c r="V73" s="23">
        <f t="shared" si="3"/>
        <v>4715.9372008050004</v>
      </c>
      <c r="W73" s="23">
        <v>31.73</v>
      </c>
      <c r="X73" s="23">
        <f t="shared" si="4"/>
        <v>4715.9372008050004</v>
      </c>
      <c r="Y73" s="23">
        <v>31.73</v>
      </c>
      <c r="Z73" s="23">
        <f t="shared" si="5"/>
        <v>4715.9372008050004</v>
      </c>
      <c r="AA73" s="23"/>
      <c r="AB73" s="23">
        <f t="shared" si="5"/>
        <v>0</v>
      </c>
      <c r="AC73" s="23"/>
      <c r="AD73" s="23">
        <f t="shared" si="5"/>
        <v>0</v>
      </c>
      <c r="AE73" s="23"/>
      <c r="AF73" s="23">
        <f t="shared" ref="AF73:AH136" si="21">AE73*$G73</f>
        <v>0</v>
      </c>
      <c r="AG73" s="23"/>
      <c r="AH73" s="23">
        <f t="shared" si="21"/>
        <v>0</v>
      </c>
      <c r="AI73" s="23"/>
      <c r="AJ73" s="23">
        <f t="shared" si="7"/>
        <v>0</v>
      </c>
      <c r="AK73" s="23"/>
      <c r="AL73" s="23">
        <f t="shared" si="7"/>
        <v>0</v>
      </c>
      <c r="AM73" s="23">
        <f t="shared" si="8"/>
        <v>125.36000000000001</v>
      </c>
      <c r="AN73" s="211">
        <f t="shared" si="15"/>
        <v>0.72947337794588318</v>
      </c>
      <c r="AO73" s="20">
        <f>IF(C73="","",(ROUND(AM73*G73,2)))</f>
        <v>18631.89</v>
      </c>
      <c r="AP73" s="13"/>
      <c r="AR73" s="14"/>
      <c r="AT73" s="37"/>
      <c r="AU73" s="12"/>
    </row>
    <row r="74" spans="1:47" s="21" customFormat="1" ht="15" x14ac:dyDescent="0.25">
      <c r="A74" s="26" t="s">
        <v>143</v>
      </c>
      <c r="B74" s="27" t="s">
        <v>144</v>
      </c>
      <c r="C74" s="38"/>
      <c r="D74" s="19"/>
      <c r="E74" s="19"/>
      <c r="F74" s="19"/>
      <c r="G74" s="24"/>
      <c r="H74" s="19"/>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11"/>
      <c r="AO74" s="20"/>
      <c r="AP74" s="13"/>
      <c r="AR74" s="14"/>
      <c r="AT74" s="37"/>
      <c r="AU74" s="12"/>
    </row>
    <row r="75" spans="1:47" s="21" customFormat="1" ht="22.5" outlineLevel="1" x14ac:dyDescent="0.25">
      <c r="A75" s="16" t="s">
        <v>145</v>
      </c>
      <c r="B75" s="17" t="s">
        <v>146</v>
      </c>
      <c r="C75" s="38" t="s">
        <v>147</v>
      </c>
      <c r="D75" s="19">
        <v>53.6</v>
      </c>
      <c r="E75" s="19"/>
      <c r="F75" s="19">
        <f>D75+E75</f>
        <v>53.6</v>
      </c>
      <c r="G75" s="24">
        <v>19.210196839999998</v>
      </c>
      <c r="H75" s="19">
        <f t="shared" ref="H75:H138" si="22">F75-AM75</f>
        <v>0.10999999999999943</v>
      </c>
      <c r="I75" s="23"/>
      <c r="J75" s="23">
        <f t="shared" ref="J75:J137" si="23">I75*G75</f>
        <v>0</v>
      </c>
      <c r="K75" s="23"/>
      <c r="L75" s="23">
        <f t="shared" ref="L75:L137" si="24">K75*G75</f>
        <v>0</v>
      </c>
      <c r="M75" s="23"/>
      <c r="N75" s="23">
        <f t="shared" ref="N75:N137" si="25">M75*$G75</f>
        <v>0</v>
      </c>
      <c r="O75" s="23"/>
      <c r="P75" s="23">
        <f t="shared" ref="P75:P138" si="26">O75*$G75</f>
        <v>0</v>
      </c>
      <c r="Q75" s="23">
        <v>13.95</v>
      </c>
      <c r="R75" s="23">
        <f t="shared" ref="R75:R138" si="27">Q75*$G75</f>
        <v>267.98224591799999</v>
      </c>
      <c r="S75" s="23"/>
      <c r="T75" s="23">
        <f t="shared" ref="T75:T138" si="28">S75*$G75</f>
        <v>0</v>
      </c>
      <c r="U75" s="23">
        <v>13.18</v>
      </c>
      <c r="V75" s="23">
        <f t="shared" ref="V75:V137" si="29">U75*$G75</f>
        <v>253.19039435119998</v>
      </c>
      <c r="W75" s="23">
        <v>13.18</v>
      </c>
      <c r="X75" s="23">
        <f t="shared" ref="X75:X137" si="30">W75*$G75</f>
        <v>253.19039435119998</v>
      </c>
      <c r="Y75" s="23"/>
      <c r="Z75" s="23">
        <f t="shared" ref="Z75:AF137" si="31">Y75*$G75</f>
        <v>0</v>
      </c>
      <c r="AA75" s="23">
        <v>13.18</v>
      </c>
      <c r="AB75" s="23">
        <f t="shared" si="31"/>
        <v>253.19039435119998</v>
      </c>
      <c r="AC75" s="23"/>
      <c r="AD75" s="23">
        <f t="shared" si="31"/>
        <v>0</v>
      </c>
      <c r="AE75" s="23"/>
      <c r="AF75" s="23">
        <f t="shared" si="31"/>
        <v>0</v>
      </c>
      <c r="AG75" s="23"/>
      <c r="AH75" s="23">
        <f t="shared" si="21"/>
        <v>0</v>
      </c>
      <c r="AI75" s="23"/>
      <c r="AJ75" s="23">
        <f t="shared" ref="AJ75:AL137" si="32">AI75*$G75</f>
        <v>0</v>
      </c>
      <c r="AK75" s="23"/>
      <c r="AL75" s="23">
        <f t="shared" si="32"/>
        <v>0</v>
      </c>
      <c r="AM75" s="23">
        <f t="shared" ref="AM75:AM138" si="33">IF(C75="","",(I75+K75+M75+O75+Q75+S75+U75+W75+Y75+AA75+AC75+AE75+AG75+AI75+AK75))</f>
        <v>53.49</v>
      </c>
      <c r="AN75" s="211">
        <f t="shared" si="15"/>
        <v>0.99794776119402984</v>
      </c>
      <c r="AO75" s="20">
        <f t="shared" ref="AO75:AO91" si="34">IF(C75="","",(ROUND(AM75*G75,2)))</f>
        <v>1027.55</v>
      </c>
      <c r="AP75" s="13"/>
      <c r="AR75" s="14"/>
      <c r="AT75" s="37"/>
      <c r="AU75" s="12"/>
    </row>
    <row r="76" spans="1:47" s="21" customFormat="1" ht="22.5" outlineLevel="1" x14ac:dyDescent="0.25">
      <c r="A76" s="16" t="s">
        <v>148</v>
      </c>
      <c r="B76" s="17" t="s">
        <v>149</v>
      </c>
      <c r="C76" s="38" t="s">
        <v>147</v>
      </c>
      <c r="D76" s="19">
        <v>45</v>
      </c>
      <c r="E76" s="19"/>
      <c r="F76" s="19">
        <f>D76+E76</f>
        <v>45</v>
      </c>
      <c r="G76" s="24">
        <v>16.755337300000001</v>
      </c>
      <c r="H76" s="19">
        <f t="shared" si="22"/>
        <v>45</v>
      </c>
      <c r="I76" s="23"/>
      <c r="J76" s="23">
        <f t="shared" si="23"/>
        <v>0</v>
      </c>
      <c r="K76" s="23"/>
      <c r="L76" s="23">
        <f t="shared" si="24"/>
        <v>0</v>
      </c>
      <c r="M76" s="23"/>
      <c r="N76" s="23">
        <f t="shared" si="25"/>
        <v>0</v>
      </c>
      <c r="O76" s="23"/>
      <c r="P76" s="23">
        <f t="shared" si="26"/>
        <v>0</v>
      </c>
      <c r="Q76" s="23"/>
      <c r="R76" s="23">
        <f t="shared" si="27"/>
        <v>0</v>
      </c>
      <c r="S76" s="23"/>
      <c r="T76" s="23">
        <f t="shared" si="28"/>
        <v>0</v>
      </c>
      <c r="U76" s="23"/>
      <c r="V76" s="23">
        <f t="shared" si="29"/>
        <v>0</v>
      </c>
      <c r="W76" s="23"/>
      <c r="X76" s="23">
        <f t="shared" si="30"/>
        <v>0</v>
      </c>
      <c r="Y76" s="23"/>
      <c r="Z76" s="23">
        <f t="shared" si="31"/>
        <v>0</v>
      </c>
      <c r="AA76" s="23"/>
      <c r="AB76" s="23">
        <f t="shared" si="31"/>
        <v>0</v>
      </c>
      <c r="AC76" s="23"/>
      <c r="AD76" s="23">
        <f t="shared" si="31"/>
        <v>0</v>
      </c>
      <c r="AE76" s="23"/>
      <c r="AF76" s="23">
        <f t="shared" si="31"/>
        <v>0</v>
      </c>
      <c r="AG76" s="23"/>
      <c r="AH76" s="23">
        <f t="shared" si="21"/>
        <v>0</v>
      </c>
      <c r="AI76" s="23"/>
      <c r="AJ76" s="23">
        <f t="shared" si="32"/>
        <v>0</v>
      </c>
      <c r="AK76" s="23"/>
      <c r="AL76" s="23">
        <f t="shared" si="32"/>
        <v>0</v>
      </c>
      <c r="AM76" s="23">
        <f t="shared" si="33"/>
        <v>0</v>
      </c>
      <c r="AN76" s="211">
        <f t="shared" si="15"/>
        <v>0</v>
      </c>
      <c r="AO76" s="20">
        <f t="shared" si="34"/>
        <v>0</v>
      </c>
      <c r="AP76" s="13"/>
      <c r="AR76" s="14"/>
      <c r="AT76" s="37"/>
      <c r="AU76" s="12"/>
    </row>
    <row r="77" spans="1:47" s="21" customFormat="1" ht="22.5" outlineLevel="1" x14ac:dyDescent="0.25">
      <c r="A77" s="16" t="s">
        <v>150</v>
      </c>
      <c r="B77" s="17" t="s">
        <v>151</v>
      </c>
      <c r="C77" s="38" t="s">
        <v>147</v>
      </c>
      <c r="D77" s="19">
        <v>962.9</v>
      </c>
      <c r="E77" s="19"/>
      <c r="F77" s="19">
        <f>D77+E77</f>
        <v>962.9</v>
      </c>
      <c r="G77" s="24">
        <v>14.43518607</v>
      </c>
      <c r="H77" s="19">
        <f t="shared" si="22"/>
        <v>0</v>
      </c>
      <c r="I77" s="23"/>
      <c r="J77" s="23">
        <f t="shared" si="23"/>
        <v>0</v>
      </c>
      <c r="K77" s="23"/>
      <c r="L77" s="23">
        <f t="shared" si="24"/>
        <v>0</v>
      </c>
      <c r="M77" s="23"/>
      <c r="N77" s="23">
        <f t="shared" si="25"/>
        <v>0</v>
      </c>
      <c r="O77" s="23"/>
      <c r="P77" s="23">
        <f t="shared" si="26"/>
        <v>0</v>
      </c>
      <c r="Q77" s="23">
        <v>229.83</v>
      </c>
      <c r="R77" s="23">
        <f t="shared" si="27"/>
        <v>3317.6388144681005</v>
      </c>
      <c r="S77" s="23"/>
      <c r="T77" s="23">
        <f t="shared" si="28"/>
        <v>0</v>
      </c>
      <c r="U77" s="23">
        <v>244.64</v>
      </c>
      <c r="V77" s="23">
        <f t="shared" si="29"/>
        <v>3531.4239201647997</v>
      </c>
      <c r="W77" s="23">
        <v>244.64</v>
      </c>
      <c r="X77" s="23">
        <f t="shared" si="30"/>
        <v>3531.4239201647997</v>
      </c>
      <c r="Y77" s="23"/>
      <c r="Z77" s="23">
        <f t="shared" si="31"/>
        <v>0</v>
      </c>
      <c r="AA77" s="23">
        <v>243.79</v>
      </c>
      <c r="AB77" s="23">
        <f t="shared" si="31"/>
        <v>3519.1540120053</v>
      </c>
      <c r="AC77" s="23"/>
      <c r="AD77" s="23">
        <f t="shared" si="31"/>
        <v>0</v>
      </c>
      <c r="AE77" s="23"/>
      <c r="AF77" s="23">
        <f t="shared" si="31"/>
        <v>0</v>
      </c>
      <c r="AG77" s="23"/>
      <c r="AH77" s="23">
        <f t="shared" si="21"/>
        <v>0</v>
      </c>
      <c r="AI77" s="23"/>
      <c r="AJ77" s="23">
        <f t="shared" si="32"/>
        <v>0</v>
      </c>
      <c r="AK77" s="23"/>
      <c r="AL77" s="23">
        <f t="shared" si="32"/>
        <v>0</v>
      </c>
      <c r="AM77" s="23">
        <f t="shared" si="33"/>
        <v>962.9</v>
      </c>
      <c r="AN77" s="211">
        <f t="shared" si="15"/>
        <v>1</v>
      </c>
      <c r="AO77" s="20">
        <f t="shared" si="34"/>
        <v>13899.64</v>
      </c>
      <c r="AP77" s="13"/>
      <c r="AR77" s="14"/>
      <c r="AT77" s="37"/>
      <c r="AU77" s="12"/>
    </row>
    <row r="78" spans="1:47" s="45" customFormat="1" ht="33.75" outlineLevel="1" x14ac:dyDescent="0.25">
      <c r="A78" s="46" t="s">
        <v>152</v>
      </c>
      <c r="B78" s="47" t="s">
        <v>153</v>
      </c>
      <c r="C78" s="48" t="s">
        <v>147</v>
      </c>
      <c r="D78" s="49">
        <v>2742.4</v>
      </c>
      <c r="E78" s="49"/>
      <c r="F78" s="49">
        <f>D78+E78</f>
        <v>2742.4</v>
      </c>
      <c r="G78" s="154">
        <v>15.31068357</v>
      </c>
      <c r="H78" s="49">
        <f t="shared" si="22"/>
        <v>57.25</v>
      </c>
      <c r="I78" s="177"/>
      <c r="J78" s="177">
        <f t="shared" si="23"/>
        <v>0</v>
      </c>
      <c r="K78" s="177"/>
      <c r="L78" s="177">
        <f t="shared" si="24"/>
        <v>0</v>
      </c>
      <c r="M78" s="177"/>
      <c r="N78" s="177">
        <f t="shared" si="25"/>
        <v>0</v>
      </c>
      <c r="O78" s="177">
        <v>287.95999999999998</v>
      </c>
      <c r="P78" s="177">
        <f t="shared" si="26"/>
        <v>4408.8644408171995</v>
      </c>
      <c r="Q78" s="177">
        <v>356.17</v>
      </c>
      <c r="R78" s="177">
        <f t="shared" si="27"/>
        <v>5453.2061671269003</v>
      </c>
      <c r="S78" s="177">
        <v>490.68</v>
      </c>
      <c r="T78" s="177">
        <f t="shared" si="28"/>
        <v>7512.6462141276006</v>
      </c>
      <c r="U78" s="177">
        <v>176.47</v>
      </c>
      <c r="V78" s="177">
        <f t="shared" si="29"/>
        <v>2701.8763295979002</v>
      </c>
      <c r="W78" s="177">
        <v>314.61</v>
      </c>
      <c r="X78" s="177">
        <f t="shared" si="30"/>
        <v>4816.8941579577004</v>
      </c>
      <c r="Y78" s="177">
        <v>170.51</v>
      </c>
      <c r="Z78" s="177">
        <f t="shared" si="31"/>
        <v>2610.6246555206999</v>
      </c>
      <c r="AA78" s="177">
        <v>490.15</v>
      </c>
      <c r="AB78" s="177">
        <f t="shared" si="31"/>
        <v>7504.5315518355001</v>
      </c>
      <c r="AC78" s="177">
        <v>122.76</v>
      </c>
      <c r="AD78" s="177">
        <f t="shared" si="31"/>
        <v>1879.5395150532001</v>
      </c>
      <c r="AE78" s="177">
        <v>83.88</v>
      </c>
      <c r="AF78" s="177">
        <f t="shared" si="31"/>
        <v>1284.2601378515999</v>
      </c>
      <c r="AG78" s="177">
        <v>191.96</v>
      </c>
      <c r="AH78" s="177">
        <f t="shared" si="21"/>
        <v>2939.0388180972</v>
      </c>
      <c r="AI78" s="177"/>
      <c r="AJ78" s="177">
        <f t="shared" si="32"/>
        <v>0</v>
      </c>
      <c r="AK78" s="177"/>
      <c r="AL78" s="177">
        <f t="shared" si="32"/>
        <v>0</v>
      </c>
      <c r="AM78" s="177">
        <f t="shared" si="33"/>
        <v>2685.15</v>
      </c>
      <c r="AN78" s="215">
        <f t="shared" ref="AN78:AN141" si="35">IF(C78="","",(AM78/F78))</f>
        <v>0.97912412485414235</v>
      </c>
      <c r="AO78" s="50">
        <f t="shared" si="34"/>
        <v>41111.480000000003</v>
      </c>
      <c r="AP78" s="13"/>
      <c r="AR78" s="14"/>
      <c r="AT78" s="51"/>
      <c r="AU78" s="52"/>
    </row>
    <row r="79" spans="1:47" s="30" customFormat="1" ht="33.75" outlineLevel="1" x14ac:dyDescent="0.25">
      <c r="A79" s="54" t="s">
        <v>152</v>
      </c>
      <c r="B79" s="55" t="s">
        <v>153</v>
      </c>
      <c r="C79" s="56" t="s">
        <v>147</v>
      </c>
      <c r="D79" s="42">
        <v>2542.4</v>
      </c>
      <c r="E79" s="42"/>
      <c r="F79" s="42">
        <v>2542.4</v>
      </c>
      <c r="G79" s="155">
        <v>15.31068357</v>
      </c>
      <c r="H79" s="42">
        <f t="shared" si="22"/>
        <v>2542.4</v>
      </c>
      <c r="I79" s="178"/>
      <c r="J79" s="178">
        <f t="shared" si="23"/>
        <v>0</v>
      </c>
      <c r="K79" s="178"/>
      <c r="L79" s="178">
        <f t="shared" si="24"/>
        <v>0</v>
      </c>
      <c r="M79" s="178"/>
      <c r="N79" s="178">
        <f t="shared" si="25"/>
        <v>0</v>
      </c>
      <c r="O79" s="178"/>
      <c r="P79" s="178">
        <f t="shared" si="26"/>
        <v>0</v>
      </c>
      <c r="Q79" s="178"/>
      <c r="R79" s="178">
        <f t="shared" si="27"/>
        <v>0</v>
      </c>
      <c r="S79" s="178"/>
      <c r="T79" s="178">
        <f t="shared" si="28"/>
        <v>0</v>
      </c>
      <c r="U79" s="178"/>
      <c r="V79" s="178">
        <f t="shared" si="29"/>
        <v>0</v>
      </c>
      <c r="W79" s="178"/>
      <c r="X79" s="178">
        <f t="shared" si="30"/>
        <v>0</v>
      </c>
      <c r="Y79" s="178"/>
      <c r="Z79" s="178">
        <f t="shared" si="31"/>
        <v>0</v>
      </c>
      <c r="AA79" s="178"/>
      <c r="AB79" s="178">
        <f t="shared" si="31"/>
        <v>0</v>
      </c>
      <c r="AC79" s="178"/>
      <c r="AD79" s="178">
        <f t="shared" si="31"/>
        <v>0</v>
      </c>
      <c r="AE79" s="178"/>
      <c r="AF79" s="178">
        <f t="shared" si="31"/>
        <v>0</v>
      </c>
      <c r="AG79" s="178"/>
      <c r="AH79" s="178">
        <f t="shared" si="21"/>
        <v>0</v>
      </c>
      <c r="AI79" s="178"/>
      <c r="AJ79" s="178">
        <f t="shared" si="32"/>
        <v>0</v>
      </c>
      <c r="AK79" s="178"/>
      <c r="AL79" s="178">
        <f t="shared" si="32"/>
        <v>0</v>
      </c>
      <c r="AM79" s="178">
        <f t="shared" si="33"/>
        <v>0</v>
      </c>
      <c r="AN79" s="216">
        <f t="shared" si="35"/>
        <v>0</v>
      </c>
      <c r="AO79" s="44">
        <f t="shared" si="34"/>
        <v>0</v>
      </c>
      <c r="AP79" s="57"/>
      <c r="AR79" s="37"/>
      <c r="AT79" s="37"/>
      <c r="AU79" s="37"/>
    </row>
    <row r="80" spans="1:47" s="21" customFormat="1" ht="33.75" outlineLevel="1" x14ac:dyDescent="0.25">
      <c r="A80" s="16" t="s">
        <v>154</v>
      </c>
      <c r="B80" s="17" t="s">
        <v>155</v>
      </c>
      <c r="C80" s="38" t="s">
        <v>147</v>
      </c>
      <c r="D80" s="19">
        <v>2961.4</v>
      </c>
      <c r="E80" s="19"/>
      <c r="F80" s="19">
        <f t="shared" ref="F80:F91" si="36">D80+E80</f>
        <v>2961.4</v>
      </c>
      <c r="G80" s="24">
        <v>13.421799529999999</v>
      </c>
      <c r="H80" s="19">
        <f t="shared" si="22"/>
        <v>358.4699999999998</v>
      </c>
      <c r="I80" s="23"/>
      <c r="J80" s="23">
        <f t="shared" si="23"/>
        <v>0</v>
      </c>
      <c r="K80" s="23"/>
      <c r="L80" s="23">
        <f t="shared" si="24"/>
        <v>0</v>
      </c>
      <c r="M80" s="23"/>
      <c r="N80" s="23">
        <f t="shared" si="25"/>
        <v>0</v>
      </c>
      <c r="O80" s="23">
        <v>351.04</v>
      </c>
      <c r="P80" s="23">
        <f t="shared" si="26"/>
        <v>4711.5885070111999</v>
      </c>
      <c r="Q80" s="23">
        <v>81.64</v>
      </c>
      <c r="R80" s="23">
        <f t="shared" si="27"/>
        <v>1095.7557136292</v>
      </c>
      <c r="S80" s="23">
        <v>589.47</v>
      </c>
      <c r="T80" s="23">
        <f t="shared" si="28"/>
        <v>7911.7481689490996</v>
      </c>
      <c r="U80" s="23">
        <v>546.91999999999996</v>
      </c>
      <c r="V80" s="23">
        <f t="shared" si="29"/>
        <v>7340.6505989475991</v>
      </c>
      <c r="W80" s="23">
        <v>29.43</v>
      </c>
      <c r="X80" s="23">
        <f t="shared" si="30"/>
        <v>395.00356016789999</v>
      </c>
      <c r="Y80" s="23">
        <v>533.4</v>
      </c>
      <c r="Z80" s="23">
        <f t="shared" si="31"/>
        <v>7159.1878693019999</v>
      </c>
      <c r="AA80" s="23">
        <v>471.03</v>
      </c>
      <c r="AB80" s="23">
        <f t="shared" si="31"/>
        <v>6322.0702326158998</v>
      </c>
      <c r="AC80" s="23"/>
      <c r="AD80" s="23">
        <f t="shared" si="31"/>
        <v>0</v>
      </c>
      <c r="AE80" s="23"/>
      <c r="AF80" s="23">
        <f t="shared" si="31"/>
        <v>0</v>
      </c>
      <c r="AG80" s="23"/>
      <c r="AH80" s="23">
        <f t="shared" si="21"/>
        <v>0</v>
      </c>
      <c r="AI80" s="23"/>
      <c r="AJ80" s="23">
        <f t="shared" si="32"/>
        <v>0</v>
      </c>
      <c r="AK80" s="23"/>
      <c r="AL80" s="23">
        <f t="shared" si="32"/>
        <v>0</v>
      </c>
      <c r="AM80" s="23">
        <f t="shared" si="33"/>
        <v>2602.9300000000003</v>
      </c>
      <c r="AN80" s="211">
        <f t="shared" si="35"/>
        <v>0.87895252245559541</v>
      </c>
      <c r="AO80" s="20">
        <f t="shared" si="34"/>
        <v>34936</v>
      </c>
      <c r="AP80" s="13"/>
      <c r="AR80" s="14"/>
      <c r="AT80" s="37"/>
      <c r="AU80" s="12"/>
    </row>
    <row r="81" spans="1:47" s="21" customFormat="1" ht="33.75" outlineLevel="1" x14ac:dyDescent="0.25">
      <c r="A81" s="16" t="s">
        <v>156</v>
      </c>
      <c r="B81" s="17" t="s">
        <v>157</v>
      </c>
      <c r="C81" s="38" t="s">
        <v>147</v>
      </c>
      <c r="D81" s="19">
        <v>2103.4</v>
      </c>
      <c r="E81" s="19"/>
      <c r="F81" s="19">
        <f t="shared" si="36"/>
        <v>2103.4</v>
      </c>
      <c r="G81" s="24">
        <v>13.027319329999999</v>
      </c>
      <c r="H81" s="19">
        <f t="shared" si="22"/>
        <v>89.430000000000291</v>
      </c>
      <c r="I81" s="23"/>
      <c r="J81" s="23">
        <f t="shared" si="23"/>
        <v>0</v>
      </c>
      <c r="K81" s="23"/>
      <c r="L81" s="23">
        <f t="shared" si="24"/>
        <v>0</v>
      </c>
      <c r="M81" s="23"/>
      <c r="N81" s="23">
        <f t="shared" si="25"/>
        <v>0</v>
      </c>
      <c r="O81" s="23">
        <v>598.83000000000004</v>
      </c>
      <c r="P81" s="23">
        <f t="shared" si="26"/>
        <v>7801.1496343838999</v>
      </c>
      <c r="Q81" s="23">
        <v>22.8</v>
      </c>
      <c r="R81" s="23">
        <f t="shared" si="27"/>
        <v>297.022880724</v>
      </c>
      <c r="S81" s="23">
        <v>358.65</v>
      </c>
      <c r="T81" s="23">
        <f t="shared" si="28"/>
        <v>4672.2480777044993</v>
      </c>
      <c r="U81" s="23">
        <v>358.65</v>
      </c>
      <c r="V81" s="23">
        <f t="shared" si="29"/>
        <v>4672.2480777044993</v>
      </c>
      <c r="W81" s="23"/>
      <c r="X81" s="23">
        <f t="shared" si="30"/>
        <v>0</v>
      </c>
      <c r="Y81" s="23">
        <v>295.02999999999997</v>
      </c>
      <c r="Z81" s="23">
        <f t="shared" si="31"/>
        <v>3843.4500219298993</v>
      </c>
      <c r="AA81" s="23">
        <v>154.62</v>
      </c>
      <c r="AB81" s="23">
        <f t="shared" si="31"/>
        <v>2014.2841148046</v>
      </c>
      <c r="AC81" s="23"/>
      <c r="AD81" s="23">
        <f t="shared" si="31"/>
        <v>0</v>
      </c>
      <c r="AE81" s="23"/>
      <c r="AF81" s="23">
        <f t="shared" si="31"/>
        <v>0</v>
      </c>
      <c r="AG81" s="23">
        <v>225.39</v>
      </c>
      <c r="AH81" s="23">
        <f t="shared" si="21"/>
        <v>2936.2275037886998</v>
      </c>
      <c r="AI81" s="23"/>
      <c r="AJ81" s="23">
        <f t="shared" si="32"/>
        <v>0</v>
      </c>
      <c r="AK81" s="23"/>
      <c r="AL81" s="23">
        <f t="shared" si="32"/>
        <v>0</v>
      </c>
      <c r="AM81" s="23">
        <f t="shared" si="33"/>
        <v>2013.9699999999998</v>
      </c>
      <c r="AN81" s="211">
        <f t="shared" si="35"/>
        <v>0.95748312256346857</v>
      </c>
      <c r="AO81" s="20">
        <f t="shared" si="34"/>
        <v>26236.63</v>
      </c>
      <c r="AP81" s="13"/>
      <c r="AR81" s="14"/>
      <c r="AT81" s="37"/>
      <c r="AU81" s="12"/>
    </row>
    <row r="82" spans="1:47" s="21" customFormat="1" ht="33.75" outlineLevel="1" x14ac:dyDescent="0.25">
      <c r="A82" s="16" t="s">
        <v>158</v>
      </c>
      <c r="B82" s="17" t="s">
        <v>159</v>
      </c>
      <c r="C82" s="38" t="s">
        <v>147</v>
      </c>
      <c r="D82" s="19">
        <v>2569.1</v>
      </c>
      <c r="E82" s="19"/>
      <c r="F82" s="19">
        <f t="shared" si="36"/>
        <v>2569.1</v>
      </c>
      <c r="G82" s="24">
        <v>13.803232660000001</v>
      </c>
      <c r="H82" s="19">
        <f t="shared" si="22"/>
        <v>132.02999999999975</v>
      </c>
      <c r="I82" s="23"/>
      <c r="J82" s="23">
        <f t="shared" si="23"/>
        <v>0</v>
      </c>
      <c r="K82" s="23"/>
      <c r="L82" s="23">
        <f t="shared" si="24"/>
        <v>0</v>
      </c>
      <c r="M82" s="23"/>
      <c r="N82" s="23">
        <f t="shared" si="25"/>
        <v>0</v>
      </c>
      <c r="O82" s="23">
        <v>1234.2</v>
      </c>
      <c r="P82" s="23">
        <f t="shared" si="26"/>
        <v>17035.949748972002</v>
      </c>
      <c r="Q82" s="23">
        <v>148.15</v>
      </c>
      <c r="R82" s="23">
        <f t="shared" si="27"/>
        <v>2044.9489185790003</v>
      </c>
      <c r="S82" s="23">
        <v>171.9</v>
      </c>
      <c r="T82" s="23">
        <f t="shared" si="28"/>
        <v>2372.7756942540004</v>
      </c>
      <c r="U82" s="23">
        <v>58.21</v>
      </c>
      <c r="V82" s="23">
        <f t="shared" si="29"/>
        <v>803.48617313860007</v>
      </c>
      <c r="W82" s="23">
        <v>132.06</v>
      </c>
      <c r="X82" s="23">
        <f t="shared" si="30"/>
        <v>1822.8549050796</v>
      </c>
      <c r="Y82" s="23">
        <v>235.35</v>
      </c>
      <c r="Z82" s="23">
        <f t="shared" si="31"/>
        <v>3248.590806531</v>
      </c>
      <c r="AA82" s="23">
        <v>331.06</v>
      </c>
      <c r="AB82" s="23">
        <f t="shared" si="31"/>
        <v>4569.6982044196002</v>
      </c>
      <c r="AC82" s="23">
        <v>126.14</v>
      </c>
      <c r="AD82" s="23">
        <f t="shared" si="31"/>
        <v>1741.1397677324001</v>
      </c>
      <c r="AE82" s="23"/>
      <c r="AF82" s="23">
        <f t="shared" si="31"/>
        <v>0</v>
      </c>
      <c r="AG82" s="23"/>
      <c r="AH82" s="23">
        <f t="shared" si="21"/>
        <v>0</v>
      </c>
      <c r="AI82" s="23"/>
      <c r="AJ82" s="23">
        <f t="shared" si="32"/>
        <v>0</v>
      </c>
      <c r="AK82" s="23"/>
      <c r="AL82" s="23">
        <f t="shared" si="32"/>
        <v>0</v>
      </c>
      <c r="AM82" s="23">
        <f t="shared" si="33"/>
        <v>2437.0700000000002</v>
      </c>
      <c r="AN82" s="211">
        <f t="shared" si="35"/>
        <v>0.94860846210735283</v>
      </c>
      <c r="AO82" s="20">
        <f t="shared" si="34"/>
        <v>33639.440000000002</v>
      </c>
      <c r="AP82" s="13"/>
      <c r="AR82" s="14"/>
      <c r="AT82" s="37"/>
      <c r="AU82" s="12"/>
    </row>
    <row r="83" spans="1:47" s="21" customFormat="1" ht="33.75" outlineLevel="1" x14ac:dyDescent="0.25">
      <c r="A83" s="16" t="s">
        <v>160</v>
      </c>
      <c r="B83" s="17" t="s">
        <v>161</v>
      </c>
      <c r="C83" s="38" t="s">
        <v>147</v>
      </c>
      <c r="D83" s="19">
        <v>6745.1</v>
      </c>
      <c r="E83" s="19"/>
      <c r="F83" s="19">
        <f t="shared" si="36"/>
        <v>6745.1</v>
      </c>
      <c r="G83" s="24">
        <v>12.141233379999999</v>
      </c>
      <c r="H83" s="19">
        <f t="shared" si="22"/>
        <v>1131.9099999999989</v>
      </c>
      <c r="I83" s="23"/>
      <c r="J83" s="23">
        <f t="shared" si="23"/>
        <v>0</v>
      </c>
      <c r="K83" s="23"/>
      <c r="L83" s="23">
        <f t="shared" si="24"/>
        <v>0</v>
      </c>
      <c r="M83" s="23"/>
      <c r="N83" s="23">
        <f t="shared" si="25"/>
        <v>0</v>
      </c>
      <c r="O83" s="23">
        <v>274.76</v>
      </c>
      <c r="P83" s="23">
        <f t="shared" si="26"/>
        <v>3335.9252834887998</v>
      </c>
      <c r="Q83" s="23">
        <v>868.68</v>
      </c>
      <c r="R83" s="23">
        <f t="shared" si="27"/>
        <v>10546.846612538398</v>
      </c>
      <c r="S83" s="23">
        <v>1064.1099999999999</v>
      </c>
      <c r="T83" s="23">
        <f t="shared" si="28"/>
        <v>12919.607851991797</v>
      </c>
      <c r="U83" s="23">
        <v>525.51</v>
      </c>
      <c r="V83" s="23">
        <f t="shared" si="29"/>
        <v>6380.3395535237996</v>
      </c>
      <c r="W83" s="23">
        <v>591.54999999999995</v>
      </c>
      <c r="X83" s="23">
        <f t="shared" si="30"/>
        <v>7182.1466059389986</v>
      </c>
      <c r="Y83" s="23">
        <v>270.3</v>
      </c>
      <c r="Z83" s="23">
        <f t="shared" si="31"/>
        <v>3281.7753826140001</v>
      </c>
      <c r="AA83" s="23">
        <v>1585</v>
      </c>
      <c r="AB83" s="23">
        <f t="shared" si="31"/>
        <v>19243.854907299999</v>
      </c>
      <c r="AC83" s="23">
        <v>98.35</v>
      </c>
      <c r="AD83" s="23">
        <f t="shared" si="31"/>
        <v>1194.0903029229999</v>
      </c>
      <c r="AE83" s="23">
        <v>334.93</v>
      </c>
      <c r="AF83" s="23">
        <f t="shared" si="31"/>
        <v>4066.4632959634</v>
      </c>
      <c r="AG83" s="23"/>
      <c r="AH83" s="23">
        <f t="shared" si="21"/>
        <v>0</v>
      </c>
      <c r="AI83" s="23"/>
      <c r="AJ83" s="23">
        <f t="shared" si="32"/>
        <v>0</v>
      </c>
      <c r="AK83" s="23"/>
      <c r="AL83" s="23">
        <f t="shared" si="32"/>
        <v>0</v>
      </c>
      <c r="AM83" s="23">
        <f t="shared" si="33"/>
        <v>5613.1900000000014</v>
      </c>
      <c r="AN83" s="211">
        <f t="shared" si="35"/>
        <v>0.83218781041052037</v>
      </c>
      <c r="AO83" s="20">
        <f t="shared" si="34"/>
        <v>68151.05</v>
      </c>
      <c r="AP83" s="13"/>
      <c r="AR83" s="14"/>
      <c r="AT83" s="37"/>
      <c r="AU83" s="12"/>
    </row>
    <row r="84" spans="1:47" s="21" customFormat="1" ht="33.75" outlineLevel="1" x14ac:dyDescent="0.25">
      <c r="A84" s="16" t="s">
        <v>162</v>
      </c>
      <c r="B84" s="17" t="s">
        <v>163</v>
      </c>
      <c r="C84" s="38" t="s">
        <v>147</v>
      </c>
      <c r="D84" s="19">
        <v>4073.1</v>
      </c>
      <c r="E84" s="19"/>
      <c r="F84" s="19">
        <f t="shared" si="36"/>
        <v>4073.1</v>
      </c>
      <c r="G84" s="24">
        <v>11.831070110000001</v>
      </c>
      <c r="H84" s="19">
        <f t="shared" si="22"/>
        <v>172.05000000000018</v>
      </c>
      <c r="I84" s="23"/>
      <c r="J84" s="23">
        <f t="shared" si="23"/>
        <v>0</v>
      </c>
      <c r="K84" s="23"/>
      <c r="L84" s="23">
        <f t="shared" si="24"/>
        <v>0</v>
      </c>
      <c r="M84" s="23"/>
      <c r="N84" s="23">
        <f t="shared" si="25"/>
        <v>0</v>
      </c>
      <c r="O84" s="23">
        <v>1159.1199999999999</v>
      </c>
      <c r="P84" s="23">
        <f t="shared" si="26"/>
        <v>13713.629985903199</v>
      </c>
      <c r="Q84" s="23">
        <v>281.89</v>
      </c>
      <c r="R84" s="23">
        <f t="shared" si="27"/>
        <v>3335.0603533079002</v>
      </c>
      <c r="S84" s="23">
        <v>630.98</v>
      </c>
      <c r="T84" s="23">
        <f t="shared" si="28"/>
        <v>7465.1686180078004</v>
      </c>
      <c r="U84" s="23">
        <v>458.06</v>
      </c>
      <c r="V84" s="23">
        <f t="shared" si="29"/>
        <v>5419.3399745866</v>
      </c>
      <c r="W84" s="23">
        <v>135.11000000000001</v>
      </c>
      <c r="X84" s="23">
        <f t="shared" si="30"/>
        <v>1598.4958825621002</v>
      </c>
      <c r="Y84" s="23">
        <v>742.29</v>
      </c>
      <c r="Z84" s="23">
        <f t="shared" si="31"/>
        <v>8782.0850319518995</v>
      </c>
      <c r="AA84" s="23">
        <v>493.6</v>
      </c>
      <c r="AB84" s="23">
        <f t="shared" si="31"/>
        <v>5839.8162062960009</v>
      </c>
      <c r="AC84" s="23"/>
      <c r="AD84" s="23">
        <f t="shared" si="31"/>
        <v>0</v>
      </c>
      <c r="AE84" s="23"/>
      <c r="AF84" s="23">
        <f t="shared" si="31"/>
        <v>0</v>
      </c>
      <c r="AG84" s="23"/>
      <c r="AH84" s="23">
        <f t="shared" si="21"/>
        <v>0</v>
      </c>
      <c r="AI84" s="23"/>
      <c r="AJ84" s="23">
        <f t="shared" si="32"/>
        <v>0</v>
      </c>
      <c r="AK84" s="23"/>
      <c r="AL84" s="23">
        <f t="shared" si="32"/>
        <v>0</v>
      </c>
      <c r="AM84" s="23">
        <f t="shared" si="33"/>
        <v>3901.0499999999997</v>
      </c>
      <c r="AN84" s="211">
        <f t="shared" si="35"/>
        <v>0.95775944612211827</v>
      </c>
      <c r="AO84" s="20">
        <f t="shared" si="34"/>
        <v>46153.599999999999</v>
      </c>
      <c r="AP84" s="13"/>
      <c r="AR84" s="14"/>
      <c r="AT84" s="37"/>
      <c r="AU84" s="12"/>
    </row>
    <row r="85" spans="1:47" s="21" customFormat="1" ht="33.75" outlineLevel="1" x14ac:dyDescent="0.25">
      <c r="A85" s="16" t="s">
        <v>164</v>
      </c>
      <c r="B85" s="17" t="s">
        <v>165</v>
      </c>
      <c r="C85" s="38" t="s">
        <v>147</v>
      </c>
      <c r="D85" s="19">
        <v>13768.4</v>
      </c>
      <c r="E85" s="19"/>
      <c r="F85" s="19">
        <f t="shared" si="36"/>
        <v>13768.4</v>
      </c>
      <c r="G85" s="24">
        <v>13.21347467</v>
      </c>
      <c r="H85" s="19">
        <f t="shared" si="22"/>
        <v>1318.4300000000003</v>
      </c>
      <c r="I85" s="23"/>
      <c r="J85" s="23">
        <f t="shared" si="23"/>
        <v>0</v>
      </c>
      <c r="K85" s="23"/>
      <c r="L85" s="23">
        <f t="shared" si="24"/>
        <v>0</v>
      </c>
      <c r="M85" s="23"/>
      <c r="N85" s="23">
        <f t="shared" si="25"/>
        <v>0</v>
      </c>
      <c r="O85" s="23">
        <v>5494.59</v>
      </c>
      <c r="P85" s="23">
        <f t="shared" si="26"/>
        <v>72602.6257870353</v>
      </c>
      <c r="Q85" s="23">
        <v>208.38</v>
      </c>
      <c r="R85" s="23">
        <f t="shared" si="27"/>
        <v>2753.4238517345998</v>
      </c>
      <c r="S85" s="23">
        <v>2062.96</v>
      </c>
      <c r="T85" s="23">
        <f t="shared" si="28"/>
        <v>27258.869705223202</v>
      </c>
      <c r="U85" s="23">
        <v>1925.55</v>
      </c>
      <c r="V85" s="23">
        <f t="shared" si="29"/>
        <v>25443.2061508185</v>
      </c>
      <c r="W85" s="23"/>
      <c r="X85" s="23">
        <f t="shared" si="30"/>
        <v>0</v>
      </c>
      <c r="Y85" s="23">
        <v>1760.75</v>
      </c>
      <c r="Z85" s="23">
        <f t="shared" si="31"/>
        <v>23265.6255252025</v>
      </c>
      <c r="AA85" s="23">
        <v>997.74</v>
      </c>
      <c r="AB85" s="23">
        <f t="shared" si="31"/>
        <v>13183.6122172458</v>
      </c>
      <c r="AC85" s="23"/>
      <c r="AD85" s="23">
        <f t="shared" si="31"/>
        <v>0</v>
      </c>
      <c r="AE85" s="23"/>
      <c r="AF85" s="23">
        <f t="shared" si="31"/>
        <v>0</v>
      </c>
      <c r="AG85" s="23"/>
      <c r="AH85" s="23">
        <f t="shared" si="21"/>
        <v>0</v>
      </c>
      <c r="AI85" s="23"/>
      <c r="AJ85" s="23">
        <f t="shared" si="32"/>
        <v>0</v>
      </c>
      <c r="AK85" s="23"/>
      <c r="AL85" s="23">
        <f t="shared" si="32"/>
        <v>0</v>
      </c>
      <c r="AM85" s="23">
        <f t="shared" si="33"/>
        <v>12449.97</v>
      </c>
      <c r="AN85" s="211">
        <f t="shared" si="35"/>
        <v>0.9042423230004939</v>
      </c>
      <c r="AO85" s="20">
        <f t="shared" si="34"/>
        <v>164507.35999999999</v>
      </c>
      <c r="AP85" s="13"/>
      <c r="AR85" s="14"/>
      <c r="AT85" s="37"/>
      <c r="AU85" s="12"/>
    </row>
    <row r="86" spans="1:47" s="21" customFormat="1" ht="33.75" outlineLevel="1" x14ac:dyDescent="0.25">
      <c r="A86" s="16" t="s">
        <v>166</v>
      </c>
      <c r="B86" s="17" t="s">
        <v>167</v>
      </c>
      <c r="C86" s="38" t="s">
        <v>147</v>
      </c>
      <c r="D86" s="19">
        <v>3481.3</v>
      </c>
      <c r="E86" s="19"/>
      <c r="F86" s="19">
        <f t="shared" si="36"/>
        <v>3481.3</v>
      </c>
      <c r="G86" s="24">
        <v>13.2491778</v>
      </c>
      <c r="H86" s="19">
        <f t="shared" si="22"/>
        <v>531.46000000000049</v>
      </c>
      <c r="I86" s="23"/>
      <c r="J86" s="23">
        <f t="shared" si="23"/>
        <v>0</v>
      </c>
      <c r="K86" s="23"/>
      <c r="L86" s="23">
        <f t="shared" si="24"/>
        <v>0</v>
      </c>
      <c r="M86" s="23"/>
      <c r="N86" s="23">
        <f t="shared" si="25"/>
        <v>0</v>
      </c>
      <c r="O86" s="23">
        <v>843.98</v>
      </c>
      <c r="P86" s="23">
        <f t="shared" si="26"/>
        <v>11182.041079644001</v>
      </c>
      <c r="Q86" s="23">
        <v>81.400000000000006</v>
      </c>
      <c r="R86" s="23">
        <f t="shared" si="27"/>
        <v>1078.48307292</v>
      </c>
      <c r="S86" s="23">
        <v>839.87</v>
      </c>
      <c r="T86" s="23">
        <f t="shared" si="28"/>
        <v>11127.586958886001</v>
      </c>
      <c r="U86" s="23">
        <v>839.87</v>
      </c>
      <c r="V86" s="23">
        <f t="shared" si="29"/>
        <v>11127.586958886001</v>
      </c>
      <c r="W86" s="23"/>
      <c r="X86" s="23">
        <f t="shared" si="30"/>
        <v>0</v>
      </c>
      <c r="Y86" s="23">
        <v>303.74</v>
      </c>
      <c r="Z86" s="23">
        <f t="shared" si="31"/>
        <v>4024.3052649720003</v>
      </c>
      <c r="AA86" s="23"/>
      <c r="AB86" s="23">
        <f t="shared" si="31"/>
        <v>0</v>
      </c>
      <c r="AC86" s="23">
        <v>40.98</v>
      </c>
      <c r="AD86" s="23">
        <f t="shared" si="31"/>
        <v>542.95130624399997</v>
      </c>
      <c r="AE86" s="23"/>
      <c r="AF86" s="23">
        <f t="shared" si="31"/>
        <v>0</v>
      </c>
      <c r="AG86" s="23"/>
      <c r="AH86" s="23">
        <f t="shared" si="21"/>
        <v>0</v>
      </c>
      <c r="AI86" s="23"/>
      <c r="AJ86" s="23">
        <f t="shared" si="32"/>
        <v>0</v>
      </c>
      <c r="AK86" s="23"/>
      <c r="AL86" s="23">
        <f t="shared" si="32"/>
        <v>0</v>
      </c>
      <c r="AM86" s="23">
        <f t="shared" si="33"/>
        <v>2949.8399999999997</v>
      </c>
      <c r="AN86" s="211">
        <f t="shared" si="35"/>
        <v>0.84733863786516517</v>
      </c>
      <c r="AO86" s="20">
        <f t="shared" si="34"/>
        <v>39082.949999999997</v>
      </c>
      <c r="AP86" s="13"/>
      <c r="AR86" s="14"/>
      <c r="AT86" s="37"/>
      <c r="AU86" s="12"/>
    </row>
    <row r="87" spans="1:47" s="21" customFormat="1" ht="33.75" outlineLevel="1" x14ac:dyDescent="0.25">
      <c r="A87" s="16" t="s">
        <v>168</v>
      </c>
      <c r="B87" s="17" t="s">
        <v>169</v>
      </c>
      <c r="C87" s="38" t="s">
        <v>147</v>
      </c>
      <c r="D87" s="19">
        <v>1999.9</v>
      </c>
      <c r="E87" s="19"/>
      <c r="F87" s="19">
        <f t="shared" si="36"/>
        <v>1999.9</v>
      </c>
      <c r="G87" s="24">
        <v>12.74961465</v>
      </c>
      <c r="H87" s="19">
        <f t="shared" si="22"/>
        <v>30.980000000000473</v>
      </c>
      <c r="I87" s="23"/>
      <c r="J87" s="23">
        <f t="shared" si="23"/>
        <v>0</v>
      </c>
      <c r="K87" s="23"/>
      <c r="L87" s="23">
        <f t="shared" si="24"/>
        <v>0</v>
      </c>
      <c r="M87" s="23"/>
      <c r="N87" s="23">
        <f t="shared" si="25"/>
        <v>0</v>
      </c>
      <c r="O87" s="23"/>
      <c r="P87" s="23">
        <f t="shared" si="26"/>
        <v>0</v>
      </c>
      <c r="Q87" s="23">
        <v>513.13</v>
      </c>
      <c r="R87" s="23">
        <f t="shared" si="27"/>
        <v>6542.2097653544997</v>
      </c>
      <c r="S87" s="23">
        <v>448.02</v>
      </c>
      <c r="T87" s="23">
        <f t="shared" si="28"/>
        <v>5712.0823554929993</v>
      </c>
      <c r="U87" s="23">
        <v>448.03</v>
      </c>
      <c r="V87" s="23">
        <f t="shared" si="29"/>
        <v>5712.2098516394999</v>
      </c>
      <c r="W87" s="23"/>
      <c r="X87" s="23">
        <f t="shared" si="30"/>
        <v>0</v>
      </c>
      <c r="Y87" s="23">
        <v>451.64</v>
      </c>
      <c r="Z87" s="23">
        <f t="shared" si="31"/>
        <v>5758.2359605259999</v>
      </c>
      <c r="AA87" s="23">
        <v>50.37</v>
      </c>
      <c r="AB87" s="23">
        <f t="shared" si="31"/>
        <v>642.19808992049991</v>
      </c>
      <c r="AC87" s="23">
        <v>54.06</v>
      </c>
      <c r="AD87" s="23">
        <f t="shared" si="31"/>
        <v>689.24416797900005</v>
      </c>
      <c r="AE87" s="23">
        <v>3.67</v>
      </c>
      <c r="AF87" s="23">
        <f t="shared" si="31"/>
        <v>46.7910857655</v>
      </c>
      <c r="AG87" s="23"/>
      <c r="AH87" s="23">
        <f t="shared" si="21"/>
        <v>0</v>
      </c>
      <c r="AI87" s="23"/>
      <c r="AJ87" s="23">
        <f t="shared" si="32"/>
        <v>0</v>
      </c>
      <c r="AK87" s="23"/>
      <c r="AL87" s="23">
        <f t="shared" si="32"/>
        <v>0</v>
      </c>
      <c r="AM87" s="23">
        <f t="shared" si="33"/>
        <v>1968.9199999999996</v>
      </c>
      <c r="AN87" s="211">
        <f t="shared" si="35"/>
        <v>0.98450922546127284</v>
      </c>
      <c r="AO87" s="20">
        <f t="shared" si="34"/>
        <v>25102.97</v>
      </c>
      <c r="AP87" s="13"/>
      <c r="AR87" s="14"/>
      <c r="AT87" s="37"/>
      <c r="AU87" s="12"/>
    </row>
    <row r="88" spans="1:47" s="21" customFormat="1" ht="33.75" outlineLevel="1" x14ac:dyDescent="0.25">
      <c r="A88" s="16" t="s">
        <v>170</v>
      </c>
      <c r="B88" s="17" t="s">
        <v>171</v>
      </c>
      <c r="C88" s="38" t="s">
        <v>147</v>
      </c>
      <c r="D88" s="19">
        <v>99.3</v>
      </c>
      <c r="E88" s="19"/>
      <c r="F88" s="19">
        <f t="shared" si="36"/>
        <v>99.3</v>
      </c>
      <c r="G88" s="24">
        <v>12.50882882</v>
      </c>
      <c r="H88" s="19">
        <f t="shared" si="22"/>
        <v>31.17</v>
      </c>
      <c r="I88" s="23"/>
      <c r="J88" s="23">
        <f t="shared" si="23"/>
        <v>0</v>
      </c>
      <c r="K88" s="23"/>
      <c r="L88" s="23">
        <f t="shared" si="24"/>
        <v>0</v>
      </c>
      <c r="M88" s="23"/>
      <c r="N88" s="23">
        <f t="shared" si="25"/>
        <v>0</v>
      </c>
      <c r="O88" s="23"/>
      <c r="P88" s="23">
        <f t="shared" si="26"/>
        <v>0</v>
      </c>
      <c r="Q88" s="23">
        <v>5.41</v>
      </c>
      <c r="R88" s="23">
        <f t="shared" si="27"/>
        <v>67.672763916199997</v>
      </c>
      <c r="S88" s="23">
        <v>31.36</v>
      </c>
      <c r="T88" s="23">
        <f t="shared" si="28"/>
        <v>392.27687179520001</v>
      </c>
      <c r="U88" s="23">
        <v>31.36</v>
      </c>
      <c r="V88" s="23">
        <f t="shared" si="29"/>
        <v>392.27687179520001</v>
      </c>
      <c r="W88" s="23"/>
      <c r="X88" s="23">
        <f t="shared" si="30"/>
        <v>0</v>
      </c>
      <c r="Y88" s="23"/>
      <c r="Z88" s="23">
        <f t="shared" si="31"/>
        <v>0</v>
      </c>
      <c r="AA88" s="23"/>
      <c r="AB88" s="23">
        <f t="shared" si="31"/>
        <v>0</v>
      </c>
      <c r="AC88" s="23"/>
      <c r="AD88" s="23">
        <f t="shared" si="31"/>
        <v>0</v>
      </c>
      <c r="AE88" s="23"/>
      <c r="AF88" s="23">
        <f t="shared" si="31"/>
        <v>0</v>
      </c>
      <c r="AG88" s="23"/>
      <c r="AH88" s="23">
        <f t="shared" si="21"/>
        <v>0</v>
      </c>
      <c r="AI88" s="23"/>
      <c r="AJ88" s="23">
        <f t="shared" si="32"/>
        <v>0</v>
      </c>
      <c r="AK88" s="23"/>
      <c r="AL88" s="23">
        <f t="shared" si="32"/>
        <v>0</v>
      </c>
      <c r="AM88" s="23">
        <f t="shared" si="33"/>
        <v>68.13</v>
      </c>
      <c r="AN88" s="211">
        <f t="shared" si="35"/>
        <v>0.68610271903323261</v>
      </c>
      <c r="AO88" s="20">
        <f t="shared" si="34"/>
        <v>852.23</v>
      </c>
      <c r="AP88" s="13"/>
      <c r="AR88" s="14"/>
      <c r="AT88" s="37"/>
      <c r="AU88" s="12"/>
    </row>
    <row r="89" spans="1:47" s="21" customFormat="1" ht="33.75" outlineLevel="1" x14ac:dyDescent="0.25">
      <c r="A89" s="16" t="s">
        <v>172</v>
      </c>
      <c r="B89" s="17" t="s">
        <v>173</v>
      </c>
      <c r="C89" s="38" t="s">
        <v>147</v>
      </c>
      <c r="D89" s="19">
        <v>1649.7</v>
      </c>
      <c r="E89" s="19"/>
      <c r="F89" s="19">
        <f t="shared" si="36"/>
        <v>1649.7</v>
      </c>
      <c r="G89" s="24">
        <v>13.38439208</v>
      </c>
      <c r="H89" s="19">
        <f t="shared" si="22"/>
        <v>284.12999999999988</v>
      </c>
      <c r="I89" s="23"/>
      <c r="J89" s="23">
        <f t="shared" si="23"/>
        <v>0</v>
      </c>
      <c r="K89" s="23"/>
      <c r="L89" s="23">
        <f t="shared" si="24"/>
        <v>0</v>
      </c>
      <c r="M89" s="23"/>
      <c r="N89" s="23">
        <f t="shared" si="25"/>
        <v>0</v>
      </c>
      <c r="O89" s="23">
        <v>147.83000000000001</v>
      </c>
      <c r="P89" s="23">
        <f t="shared" si="26"/>
        <v>1978.6146811864</v>
      </c>
      <c r="Q89" s="23">
        <v>141.11000000000001</v>
      </c>
      <c r="R89" s="23">
        <f t="shared" si="27"/>
        <v>1888.6715664088001</v>
      </c>
      <c r="S89" s="23">
        <v>127.84</v>
      </c>
      <c r="T89" s="23">
        <f t="shared" si="28"/>
        <v>1711.0606835071999</v>
      </c>
      <c r="U89" s="23">
        <v>127.84</v>
      </c>
      <c r="V89" s="23">
        <f t="shared" si="29"/>
        <v>1711.0606835071999</v>
      </c>
      <c r="W89" s="23"/>
      <c r="X89" s="23">
        <f t="shared" si="30"/>
        <v>0</v>
      </c>
      <c r="Y89" s="23">
        <v>254.89</v>
      </c>
      <c r="Z89" s="23">
        <f t="shared" si="31"/>
        <v>3411.5476972711999</v>
      </c>
      <c r="AA89" s="23">
        <v>566.05999999999995</v>
      </c>
      <c r="AB89" s="23">
        <f t="shared" si="31"/>
        <v>7576.3689808047993</v>
      </c>
      <c r="AC89" s="23"/>
      <c r="AD89" s="23">
        <f t="shared" si="31"/>
        <v>0</v>
      </c>
      <c r="AE89" s="23"/>
      <c r="AF89" s="23">
        <f t="shared" si="31"/>
        <v>0</v>
      </c>
      <c r="AG89" s="23"/>
      <c r="AH89" s="23">
        <f t="shared" si="21"/>
        <v>0</v>
      </c>
      <c r="AI89" s="23"/>
      <c r="AJ89" s="23">
        <f t="shared" si="32"/>
        <v>0</v>
      </c>
      <c r="AK89" s="23"/>
      <c r="AL89" s="23">
        <f t="shared" si="32"/>
        <v>0</v>
      </c>
      <c r="AM89" s="23">
        <f t="shared" si="33"/>
        <v>1365.5700000000002</v>
      </c>
      <c r="AN89" s="211">
        <f t="shared" si="35"/>
        <v>0.82776868521549385</v>
      </c>
      <c r="AO89" s="20">
        <f t="shared" si="34"/>
        <v>18277.32</v>
      </c>
      <c r="AP89" s="13"/>
      <c r="AR89" s="14"/>
      <c r="AT89" s="37"/>
      <c r="AU89" s="12"/>
    </row>
    <row r="90" spans="1:47" s="21" customFormat="1" ht="33.75" outlineLevel="1" x14ac:dyDescent="0.25">
      <c r="A90" s="16" t="s">
        <v>174</v>
      </c>
      <c r="B90" s="17" t="s">
        <v>175</v>
      </c>
      <c r="C90" s="38" t="s">
        <v>147</v>
      </c>
      <c r="D90" s="19">
        <v>4710.7</v>
      </c>
      <c r="E90" s="19"/>
      <c r="F90" s="19">
        <f t="shared" si="36"/>
        <v>4710.7</v>
      </c>
      <c r="G90" s="24">
        <v>11.81557263</v>
      </c>
      <c r="H90" s="19">
        <f t="shared" si="22"/>
        <v>355.92999999999938</v>
      </c>
      <c r="I90" s="23"/>
      <c r="J90" s="23">
        <f t="shared" si="23"/>
        <v>0</v>
      </c>
      <c r="K90" s="23"/>
      <c r="L90" s="23">
        <f t="shared" si="24"/>
        <v>0</v>
      </c>
      <c r="M90" s="23"/>
      <c r="N90" s="23">
        <f t="shared" si="25"/>
        <v>0</v>
      </c>
      <c r="O90" s="23">
        <v>784.6</v>
      </c>
      <c r="P90" s="23">
        <f t="shared" si="26"/>
        <v>9270.4982854980008</v>
      </c>
      <c r="Q90" s="23">
        <v>62.56</v>
      </c>
      <c r="R90" s="23">
        <f t="shared" si="27"/>
        <v>739.18222373280003</v>
      </c>
      <c r="S90" s="23">
        <v>1266.19</v>
      </c>
      <c r="T90" s="23">
        <f t="shared" si="28"/>
        <v>14960.759908379701</v>
      </c>
      <c r="U90" s="23">
        <v>1266.19</v>
      </c>
      <c r="V90" s="23">
        <f t="shared" si="29"/>
        <v>14960.759908379701</v>
      </c>
      <c r="W90" s="23"/>
      <c r="X90" s="23">
        <f t="shared" si="30"/>
        <v>0</v>
      </c>
      <c r="Y90" s="23">
        <v>975.23</v>
      </c>
      <c r="Z90" s="23">
        <f t="shared" si="31"/>
        <v>11522.900895954901</v>
      </c>
      <c r="AA90" s="23"/>
      <c r="AB90" s="23">
        <f t="shared" si="31"/>
        <v>0</v>
      </c>
      <c r="AC90" s="23"/>
      <c r="AD90" s="23">
        <f t="shared" si="31"/>
        <v>0</v>
      </c>
      <c r="AE90" s="23"/>
      <c r="AF90" s="23">
        <f t="shared" si="31"/>
        <v>0</v>
      </c>
      <c r="AG90" s="23"/>
      <c r="AH90" s="23">
        <f t="shared" si="21"/>
        <v>0</v>
      </c>
      <c r="AI90" s="23"/>
      <c r="AJ90" s="23">
        <f t="shared" si="32"/>
        <v>0</v>
      </c>
      <c r="AK90" s="23"/>
      <c r="AL90" s="23">
        <f t="shared" si="32"/>
        <v>0</v>
      </c>
      <c r="AM90" s="23">
        <f t="shared" si="33"/>
        <v>4354.7700000000004</v>
      </c>
      <c r="AN90" s="211">
        <f t="shared" si="35"/>
        <v>0.92444222726983261</v>
      </c>
      <c r="AO90" s="20">
        <f t="shared" si="34"/>
        <v>51454.1</v>
      </c>
      <c r="AP90" s="13"/>
      <c r="AR90" s="14"/>
      <c r="AT90" s="37"/>
      <c r="AU90" s="12"/>
    </row>
    <row r="91" spans="1:47" s="21" customFormat="1" ht="33.75" outlineLevel="1" x14ac:dyDescent="0.25">
      <c r="A91" s="16" t="s">
        <v>176</v>
      </c>
      <c r="B91" s="17" t="s">
        <v>177</v>
      </c>
      <c r="C91" s="38" t="s">
        <v>147</v>
      </c>
      <c r="D91" s="19">
        <v>19779.400000000001</v>
      </c>
      <c r="E91" s="19"/>
      <c r="F91" s="19">
        <f t="shared" si="36"/>
        <v>19779.400000000001</v>
      </c>
      <c r="G91" s="24">
        <v>11.599081399999999</v>
      </c>
      <c r="H91" s="19">
        <f t="shared" si="22"/>
        <v>482.01000000000204</v>
      </c>
      <c r="I91" s="23"/>
      <c r="J91" s="23">
        <f t="shared" si="23"/>
        <v>0</v>
      </c>
      <c r="K91" s="23"/>
      <c r="L91" s="23">
        <f t="shared" si="24"/>
        <v>0</v>
      </c>
      <c r="M91" s="23"/>
      <c r="N91" s="23">
        <f t="shared" si="25"/>
        <v>0</v>
      </c>
      <c r="O91" s="23">
        <v>4739.05</v>
      </c>
      <c r="P91" s="23">
        <f t="shared" si="26"/>
        <v>54968.626708669995</v>
      </c>
      <c r="Q91" s="23">
        <v>29.51</v>
      </c>
      <c r="R91" s="23">
        <f t="shared" si="27"/>
        <v>342.28889211400002</v>
      </c>
      <c r="S91" s="23">
        <v>5613.42</v>
      </c>
      <c r="T91" s="23">
        <f t="shared" si="28"/>
        <v>65110.515512387996</v>
      </c>
      <c r="U91" s="23">
        <v>5628.09</v>
      </c>
      <c r="V91" s="23">
        <f t="shared" si="29"/>
        <v>65280.674036525998</v>
      </c>
      <c r="W91" s="23"/>
      <c r="X91" s="23">
        <f t="shared" si="30"/>
        <v>0</v>
      </c>
      <c r="Y91" s="23">
        <v>3287.32</v>
      </c>
      <c r="Z91" s="23">
        <f t="shared" si="31"/>
        <v>38129.892267848001</v>
      </c>
      <c r="AA91" s="23"/>
      <c r="AB91" s="23">
        <f t="shared" si="31"/>
        <v>0</v>
      </c>
      <c r="AC91" s="23"/>
      <c r="AD91" s="23">
        <f t="shared" si="31"/>
        <v>0</v>
      </c>
      <c r="AE91" s="23"/>
      <c r="AF91" s="23">
        <f t="shared" si="31"/>
        <v>0</v>
      </c>
      <c r="AG91" s="23"/>
      <c r="AH91" s="23">
        <f t="shared" si="21"/>
        <v>0</v>
      </c>
      <c r="AI91" s="23"/>
      <c r="AJ91" s="23">
        <f t="shared" si="32"/>
        <v>0</v>
      </c>
      <c r="AK91" s="23"/>
      <c r="AL91" s="23">
        <f t="shared" si="32"/>
        <v>0</v>
      </c>
      <c r="AM91" s="23">
        <f t="shared" si="33"/>
        <v>19297.39</v>
      </c>
      <c r="AN91" s="211">
        <f t="shared" si="35"/>
        <v>0.97563070669484397</v>
      </c>
      <c r="AO91" s="20">
        <f t="shared" si="34"/>
        <v>223832</v>
      </c>
      <c r="AP91" s="13"/>
      <c r="AR91" s="14"/>
      <c r="AT91" s="37"/>
      <c r="AU91" s="12"/>
    </row>
    <row r="92" spans="1:47" s="21" customFormat="1" ht="15" x14ac:dyDescent="0.25">
      <c r="A92" s="26" t="s">
        <v>178</v>
      </c>
      <c r="B92" s="27" t="s">
        <v>179</v>
      </c>
      <c r="C92" s="38"/>
      <c r="D92" s="19"/>
      <c r="E92" s="19"/>
      <c r="F92" s="19"/>
      <c r="G92" s="24"/>
      <c r="H92" s="19"/>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11"/>
      <c r="AO92" s="20"/>
      <c r="AP92" s="13"/>
      <c r="AR92" s="14"/>
      <c r="AT92" s="37"/>
      <c r="AU92" s="12"/>
    </row>
    <row r="93" spans="1:47" s="21" customFormat="1" ht="22.5" outlineLevel="1" x14ac:dyDescent="0.25">
      <c r="A93" s="16" t="s">
        <v>180</v>
      </c>
      <c r="B93" s="17" t="s">
        <v>181</v>
      </c>
      <c r="C93" s="38" t="s">
        <v>73</v>
      </c>
      <c r="D93" s="19">
        <v>62.62</v>
      </c>
      <c r="E93" s="19"/>
      <c r="F93" s="19">
        <f>D93+E93</f>
        <v>62.62</v>
      </c>
      <c r="G93" s="24">
        <v>443.11757549999999</v>
      </c>
      <c r="H93" s="19">
        <f t="shared" si="22"/>
        <v>11.070000000000007</v>
      </c>
      <c r="I93" s="23"/>
      <c r="J93" s="23">
        <f t="shared" si="23"/>
        <v>0</v>
      </c>
      <c r="K93" s="23"/>
      <c r="L93" s="23">
        <f t="shared" si="24"/>
        <v>0</v>
      </c>
      <c r="M93" s="23"/>
      <c r="N93" s="23">
        <f t="shared" si="25"/>
        <v>0</v>
      </c>
      <c r="O93" s="23"/>
      <c r="P93" s="23">
        <f t="shared" si="26"/>
        <v>0</v>
      </c>
      <c r="Q93" s="23">
        <v>11.26</v>
      </c>
      <c r="R93" s="23">
        <f t="shared" si="27"/>
        <v>4989.5039001300001</v>
      </c>
      <c r="S93" s="23"/>
      <c r="T93" s="23">
        <f t="shared" si="28"/>
        <v>0</v>
      </c>
      <c r="U93" s="23">
        <v>19.11</v>
      </c>
      <c r="V93" s="23">
        <f t="shared" si="29"/>
        <v>8467.9768678049986</v>
      </c>
      <c r="W93" s="23">
        <v>15.45</v>
      </c>
      <c r="X93" s="23">
        <f t="shared" si="30"/>
        <v>6846.1665414749996</v>
      </c>
      <c r="Y93" s="23"/>
      <c r="Z93" s="23">
        <f t="shared" si="31"/>
        <v>0</v>
      </c>
      <c r="AA93" s="23">
        <v>3.18</v>
      </c>
      <c r="AB93" s="23">
        <f t="shared" si="31"/>
        <v>1409.11389009</v>
      </c>
      <c r="AC93" s="23">
        <v>2.5499999999999998</v>
      </c>
      <c r="AD93" s="23">
        <f t="shared" si="31"/>
        <v>1129.9498175249998</v>
      </c>
      <c r="AE93" s="23"/>
      <c r="AF93" s="23">
        <f t="shared" si="31"/>
        <v>0</v>
      </c>
      <c r="AG93" s="23"/>
      <c r="AH93" s="23">
        <f t="shared" si="21"/>
        <v>0</v>
      </c>
      <c r="AI93" s="23"/>
      <c r="AJ93" s="23">
        <f t="shared" si="32"/>
        <v>0</v>
      </c>
      <c r="AK93" s="23"/>
      <c r="AL93" s="23">
        <f t="shared" si="32"/>
        <v>0</v>
      </c>
      <c r="AM93" s="23">
        <f t="shared" si="33"/>
        <v>51.54999999999999</v>
      </c>
      <c r="AN93" s="211">
        <f t="shared" si="35"/>
        <v>0.82321941871606508</v>
      </c>
      <c r="AO93" s="20">
        <f>IF(C93="","",(ROUND(AM93*G93,2)))</f>
        <v>22842.71</v>
      </c>
      <c r="AP93" s="13"/>
      <c r="AR93" s="14"/>
      <c r="AT93" s="37"/>
      <c r="AU93" s="12"/>
    </row>
    <row r="94" spans="1:47" s="21" customFormat="1" ht="22.5" outlineLevel="1" x14ac:dyDescent="0.25">
      <c r="A94" s="16" t="s">
        <v>182</v>
      </c>
      <c r="B94" s="17" t="s">
        <v>183</v>
      </c>
      <c r="C94" s="38" t="s">
        <v>73</v>
      </c>
      <c r="D94" s="19">
        <v>709.75</v>
      </c>
      <c r="E94" s="19"/>
      <c r="F94" s="19">
        <f>D94+E94</f>
        <v>709.75</v>
      </c>
      <c r="G94" s="24">
        <v>441.27055949999999</v>
      </c>
      <c r="H94" s="19">
        <f t="shared" si="22"/>
        <v>0</v>
      </c>
      <c r="I94" s="23"/>
      <c r="J94" s="23">
        <f t="shared" si="23"/>
        <v>0</v>
      </c>
      <c r="K94" s="23"/>
      <c r="L94" s="23">
        <f t="shared" si="24"/>
        <v>0</v>
      </c>
      <c r="M94" s="23"/>
      <c r="N94" s="23">
        <f t="shared" si="25"/>
        <v>0</v>
      </c>
      <c r="O94" s="23"/>
      <c r="P94" s="23">
        <f t="shared" si="26"/>
        <v>0</v>
      </c>
      <c r="Q94" s="23">
        <v>203.42</v>
      </c>
      <c r="R94" s="23">
        <f t="shared" si="27"/>
        <v>89763.257213489997</v>
      </c>
      <c r="S94" s="23">
        <v>175.86</v>
      </c>
      <c r="T94" s="23">
        <f t="shared" si="28"/>
        <v>77601.84059367</v>
      </c>
      <c r="U94" s="23"/>
      <c r="V94" s="23">
        <f t="shared" si="29"/>
        <v>0</v>
      </c>
      <c r="W94" s="23">
        <v>173.19</v>
      </c>
      <c r="X94" s="23">
        <f t="shared" si="30"/>
        <v>76423.648199805</v>
      </c>
      <c r="Y94" s="23">
        <v>157.28</v>
      </c>
      <c r="Z94" s="23">
        <f t="shared" si="31"/>
        <v>69403.033598159993</v>
      </c>
      <c r="AA94" s="23"/>
      <c r="AB94" s="23">
        <f t="shared" si="31"/>
        <v>0</v>
      </c>
      <c r="AC94" s="23"/>
      <c r="AD94" s="23">
        <f t="shared" si="31"/>
        <v>0</v>
      </c>
      <c r="AE94" s="23"/>
      <c r="AF94" s="23">
        <f t="shared" si="31"/>
        <v>0</v>
      </c>
      <c r="AG94" s="23"/>
      <c r="AH94" s="23">
        <f t="shared" si="21"/>
        <v>0</v>
      </c>
      <c r="AI94" s="23"/>
      <c r="AJ94" s="23">
        <f t="shared" si="32"/>
        <v>0</v>
      </c>
      <c r="AK94" s="23"/>
      <c r="AL94" s="23">
        <f t="shared" si="32"/>
        <v>0</v>
      </c>
      <c r="AM94" s="23">
        <f t="shared" si="33"/>
        <v>709.75</v>
      </c>
      <c r="AN94" s="211">
        <f t="shared" si="35"/>
        <v>1</v>
      </c>
      <c r="AO94" s="20">
        <f>IF(C94="","",(ROUND(AM94*G94,2)))</f>
        <v>313191.78000000003</v>
      </c>
      <c r="AP94" s="13"/>
      <c r="AR94" s="14"/>
      <c r="AT94" s="37"/>
      <c r="AU94" s="12"/>
    </row>
    <row r="95" spans="1:47" s="21" customFormat="1" ht="15" outlineLevel="1" x14ac:dyDescent="0.25">
      <c r="A95" s="16" t="s">
        <v>184</v>
      </c>
      <c r="B95" s="17" t="s">
        <v>185</v>
      </c>
      <c r="C95" s="38" t="s">
        <v>73</v>
      </c>
      <c r="D95" s="19">
        <v>3.75</v>
      </c>
      <c r="E95" s="19"/>
      <c r="F95" s="19">
        <f>D95+E95</f>
        <v>3.75</v>
      </c>
      <c r="G95" s="24">
        <v>662.21023549999995</v>
      </c>
      <c r="H95" s="19">
        <f t="shared" si="22"/>
        <v>3.75</v>
      </c>
      <c r="I95" s="23"/>
      <c r="J95" s="23">
        <f t="shared" si="23"/>
        <v>0</v>
      </c>
      <c r="K95" s="23"/>
      <c r="L95" s="23">
        <f t="shared" si="24"/>
        <v>0</v>
      </c>
      <c r="M95" s="23"/>
      <c r="N95" s="23">
        <f t="shared" si="25"/>
        <v>0</v>
      </c>
      <c r="O95" s="23"/>
      <c r="P95" s="23">
        <f t="shared" si="26"/>
        <v>0</v>
      </c>
      <c r="Q95" s="23"/>
      <c r="R95" s="23">
        <f t="shared" si="27"/>
        <v>0</v>
      </c>
      <c r="S95" s="23"/>
      <c r="T95" s="23">
        <f t="shared" si="28"/>
        <v>0</v>
      </c>
      <c r="U95" s="23"/>
      <c r="V95" s="23">
        <f t="shared" si="29"/>
        <v>0</v>
      </c>
      <c r="W95" s="23"/>
      <c r="X95" s="23">
        <f t="shared" si="30"/>
        <v>0</v>
      </c>
      <c r="Y95" s="23"/>
      <c r="Z95" s="23">
        <f t="shared" si="31"/>
        <v>0</v>
      </c>
      <c r="AA95" s="23"/>
      <c r="AB95" s="23">
        <f t="shared" si="31"/>
        <v>0</v>
      </c>
      <c r="AC95" s="23"/>
      <c r="AD95" s="23">
        <f t="shared" si="31"/>
        <v>0</v>
      </c>
      <c r="AE95" s="23"/>
      <c r="AF95" s="23">
        <f t="shared" si="31"/>
        <v>0</v>
      </c>
      <c r="AG95" s="23"/>
      <c r="AH95" s="23">
        <f t="shared" si="21"/>
        <v>0</v>
      </c>
      <c r="AI95" s="23"/>
      <c r="AJ95" s="23">
        <f t="shared" si="32"/>
        <v>0</v>
      </c>
      <c r="AK95" s="23"/>
      <c r="AL95" s="23">
        <f t="shared" si="32"/>
        <v>0</v>
      </c>
      <c r="AM95" s="23">
        <f t="shared" si="33"/>
        <v>0</v>
      </c>
      <c r="AN95" s="211">
        <f t="shared" si="35"/>
        <v>0</v>
      </c>
      <c r="AO95" s="20">
        <f>IF(C95="","",(ROUND(AM95*G95,2)))</f>
        <v>0</v>
      </c>
      <c r="AP95" s="13"/>
      <c r="AR95" s="14"/>
      <c r="AT95" s="37"/>
      <c r="AU95" s="12"/>
    </row>
    <row r="96" spans="1:47" s="21" customFormat="1" ht="15" x14ac:dyDescent="0.25">
      <c r="A96" s="26" t="s">
        <v>186</v>
      </c>
      <c r="B96" s="27" t="s">
        <v>187</v>
      </c>
      <c r="C96" s="38"/>
      <c r="D96" s="19"/>
      <c r="E96" s="19"/>
      <c r="F96" s="19"/>
      <c r="G96" s="24"/>
      <c r="H96" s="19"/>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11"/>
      <c r="AO96" s="20"/>
      <c r="AP96" s="13"/>
      <c r="AR96" s="14"/>
      <c r="AT96" s="37"/>
      <c r="AU96" s="12"/>
    </row>
    <row r="97" spans="1:47" s="21" customFormat="1" ht="22.5" outlineLevel="1" x14ac:dyDescent="0.25">
      <c r="A97" s="16" t="s">
        <v>188</v>
      </c>
      <c r="B97" s="17" t="s">
        <v>189</v>
      </c>
      <c r="C97" s="38" t="s">
        <v>62</v>
      </c>
      <c r="D97" s="53">
        <v>13</v>
      </c>
      <c r="E97" s="19"/>
      <c r="F97" s="19">
        <f>D97+E97</f>
        <v>13</v>
      </c>
      <c r="G97" s="24">
        <v>36.495912179999998</v>
      </c>
      <c r="H97" s="19">
        <f t="shared" si="22"/>
        <v>0.1899999999999995</v>
      </c>
      <c r="I97" s="23"/>
      <c r="J97" s="23">
        <f t="shared" si="23"/>
        <v>0</v>
      </c>
      <c r="K97" s="23"/>
      <c r="L97" s="23">
        <f t="shared" si="24"/>
        <v>0</v>
      </c>
      <c r="M97" s="23"/>
      <c r="N97" s="23">
        <f t="shared" si="25"/>
        <v>0</v>
      </c>
      <c r="O97" s="23"/>
      <c r="P97" s="23">
        <f t="shared" si="26"/>
        <v>0</v>
      </c>
      <c r="Q97" s="23"/>
      <c r="R97" s="23">
        <f t="shared" si="27"/>
        <v>0</v>
      </c>
      <c r="S97" s="23"/>
      <c r="T97" s="23">
        <f t="shared" si="28"/>
        <v>0</v>
      </c>
      <c r="U97" s="23"/>
      <c r="V97" s="23">
        <f t="shared" si="29"/>
        <v>0</v>
      </c>
      <c r="W97" s="23"/>
      <c r="X97" s="23">
        <f t="shared" si="30"/>
        <v>0</v>
      </c>
      <c r="Y97" s="23"/>
      <c r="Z97" s="23">
        <f t="shared" si="31"/>
        <v>0</v>
      </c>
      <c r="AA97" s="23"/>
      <c r="AB97" s="23">
        <f t="shared" si="31"/>
        <v>0</v>
      </c>
      <c r="AC97" s="23">
        <v>12.81</v>
      </c>
      <c r="AD97" s="23">
        <f t="shared" si="31"/>
        <v>467.51263502579997</v>
      </c>
      <c r="AE97" s="23"/>
      <c r="AF97" s="23">
        <f t="shared" si="31"/>
        <v>0</v>
      </c>
      <c r="AG97" s="23"/>
      <c r="AH97" s="23">
        <f t="shared" si="21"/>
        <v>0</v>
      </c>
      <c r="AI97" s="23"/>
      <c r="AJ97" s="23">
        <f t="shared" si="32"/>
        <v>0</v>
      </c>
      <c r="AK97" s="23"/>
      <c r="AL97" s="23">
        <f t="shared" si="32"/>
        <v>0</v>
      </c>
      <c r="AM97" s="23">
        <f t="shared" si="33"/>
        <v>12.81</v>
      </c>
      <c r="AN97" s="211">
        <f t="shared" si="35"/>
        <v>0.98538461538461541</v>
      </c>
      <c r="AO97" s="20">
        <f>IF(C97="","",(ROUND(AM97*G97,2)))</f>
        <v>467.51</v>
      </c>
      <c r="AP97" s="13"/>
      <c r="AR97" s="14"/>
      <c r="AT97" s="37"/>
      <c r="AU97" s="12"/>
    </row>
    <row r="98" spans="1:47" s="21" customFormat="1" ht="15" x14ac:dyDescent="0.25">
      <c r="A98" s="16"/>
      <c r="B98" s="17"/>
      <c r="C98" s="38"/>
      <c r="D98" s="19"/>
      <c r="E98" s="19"/>
      <c r="F98" s="19"/>
      <c r="G98" s="24"/>
      <c r="H98" s="19"/>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11"/>
      <c r="AO98" s="20"/>
      <c r="AP98" s="13"/>
      <c r="AR98" s="14"/>
      <c r="AT98" s="37"/>
      <c r="AU98" s="12"/>
    </row>
    <row r="99" spans="1:47" s="21" customFormat="1" ht="15" x14ac:dyDescent="0.25">
      <c r="A99" s="31" t="s">
        <v>190</v>
      </c>
      <c r="B99" s="32" t="s">
        <v>191</v>
      </c>
      <c r="C99" s="33"/>
      <c r="D99" s="34"/>
      <c r="E99" s="34"/>
      <c r="F99" s="34"/>
      <c r="G99" s="152"/>
      <c r="H99" s="3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213"/>
      <c r="AO99" s="36"/>
      <c r="AP99" s="13"/>
      <c r="AR99" s="14"/>
      <c r="AT99" s="37"/>
      <c r="AU99" s="12"/>
    </row>
    <row r="100" spans="1:47" s="21" customFormat="1" ht="15" x14ac:dyDescent="0.25">
      <c r="A100" s="16"/>
      <c r="B100" s="17"/>
      <c r="C100" s="38"/>
      <c r="D100" s="19"/>
      <c r="E100" s="19"/>
      <c r="F100" s="19"/>
      <c r="G100" s="24"/>
      <c r="H100" s="19"/>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11"/>
      <c r="AO100" s="20"/>
      <c r="AP100" s="13"/>
      <c r="AR100" s="14"/>
      <c r="AT100" s="37"/>
      <c r="AU100" s="12"/>
    </row>
    <row r="101" spans="1:47" s="21" customFormat="1" ht="15" x14ac:dyDescent="0.25">
      <c r="A101" s="31" t="s">
        <v>192</v>
      </c>
      <c r="B101" s="32" t="s">
        <v>193</v>
      </c>
      <c r="C101" s="33"/>
      <c r="D101" s="34"/>
      <c r="E101" s="34"/>
      <c r="F101" s="34"/>
      <c r="G101" s="152"/>
      <c r="H101" s="3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213"/>
      <c r="AO101" s="36"/>
      <c r="AP101" s="13"/>
      <c r="AR101" s="14"/>
      <c r="AT101" s="37"/>
      <c r="AU101" s="12"/>
    </row>
    <row r="102" spans="1:47" s="30" customFormat="1" ht="15" outlineLevel="1" x14ac:dyDescent="0.25">
      <c r="A102" s="54" t="s">
        <v>194</v>
      </c>
      <c r="B102" s="55" t="s">
        <v>195</v>
      </c>
      <c r="C102" s="56" t="s">
        <v>23</v>
      </c>
      <c r="D102" s="42">
        <v>683</v>
      </c>
      <c r="E102" s="42"/>
      <c r="F102" s="42">
        <f>D102+E102</f>
        <v>683</v>
      </c>
      <c r="G102" s="155">
        <v>71.89</v>
      </c>
      <c r="H102" s="42">
        <f t="shared" si="22"/>
        <v>0</v>
      </c>
      <c r="I102" s="178"/>
      <c r="J102" s="178">
        <f t="shared" si="23"/>
        <v>0</v>
      </c>
      <c r="K102" s="178"/>
      <c r="L102" s="178">
        <f t="shared" si="24"/>
        <v>0</v>
      </c>
      <c r="M102" s="178">
        <v>60</v>
      </c>
      <c r="N102" s="178">
        <f t="shared" si="25"/>
        <v>4313.3999999999996</v>
      </c>
      <c r="O102" s="178"/>
      <c r="P102" s="178">
        <f t="shared" si="26"/>
        <v>0</v>
      </c>
      <c r="Q102" s="178">
        <v>78</v>
      </c>
      <c r="R102" s="178">
        <f t="shared" si="27"/>
        <v>5607.42</v>
      </c>
      <c r="S102" s="178">
        <v>93</v>
      </c>
      <c r="T102" s="178">
        <f t="shared" si="28"/>
        <v>6685.77</v>
      </c>
      <c r="U102" s="178">
        <v>150</v>
      </c>
      <c r="V102" s="178">
        <f t="shared" si="29"/>
        <v>10783.5</v>
      </c>
      <c r="W102" s="178">
        <v>103</v>
      </c>
      <c r="X102" s="178">
        <f t="shared" si="30"/>
        <v>7404.67</v>
      </c>
      <c r="Y102" s="178">
        <v>53</v>
      </c>
      <c r="Z102" s="178">
        <f t="shared" si="31"/>
        <v>3810.17</v>
      </c>
      <c r="AA102" s="178">
        <v>138</v>
      </c>
      <c r="AB102" s="178">
        <f t="shared" si="31"/>
        <v>9920.82</v>
      </c>
      <c r="AC102" s="178"/>
      <c r="AD102" s="178">
        <f t="shared" si="31"/>
        <v>0</v>
      </c>
      <c r="AE102" s="178"/>
      <c r="AF102" s="178">
        <f t="shared" si="31"/>
        <v>0</v>
      </c>
      <c r="AG102" s="178">
        <v>8</v>
      </c>
      <c r="AH102" s="178">
        <f t="shared" si="21"/>
        <v>575.12</v>
      </c>
      <c r="AI102" s="178"/>
      <c r="AJ102" s="178">
        <f t="shared" si="32"/>
        <v>0</v>
      </c>
      <c r="AK102" s="178"/>
      <c r="AL102" s="178">
        <f t="shared" si="32"/>
        <v>0</v>
      </c>
      <c r="AM102" s="178">
        <f t="shared" si="33"/>
        <v>683</v>
      </c>
      <c r="AN102" s="216">
        <f t="shared" si="35"/>
        <v>1</v>
      </c>
      <c r="AO102" s="44">
        <f>IF(C102="","",(ROUND(AM102*G102,2)))</f>
        <v>49100.87</v>
      </c>
      <c r="AP102" s="57"/>
      <c r="AR102" s="37"/>
      <c r="AT102" s="37"/>
      <c r="AU102" s="37"/>
    </row>
    <row r="103" spans="1:47" s="21" customFormat="1" ht="15" outlineLevel="1" x14ac:dyDescent="0.25">
      <c r="A103" s="16" t="s">
        <v>196</v>
      </c>
      <c r="B103" s="17" t="s">
        <v>197</v>
      </c>
      <c r="C103" s="38" t="s">
        <v>23</v>
      </c>
      <c r="D103" s="19">
        <v>228</v>
      </c>
      <c r="E103" s="19"/>
      <c r="F103" s="19">
        <f>D103+E103</f>
        <v>228</v>
      </c>
      <c r="G103" s="24">
        <v>1.34</v>
      </c>
      <c r="H103" s="19">
        <f t="shared" si="22"/>
        <v>104</v>
      </c>
      <c r="I103" s="23"/>
      <c r="J103" s="23">
        <f t="shared" si="23"/>
        <v>0</v>
      </c>
      <c r="K103" s="23"/>
      <c r="L103" s="23">
        <f t="shared" si="24"/>
        <v>0</v>
      </c>
      <c r="M103" s="23">
        <v>15</v>
      </c>
      <c r="N103" s="23">
        <f t="shared" si="25"/>
        <v>20.100000000000001</v>
      </c>
      <c r="O103" s="23"/>
      <c r="P103" s="23">
        <f t="shared" si="26"/>
        <v>0</v>
      </c>
      <c r="Q103" s="23">
        <v>28</v>
      </c>
      <c r="R103" s="23">
        <f t="shared" si="27"/>
        <v>37.520000000000003</v>
      </c>
      <c r="S103" s="23">
        <v>22</v>
      </c>
      <c r="T103" s="23">
        <f t="shared" si="28"/>
        <v>29.48</v>
      </c>
      <c r="U103" s="23">
        <v>2</v>
      </c>
      <c r="V103" s="23">
        <f t="shared" si="29"/>
        <v>2.68</v>
      </c>
      <c r="W103" s="23">
        <v>25</v>
      </c>
      <c r="X103" s="23">
        <f t="shared" si="30"/>
        <v>33.5</v>
      </c>
      <c r="Y103" s="23"/>
      <c r="Z103" s="23">
        <f t="shared" si="31"/>
        <v>0</v>
      </c>
      <c r="AA103" s="23">
        <v>23</v>
      </c>
      <c r="AB103" s="23">
        <f t="shared" si="31"/>
        <v>30.82</v>
      </c>
      <c r="AC103" s="23"/>
      <c r="AD103" s="23">
        <f t="shared" si="31"/>
        <v>0</v>
      </c>
      <c r="AE103" s="23"/>
      <c r="AF103" s="23">
        <f t="shared" si="31"/>
        <v>0</v>
      </c>
      <c r="AG103" s="23">
        <v>9</v>
      </c>
      <c r="AH103" s="23">
        <f t="shared" si="21"/>
        <v>12.06</v>
      </c>
      <c r="AI103" s="23"/>
      <c r="AJ103" s="23">
        <f t="shared" si="32"/>
        <v>0</v>
      </c>
      <c r="AK103" s="23"/>
      <c r="AL103" s="23">
        <f t="shared" si="32"/>
        <v>0</v>
      </c>
      <c r="AM103" s="23">
        <f t="shared" si="33"/>
        <v>124</v>
      </c>
      <c r="AN103" s="211">
        <f t="shared" si="35"/>
        <v>0.54385964912280704</v>
      </c>
      <c r="AO103" s="20">
        <f>IF(C103="","",(ROUND(AM103*G103,2)))</f>
        <v>166.16</v>
      </c>
      <c r="AP103" s="13"/>
      <c r="AR103" s="14"/>
      <c r="AT103" s="37"/>
      <c r="AU103" s="12"/>
    </row>
    <row r="104" spans="1:47" s="21" customFormat="1" ht="15" x14ac:dyDescent="0.25">
      <c r="A104" s="16"/>
      <c r="B104" s="17"/>
      <c r="C104" s="38"/>
      <c r="D104" s="19"/>
      <c r="E104" s="19"/>
      <c r="F104" s="19"/>
      <c r="G104" s="24"/>
      <c r="H104" s="19"/>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11"/>
      <c r="AO104" s="20"/>
      <c r="AP104" s="13"/>
      <c r="AR104" s="14"/>
      <c r="AT104" s="37"/>
      <c r="AU104" s="12"/>
    </row>
    <row r="105" spans="1:47" s="21" customFormat="1" ht="15" x14ac:dyDescent="0.25">
      <c r="A105" s="31" t="s">
        <v>198</v>
      </c>
      <c r="B105" s="32" t="s">
        <v>199</v>
      </c>
      <c r="C105" s="33"/>
      <c r="D105" s="34"/>
      <c r="E105" s="34"/>
      <c r="F105" s="34"/>
      <c r="G105" s="152"/>
      <c r="H105" s="3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213"/>
      <c r="AO105" s="36"/>
      <c r="AP105" s="13"/>
      <c r="AR105" s="14"/>
      <c r="AT105" s="37"/>
      <c r="AU105" s="12"/>
    </row>
    <row r="106" spans="1:47" s="21" customFormat="1" ht="33.75" outlineLevel="1" x14ac:dyDescent="0.25">
      <c r="A106" s="16" t="s">
        <v>200</v>
      </c>
      <c r="B106" s="17" t="s">
        <v>201</v>
      </c>
      <c r="C106" s="38" t="s">
        <v>41</v>
      </c>
      <c r="D106" s="19">
        <v>11.22</v>
      </c>
      <c r="E106" s="19"/>
      <c r="F106" s="19">
        <f>D106+E106</f>
        <v>11.22</v>
      </c>
      <c r="G106" s="24">
        <v>78.220238030000004</v>
      </c>
      <c r="H106" s="19">
        <f t="shared" si="22"/>
        <v>11.22</v>
      </c>
      <c r="I106" s="23"/>
      <c r="J106" s="23">
        <f t="shared" si="23"/>
        <v>0</v>
      </c>
      <c r="K106" s="23"/>
      <c r="L106" s="23">
        <f t="shared" si="24"/>
        <v>0</v>
      </c>
      <c r="M106" s="23"/>
      <c r="N106" s="23">
        <f t="shared" si="25"/>
        <v>0</v>
      </c>
      <c r="O106" s="23"/>
      <c r="P106" s="23">
        <f t="shared" si="26"/>
        <v>0</v>
      </c>
      <c r="Q106" s="23"/>
      <c r="R106" s="23">
        <f t="shared" si="27"/>
        <v>0</v>
      </c>
      <c r="S106" s="23"/>
      <c r="T106" s="23">
        <f t="shared" si="28"/>
        <v>0</v>
      </c>
      <c r="U106" s="23"/>
      <c r="V106" s="23">
        <f t="shared" si="29"/>
        <v>0</v>
      </c>
      <c r="W106" s="23"/>
      <c r="X106" s="23">
        <f t="shared" si="30"/>
        <v>0</v>
      </c>
      <c r="Y106" s="23"/>
      <c r="Z106" s="23">
        <f t="shared" si="31"/>
        <v>0</v>
      </c>
      <c r="AA106" s="23"/>
      <c r="AB106" s="23">
        <f t="shared" si="31"/>
        <v>0</v>
      </c>
      <c r="AC106" s="23"/>
      <c r="AD106" s="23">
        <f t="shared" si="31"/>
        <v>0</v>
      </c>
      <c r="AE106" s="23"/>
      <c r="AF106" s="23">
        <f t="shared" si="31"/>
        <v>0</v>
      </c>
      <c r="AG106" s="23"/>
      <c r="AH106" s="23">
        <f t="shared" si="21"/>
        <v>0</v>
      </c>
      <c r="AI106" s="23"/>
      <c r="AJ106" s="23">
        <f t="shared" si="32"/>
        <v>0</v>
      </c>
      <c r="AK106" s="23"/>
      <c r="AL106" s="23">
        <f t="shared" si="32"/>
        <v>0</v>
      </c>
      <c r="AM106" s="23">
        <f t="shared" si="33"/>
        <v>0</v>
      </c>
      <c r="AN106" s="211">
        <f t="shared" si="35"/>
        <v>0</v>
      </c>
      <c r="AO106" s="20">
        <f>IF(C106="","",(ROUND(AM106*G106,2)))</f>
        <v>0</v>
      </c>
      <c r="AP106" s="13"/>
      <c r="AR106" s="14"/>
      <c r="AT106" s="37"/>
      <c r="AU106" s="12"/>
    </row>
    <row r="107" spans="1:47" s="21" customFormat="1" ht="22.5" outlineLevel="1" x14ac:dyDescent="0.25">
      <c r="A107" s="16" t="s">
        <v>202</v>
      </c>
      <c r="B107" s="17" t="s">
        <v>203</v>
      </c>
      <c r="C107" s="38" t="s">
        <v>94</v>
      </c>
      <c r="D107" s="19">
        <v>51.48</v>
      </c>
      <c r="E107" s="19"/>
      <c r="F107" s="19">
        <f>D107+E107</f>
        <v>51.48</v>
      </c>
      <c r="G107" s="24">
        <v>13.4524221</v>
      </c>
      <c r="H107" s="19">
        <f t="shared" si="22"/>
        <v>51.48</v>
      </c>
      <c r="I107" s="23"/>
      <c r="J107" s="23">
        <f t="shared" si="23"/>
        <v>0</v>
      </c>
      <c r="K107" s="23"/>
      <c r="L107" s="23">
        <f t="shared" si="24"/>
        <v>0</v>
      </c>
      <c r="M107" s="23"/>
      <c r="N107" s="23">
        <f t="shared" si="25"/>
        <v>0</v>
      </c>
      <c r="O107" s="23"/>
      <c r="P107" s="23">
        <f t="shared" si="26"/>
        <v>0</v>
      </c>
      <c r="Q107" s="23"/>
      <c r="R107" s="23">
        <f t="shared" si="27"/>
        <v>0</v>
      </c>
      <c r="S107" s="23"/>
      <c r="T107" s="23">
        <f t="shared" si="28"/>
        <v>0</v>
      </c>
      <c r="U107" s="23"/>
      <c r="V107" s="23">
        <f t="shared" si="29"/>
        <v>0</v>
      </c>
      <c r="W107" s="23"/>
      <c r="X107" s="23">
        <f t="shared" si="30"/>
        <v>0</v>
      </c>
      <c r="Y107" s="23"/>
      <c r="Z107" s="23">
        <f t="shared" si="31"/>
        <v>0</v>
      </c>
      <c r="AA107" s="23"/>
      <c r="AB107" s="23">
        <f t="shared" si="31"/>
        <v>0</v>
      </c>
      <c r="AC107" s="23"/>
      <c r="AD107" s="23">
        <f t="shared" si="31"/>
        <v>0</v>
      </c>
      <c r="AE107" s="23"/>
      <c r="AF107" s="23">
        <f t="shared" si="31"/>
        <v>0</v>
      </c>
      <c r="AG107" s="23"/>
      <c r="AH107" s="23">
        <f t="shared" si="21"/>
        <v>0</v>
      </c>
      <c r="AI107" s="23"/>
      <c r="AJ107" s="23">
        <f t="shared" si="32"/>
        <v>0</v>
      </c>
      <c r="AK107" s="23"/>
      <c r="AL107" s="23">
        <f t="shared" si="32"/>
        <v>0</v>
      </c>
      <c r="AM107" s="23">
        <f t="shared" si="33"/>
        <v>0</v>
      </c>
      <c r="AN107" s="211">
        <f t="shared" si="35"/>
        <v>0</v>
      </c>
      <c r="AO107" s="20">
        <f>IF(C107="","",(ROUND(AM107*G107,2)))</f>
        <v>0</v>
      </c>
      <c r="AP107" s="13"/>
      <c r="AR107" s="14"/>
      <c r="AT107" s="37"/>
      <c r="AU107" s="12"/>
    </row>
    <row r="108" spans="1:47" s="21" customFormat="1" ht="33.75" outlineLevel="1" x14ac:dyDescent="0.25">
      <c r="A108" s="16" t="s">
        <v>204</v>
      </c>
      <c r="B108" s="17" t="s">
        <v>205</v>
      </c>
      <c r="C108" s="38" t="s">
        <v>73</v>
      </c>
      <c r="D108" s="19">
        <v>2.2400000000000002</v>
      </c>
      <c r="E108" s="19"/>
      <c r="F108" s="19">
        <f>D108+E108</f>
        <v>2.2400000000000002</v>
      </c>
      <c r="G108" s="24">
        <v>463.3461509</v>
      </c>
      <c r="H108" s="19">
        <f t="shared" si="22"/>
        <v>2.2400000000000002</v>
      </c>
      <c r="I108" s="23"/>
      <c r="J108" s="23">
        <f t="shared" si="23"/>
        <v>0</v>
      </c>
      <c r="K108" s="23"/>
      <c r="L108" s="23">
        <f t="shared" si="24"/>
        <v>0</v>
      </c>
      <c r="M108" s="23"/>
      <c r="N108" s="23">
        <f t="shared" si="25"/>
        <v>0</v>
      </c>
      <c r="O108" s="23"/>
      <c r="P108" s="23">
        <f t="shared" si="26"/>
        <v>0</v>
      </c>
      <c r="Q108" s="23"/>
      <c r="R108" s="23">
        <f t="shared" si="27"/>
        <v>0</v>
      </c>
      <c r="S108" s="23"/>
      <c r="T108" s="23">
        <f t="shared" si="28"/>
        <v>0</v>
      </c>
      <c r="U108" s="23"/>
      <c r="V108" s="23">
        <f t="shared" si="29"/>
        <v>0</v>
      </c>
      <c r="W108" s="23"/>
      <c r="X108" s="23">
        <f t="shared" si="30"/>
        <v>0</v>
      </c>
      <c r="Y108" s="23"/>
      <c r="Z108" s="23">
        <f t="shared" si="31"/>
        <v>0</v>
      </c>
      <c r="AA108" s="23"/>
      <c r="AB108" s="23">
        <f t="shared" si="31"/>
        <v>0</v>
      </c>
      <c r="AC108" s="23"/>
      <c r="AD108" s="23">
        <f t="shared" si="31"/>
        <v>0</v>
      </c>
      <c r="AE108" s="23"/>
      <c r="AF108" s="23">
        <f t="shared" si="31"/>
        <v>0</v>
      </c>
      <c r="AG108" s="23"/>
      <c r="AH108" s="23">
        <f t="shared" si="21"/>
        <v>0</v>
      </c>
      <c r="AI108" s="23"/>
      <c r="AJ108" s="23">
        <f t="shared" si="32"/>
        <v>0</v>
      </c>
      <c r="AK108" s="23"/>
      <c r="AL108" s="23">
        <f t="shared" si="32"/>
        <v>0</v>
      </c>
      <c r="AM108" s="23">
        <f t="shared" si="33"/>
        <v>0</v>
      </c>
      <c r="AN108" s="211">
        <f t="shared" si="35"/>
        <v>0</v>
      </c>
      <c r="AO108" s="20">
        <f>IF(C108="","",(ROUND(AM108*G108,2)))</f>
        <v>0</v>
      </c>
      <c r="AP108" s="13"/>
      <c r="AR108" s="14"/>
      <c r="AT108" s="37"/>
      <c r="AU108" s="12"/>
    </row>
    <row r="109" spans="1:47" s="21" customFormat="1" ht="15" x14ac:dyDescent="0.25">
      <c r="A109" s="16"/>
      <c r="B109" s="17"/>
      <c r="C109" s="38"/>
      <c r="D109" s="19"/>
      <c r="E109" s="19"/>
      <c r="F109" s="19"/>
      <c r="G109" s="24"/>
      <c r="H109" s="19"/>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11"/>
      <c r="AO109" s="20"/>
      <c r="AP109" s="13"/>
      <c r="AR109" s="14"/>
      <c r="AT109" s="37"/>
      <c r="AU109" s="12"/>
    </row>
    <row r="110" spans="1:47" s="11" customFormat="1" ht="15" x14ac:dyDescent="0.25">
      <c r="A110" s="6" t="s">
        <v>206</v>
      </c>
      <c r="B110" s="7" t="s">
        <v>207</v>
      </c>
      <c r="C110" s="8"/>
      <c r="D110" s="25"/>
      <c r="E110" s="25"/>
      <c r="F110" s="25"/>
      <c r="G110" s="150"/>
      <c r="H110" s="9"/>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209"/>
      <c r="AO110" s="22" t="str">
        <f t="shared" ref="AO110:AO121" si="37">IF(C110="","",(ROUND(AM110*G110,2)))</f>
        <v/>
      </c>
      <c r="AP110" s="13"/>
      <c r="AR110" s="14"/>
      <c r="AT110" s="14"/>
      <c r="AU110" s="14"/>
    </row>
    <row r="111" spans="1:47" s="21" customFormat="1" ht="33.75" outlineLevel="1" x14ac:dyDescent="0.25">
      <c r="A111" s="16" t="s">
        <v>208</v>
      </c>
      <c r="B111" s="17" t="s">
        <v>209</v>
      </c>
      <c r="C111" s="18" t="s">
        <v>41</v>
      </c>
      <c r="D111" s="19">
        <v>1682.19</v>
      </c>
      <c r="E111" s="19"/>
      <c r="F111" s="19">
        <f t="shared" ref="F111:F121" si="38">D111+E111</f>
        <v>1682.19</v>
      </c>
      <c r="G111" s="24">
        <v>59.235526020000002</v>
      </c>
      <c r="H111" s="19">
        <f t="shared" si="22"/>
        <v>2.0799999999999272</v>
      </c>
      <c r="I111" s="23"/>
      <c r="J111" s="23">
        <f t="shared" si="23"/>
        <v>0</v>
      </c>
      <c r="K111" s="23"/>
      <c r="L111" s="23">
        <f t="shared" si="24"/>
        <v>0</v>
      </c>
      <c r="M111" s="23">
        <v>52.07</v>
      </c>
      <c r="N111" s="23">
        <f t="shared" si="25"/>
        <v>3084.3938398614</v>
      </c>
      <c r="O111" s="23"/>
      <c r="P111" s="23">
        <f t="shared" si="26"/>
        <v>0</v>
      </c>
      <c r="Q111" s="23"/>
      <c r="R111" s="23">
        <f t="shared" si="27"/>
        <v>0</v>
      </c>
      <c r="S111" s="23"/>
      <c r="T111" s="23">
        <f t="shared" si="28"/>
        <v>0</v>
      </c>
      <c r="U111" s="23">
        <v>135.85</v>
      </c>
      <c r="V111" s="23">
        <f t="shared" si="29"/>
        <v>8047.1462098169995</v>
      </c>
      <c r="W111" s="23">
        <v>141.05000000000001</v>
      </c>
      <c r="X111" s="23">
        <f t="shared" si="30"/>
        <v>8355.1709451210008</v>
      </c>
      <c r="Y111" s="23">
        <v>283.14</v>
      </c>
      <c r="Z111" s="23">
        <f t="shared" si="31"/>
        <v>16771.946837302799</v>
      </c>
      <c r="AA111" s="23">
        <v>250.45</v>
      </c>
      <c r="AB111" s="23">
        <f t="shared" si="31"/>
        <v>14835.537491708999</v>
      </c>
      <c r="AC111" s="23">
        <v>548.47</v>
      </c>
      <c r="AD111" s="23">
        <f t="shared" si="31"/>
        <v>32488.908956189403</v>
      </c>
      <c r="AE111" s="23">
        <v>254.64</v>
      </c>
      <c r="AF111" s="23">
        <f t="shared" si="31"/>
        <v>15083.734345732799</v>
      </c>
      <c r="AG111" s="23">
        <v>14.44</v>
      </c>
      <c r="AH111" s="23">
        <f t="shared" si="21"/>
        <v>855.36099572880005</v>
      </c>
      <c r="AI111" s="23"/>
      <c r="AJ111" s="23">
        <f t="shared" si="32"/>
        <v>0</v>
      </c>
      <c r="AK111" s="23"/>
      <c r="AL111" s="23">
        <f t="shared" si="32"/>
        <v>0</v>
      </c>
      <c r="AM111" s="23">
        <f t="shared" si="33"/>
        <v>1680.1100000000001</v>
      </c>
      <c r="AN111" s="211">
        <f t="shared" si="35"/>
        <v>0.99876351660632867</v>
      </c>
      <c r="AO111" s="20">
        <f t="shared" si="37"/>
        <v>99522.2</v>
      </c>
      <c r="AP111" s="13"/>
      <c r="AR111" s="14"/>
      <c r="AT111" s="12"/>
      <c r="AU111" s="12"/>
    </row>
    <row r="112" spans="1:47" s="21" customFormat="1" ht="33.75" outlineLevel="1" x14ac:dyDescent="0.25">
      <c r="A112" s="16" t="s">
        <v>210</v>
      </c>
      <c r="B112" s="17" t="s">
        <v>211</v>
      </c>
      <c r="C112" s="18" t="s">
        <v>41</v>
      </c>
      <c r="D112" s="19">
        <v>348.08</v>
      </c>
      <c r="E112" s="19"/>
      <c r="F112" s="19">
        <f t="shared" si="38"/>
        <v>348.08</v>
      </c>
      <c r="G112" s="24">
        <v>45.861405150000003</v>
      </c>
      <c r="H112" s="19">
        <f t="shared" si="22"/>
        <v>3.839999999999975</v>
      </c>
      <c r="I112" s="23"/>
      <c r="J112" s="23">
        <f t="shared" si="23"/>
        <v>0</v>
      </c>
      <c r="K112" s="23"/>
      <c r="L112" s="23">
        <f t="shared" si="24"/>
        <v>0</v>
      </c>
      <c r="M112" s="23"/>
      <c r="N112" s="23">
        <f t="shared" si="25"/>
        <v>0</v>
      </c>
      <c r="O112" s="23"/>
      <c r="P112" s="23">
        <f t="shared" si="26"/>
        <v>0</v>
      </c>
      <c r="Q112" s="23"/>
      <c r="R112" s="23">
        <f t="shared" si="27"/>
        <v>0</v>
      </c>
      <c r="S112" s="23"/>
      <c r="T112" s="23">
        <f t="shared" si="28"/>
        <v>0</v>
      </c>
      <c r="U112" s="23"/>
      <c r="V112" s="23">
        <f t="shared" si="29"/>
        <v>0</v>
      </c>
      <c r="W112" s="23"/>
      <c r="X112" s="23">
        <f t="shared" si="30"/>
        <v>0</v>
      </c>
      <c r="Y112" s="23"/>
      <c r="Z112" s="23">
        <f t="shared" si="31"/>
        <v>0</v>
      </c>
      <c r="AA112" s="23">
        <v>113.73</v>
      </c>
      <c r="AB112" s="23">
        <f t="shared" si="31"/>
        <v>5215.8176077095004</v>
      </c>
      <c r="AC112" s="23">
        <v>124.05</v>
      </c>
      <c r="AD112" s="23">
        <f t="shared" si="31"/>
        <v>5689.1073088575004</v>
      </c>
      <c r="AE112" s="23">
        <v>98.16</v>
      </c>
      <c r="AF112" s="23">
        <f t="shared" si="31"/>
        <v>4501.7555295239999</v>
      </c>
      <c r="AG112" s="23">
        <v>8.3000000000000007</v>
      </c>
      <c r="AH112" s="23">
        <f t="shared" si="21"/>
        <v>380.64966274500006</v>
      </c>
      <c r="AI112" s="23"/>
      <c r="AJ112" s="23">
        <f t="shared" si="32"/>
        <v>0</v>
      </c>
      <c r="AK112" s="23"/>
      <c r="AL112" s="23">
        <f t="shared" si="32"/>
        <v>0</v>
      </c>
      <c r="AM112" s="23">
        <f t="shared" si="33"/>
        <v>344.24</v>
      </c>
      <c r="AN112" s="211">
        <f t="shared" si="35"/>
        <v>0.98896805332107574</v>
      </c>
      <c r="AO112" s="20">
        <f t="shared" si="37"/>
        <v>15787.33</v>
      </c>
      <c r="AP112" s="13"/>
      <c r="AR112" s="14"/>
      <c r="AT112" s="12"/>
      <c r="AU112" s="12"/>
    </row>
    <row r="113" spans="1:47" s="21" customFormat="1" ht="33.75" outlineLevel="1" x14ac:dyDescent="0.25">
      <c r="A113" s="16" t="s">
        <v>212</v>
      </c>
      <c r="B113" s="17" t="s">
        <v>213</v>
      </c>
      <c r="C113" s="18" t="s">
        <v>41</v>
      </c>
      <c r="D113" s="19">
        <v>1518.59</v>
      </c>
      <c r="E113" s="19"/>
      <c r="F113" s="19">
        <f t="shared" si="38"/>
        <v>1518.59</v>
      </c>
      <c r="G113" s="24">
        <v>57.133960399999999</v>
      </c>
      <c r="H113" s="19">
        <f t="shared" si="22"/>
        <v>45.849999999999909</v>
      </c>
      <c r="I113" s="23"/>
      <c r="J113" s="23">
        <f t="shared" si="23"/>
        <v>0</v>
      </c>
      <c r="K113" s="23"/>
      <c r="L113" s="23">
        <f t="shared" si="24"/>
        <v>0</v>
      </c>
      <c r="M113" s="23">
        <v>9.98</v>
      </c>
      <c r="N113" s="23">
        <f t="shared" si="25"/>
        <v>570.196924792</v>
      </c>
      <c r="O113" s="23"/>
      <c r="P113" s="23">
        <f t="shared" si="26"/>
        <v>0</v>
      </c>
      <c r="Q113" s="23"/>
      <c r="R113" s="23">
        <f t="shared" si="27"/>
        <v>0</v>
      </c>
      <c r="S113" s="23"/>
      <c r="T113" s="23">
        <f t="shared" si="28"/>
        <v>0</v>
      </c>
      <c r="U113" s="23">
        <v>220.07</v>
      </c>
      <c r="V113" s="23">
        <f t="shared" si="29"/>
        <v>12573.470665228</v>
      </c>
      <c r="W113" s="23">
        <v>239.46</v>
      </c>
      <c r="X113" s="23">
        <f t="shared" si="30"/>
        <v>13681.298157384001</v>
      </c>
      <c r="Y113" s="23">
        <v>247.78</v>
      </c>
      <c r="Z113" s="23">
        <f t="shared" si="31"/>
        <v>14156.652707912001</v>
      </c>
      <c r="AA113" s="23">
        <v>232.29</v>
      </c>
      <c r="AB113" s="23">
        <f t="shared" si="31"/>
        <v>13271.647661315999</v>
      </c>
      <c r="AC113" s="23">
        <v>334.67</v>
      </c>
      <c r="AD113" s="23">
        <f t="shared" si="31"/>
        <v>19121.022527068002</v>
      </c>
      <c r="AE113" s="23">
        <v>188.49</v>
      </c>
      <c r="AF113" s="23">
        <f t="shared" si="31"/>
        <v>10769.180195796</v>
      </c>
      <c r="AG113" s="23"/>
      <c r="AH113" s="23">
        <f t="shared" si="21"/>
        <v>0</v>
      </c>
      <c r="AI113" s="23"/>
      <c r="AJ113" s="23">
        <f t="shared" si="32"/>
        <v>0</v>
      </c>
      <c r="AK113" s="23"/>
      <c r="AL113" s="23">
        <f t="shared" si="32"/>
        <v>0</v>
      </c>
      <c r="AM113" s="23">
        <f t="shared" si="33"/>
        <v>1472.74</v>
      </c>
      <c r="AN113" s="211">
        <f t="shared" si="35"/>
        <v>0.96980751881679716</v>
      </c>
      <c r="AO113" s="20">
        <f t="shared" si="37"/>
        <v>84143.47</v>
      </c>
      <c r="AP113" s="13"/>
      <c r="AR113" s="14"/>
      <c r="AT113" s="12"/>
      <c r="AU113" s="12"/>
    </row>
    <row r="114" spans="1:47" s="21" customFormat="1" ht="33.75" outlineLevel="1" x14ac:dyDescent="0.25">
      <c r="A114" s="16" t="s">
        <v>214</v>
      </c>
      <c r="B114" s="17" t="s">
        <v>215</v>
      </c>
      <c r="C114" s="18" t="s">
        <v>41</v>
      </c>
      <c r="D114" s="19">
        <v>67.14</v>
      </c>
      <c r="E114" s="19"/>
      <c r="F114" s="19">
        <f t="shared" si="38"/>
        <v>67.14</v>
      </c>
      <c r="G114" s="24">
        <v>73.241490159999998</v>
      </c>
      <c r="H114" s="19">
        <f t="shared" si="22"/>
        <v>0.59000000000000341</v>
      </c>
      <c r="I114" s="23"/>
      <c r="J114" s="23">
        <f t="shared" si="23"/>
        <v>0</v>
      </c>
      <c r="K114" s="23"/>
      <c r="L114" s="23">
        <f t="shared" si="24"/>
        <v>0</v>
      </c>
      <c r="M114" s="23"/>
      <c r="N114" s="23">
        <f t="shared" si="25"/>
        <v>0</v>
      </c>
      <c r="O114" s="23"/>
      <c r="P114" s="23">
        <f t="shared" si="26"/>
        <v>0</v>
      </c>
      <c r="Q114" s="23"/>
      <c r="R114" s="23">
        <f t="shared" si="27"/>
        <v>0</v>
      </c>
      <c r="S114" s="23"/>
      <c r="T114" s="23">
        <f t="shared" si="28"/>
        <v>0</v>
      </c>
      <c r="U114" s="23"/>
      <c r="V114" s="23">
        <f t="shared" si="29"/>
        <v>0</v>
      </c>
      <c r="W114" s="23"/>
      <c r="X114" s="23">
        <f t="shared" si="30"/>
        <v>0</v>
      </c>
      <c r="Y114" s="23"/>
      <c r="Z114" s="23">
        <f t="shared" si="31"/>
        <v>0</v>
      </c>
      <c r="AA114" s="23">
        <v>21.89</v>
      </c>
      <c r="AB114" s="23">
        <f t="shared" si="31"/>
        <v>1603.2562196024001</v>
      </c>
      <c r="AC114" s="23">
        <v>40.74</v>
      </c>
      <c r="AD114" s="23">
        <f t="shared" si="31"/>
        <v>2983.8583091184</v>
      </c>
      <c r="AE114" s="23">
        <v>3.92</v>
      </c>
      <c r="AF114" s="23">
        <f t="shared" si="31"/>
        <v>287.10664142719997</v>
      </c>
      <c r="AG114" s="23"/>
      <c r="AH114" s="23">
        <f t="shared" si="21"/>
        <v>0</v>
      </c>
      <c r="AI114" s="23"/>
      <c r="AJ114" s="23">
        <f t="shared" si="32"/>
        <v>0</v>
      </c>
      <c r="AK114" s="23"/>
      <c r="AL114" s="23">
        <f t="shared" si="32"/>
        <v>0</v>
      </c>
      <c r="AM114" s="23">
        <f t="shared" si="33"/>
        <v>66.55</v>
      </c>
      <c r="AN114" s="211">
        <f t="shared" si="35"/>
        <v>0.99121239201668154</v>
      </c>
      <c r="AO114" s="20">
        <f t="shared" si="37"/>
        <v>4874.22</v>
      </c>
      <c r="AP114" s="13"/>
      <c r="AR114" s="14"/>
      <c r="AT114" s="12"/>
      <c r="AU114" s="12"/>
    </row>
    <row r="115" spans="1:47" s="21" customFormat="1" ht="22.5" outlineLevel="1" x14ac:dyDescent="0.25">
      <c r="A115" s="16" t="s">
        <v>216</v>
      </c>
      <c r="B115" s="17" t="s">
        <v>217</v>
      </c>
      <c r="C115" s="18" t="s">
        <v>62</v>
      </c>
      <c r="D115" s="19">
        <v>280.60000000000002</v>
      </c>
      <c r="E115" s="19"/>
      <c r="F115" s="19">
        <f t="shared" si="38"/>
        <v>280.60000000000002</v>
      </c>
      <c r="G115" s="24">
        <v>74.893079909999997</v>
      </c>
      <c r="H115" s="19">
        <f t="shared" si="22"/>
        <v>247.50000000000003</v>
      </c>
      <c r="I115" s="23"/>
      <c r="J115" s="23">
        <f t="shared" si="23"/>
        <v>0</v>
      </c>
      <c r="K115" s="23"/>
      <c r="L115" s="23">
        <f t="shared" si="24"/>
        <v>0</v>
      </c>
      <c r="M115" s="23"/>
      <c r="N115" s="23">
        <f t="shared" si="25"/>
        <v>0</v>
      </c>
      <c r="O115" s="23"/>
      <c r="P115" s="23">
        <f t="shared" si="26"/>
        <v>0</v>
      </c>
      <c r="Q115" s="23"/>
      <c r="R115" s="23">
        <f t="shared" si="27"/>
        <v>0</v>
      </c>
      <c r="S115" s="23"/>
      <c r="T115" s="23">
        <f t="shared" si="28"/>
        <v>0</v>
      </c>
      <c r="U115" s="23"/>
      <c r="V115" s="23">
        <f t="shared" si="29"/>
        <v>0</v>
      </c>
      <c r="W115" s="23"/>
      <c r="X115" s="23">
        <f t="shared" si="30"/>
        <v>0</v>
      </c>
      <c r="Y115" s="23"/>
      <c r="Z115" s="23">
        <f t="shared" si="31"/>
        <v>0</v>
      </c>
      <c r="AA115" s="23"/>
      <c r="AB115" s="23">
        <f t="shared" si="31"/>
        <v>0</v>
      </c>
      <c r="AC115" s="23"/>
      <c r="AD115" s="23">
        <f t="shared" si="31"/>
        <v>0</v>
      </c>
      <c r="AE115" s="23"/>
      <c r="AF115" s="23">
        <f t="shared" si="31"/>
        <v>0</v>
      </c>
      <c r="AG115" s="23">
        <v>33.1</v>
      </c>
      <c r="AH115" s="23">
        <f t="shared" si="21"/>
        <v>2478.960945021</v>
      </c>
      <c r="AI115" s="23"/>
      <c r="AJ115" s="23">
        <f t="shared" si="32"/>
        <v>0</v>
      </c>
      <c r="AK115" s="23"/>
      <c r="AL115" s="23">
        <f t="shared" si="32"/>
        <v>0</v>
      </c>
      <c r="AM115" s="23">
        <f t="shared" si="33"/>
        <v>33.1</v>
      </c>
      <c r="AN115" s="211">
        <f t="shared" si="35"/>
        <v>0.11796151104775481</v>
      </c>
      <c r="AO115" s="20">
        <f t="shared" si="37"/>
        <v>2478.96</v>
      </c>
      <c r="AP115" s="13"/>
      <c r="AR115" s="14"/>
      <c r="AT115" s="12"/>
      <c r="AU115" s="12"/>
    </row>
    <row r="116" spans="1:47" s="30" customFormat="1" ht="22.5" outlineLevel="1" x14ac:dyDescent="0.25">
      <c r="A116" s="54" t="s">
        <v>218</v>
      </c>
      <c r="B116" s="55" t="s">
        <v>219</v>
      </c>
      <c r="C116" s="58" t="s">
        <v>62</v>
      </c>
      <c r="D116" s="42">
        <v>37.32</v>
      </c>
      <c r="E116" s="42"/>
      <c r="F116" s="42">
        <f t="shared" si="38"/>
        <v>37.32</v>
      </c>
      <c r="G116" s="155">
        <v>86.485076509999999</v>
      </c>
      <c r="H116" s="42">
        <f t="shared" si="22"/>
        <v>1.8200000000000003</v>
      </c>
      <c r="I116" s="178"/>
      <c r="J116" s="178">
        <f t="shared" si="23"/>
        <v>0</v>
      </c>
      <c r="K116" s="178"/>
      <c r="L116" s="178">
        <f t="shared" si="24"/>
        <v>0</v>
      </c>
      <c r="M116" s="178"/>
      <c r="N116" s="178">
        <f t="shared" si="25"/>
        <v>0</v>
      </c>
      <c r="O116" s="178"/>
      <c r="P116" s="178">
        <f t="shared" si="26"/>
        <v>0</v>
      </c>
      <c r="Q116" s="178"/>
      <c r="R116" s="178">
        <f t="shared" si="27"/>
        <v>0</v>
      </c>
      <c r="S116" s="178"/>
      <c r="T116" s="178">
        <f t="shared" si="28"/>
        <v>0</v>
      </c>
      <c r="U116" s="178">
        <v>16.399999999999999</v>
      </c>
      <c r="V116" s="178">
        <f t="shared" si="29"/>
        <v>1418.3552547639999</v>
      </c>
      <c r="W116" s="178"/>
      <c r="X116" s="178">
        <f t="shared" si="30"/>
        <v>0</v>
      </c>
      <c r="Y116" s="178">
        <v>17</v>
      </c>
      <c r="Z116" s="178">
        <f t="shared" si="31"/>
        <v>1470.24630067</v>
      </c>
      <c r="AA116" s="178"/>
      <c r="AB116" s="178">
        <f t="shared" si="31"/>
        <v>0</v>
      </c>
      <c r="AC116" s="178"/>
      <c r="AD116" s="178">
        <f t="shared" si="31"/>
        <v>0</v>
      </c>
      <c r="AE116" s="178"/>
      <c r="AF116" s="178">
        <f t="shared" si="31"/>
        <v>0</v>
      </c>
      <c r="AG116" s="178">
        <v>2.1</v>
      </c>
      <c r="AH116" s="178">
        <f t="shared" si="21"/>
        <v>181.61866067100001</v>
      </c>
      <c r="AI116" s="178"/>
      <c r="AJ116" s="178">
        <f t="shared" si="32"/>
        <v>0</v>
      </c>
      <c r="AK116" s="178"/>
      <c r="AL116" s="178">
        <f t="shared" si="32"/>
        <v>0</v>
      </c>
      <c r="AM116" s="178">
        <f t="shared" si="33"/>
        <v>35.5</v>
      </c>
      <c r="AN116" s="216">
        <f t="shared" si="35"/>
        <v>0.9512325830653805</v>
      </c>
      <c r="AO116" s="44">
        <f t="shared" si="37"/>
        <v>3070.22</v>
      </c>
      <c r="AP116" s="57"/>
      <c r="AR116" s="37"/>
      <c r="AT116" s="37"/>
      <c r="AU116" s="37"/>
    </row>
    <row r="117" spans="1:47" s="30" customFormat="1" ht="22.5" outlineLevel="1" x14ac:dyDescent="0.25">
      <c r="A117" s="54" t="s">
        <v>220</v>
      </c>
      <c r="B117" s="55" t="s">
        <v>221</v>
      </c>
      <c r="C117" s="58" t="s">
        <v>62</v>
      </c>
      <c r="D117" s="42">
        <v>110.8</v>
      </c>
      <c r="E117" s="42"/>
      <c r="F117" s="42">
        <f t="shared" si="38"/>
        <v>110.8</v>
      </c>
      <c r="G117" s="155">
        <v>69.244332040000003</v>
      </c>
      <c r="H117" s="42">
        <f t="shared" si="22"/>
        <v>19.169999999999987</v>
      </c>
      <c r="I117" s="178"/>
      <c r="J117" s="178">
        <f t="shared" si="23"/>
        <v>0</v>
      </c>
      <c r="K117" s="178"/>
      <c r="L117" s="178">
        <f t="shared" si="24"/>
        <v>0</v>
      </c>
      <c r="M117" s="178">
        <v>3.36</v>
      </c>
      <c r="N117" s="178">
        <f t="shared" si="25"/>
        <v>232.6609556544</v>
      </c>
      <c r="O117" s="178"/>
      <c r="P117" s="178">
        <f t="shared" si="26"/>
        <v>0</v>
      </c>
      <c r="Q117" s="178"/>
      <c r="R117" s="178">
        <f t="shared" si="27"/>
        <v>0</v>
      </c>
      <c r="S117" s="178"/>
      <c r="T117" s="178">
        <f t="shared" si="28"/>
        <v>0</v>
      </c>
      <c r="U117" s="178">
        <v>1.04</v>
      </c>
      <c r="V117" s="178">
        <f t="shared" si="29"/>
        <v>72.014105321599999</v>
      </c>
      <c r="W117" s="178"/>
      <c r="X117" s="178">
        <f t="shared" si="30"/>
        <v>0</v>
      </c>
      <c r="Y117" s="178">
        <v>19.2</v>
      </c>
      <c r="Z117" s="178">
        <f t="shared" si="31"/>
        <v>1329.4911751679999</v>
      </c>
      <c r="AA117" s="178">
        <v>57.62</v>
      </c>
      <c r="AB117" s="178">
        <f t="shared" si="31"/>
        <v>3989.8584121448002</v>
      </c>
      <c r="AC117" s="178"/>
      <c r="AD117" s="178">
        <f t="shared" si="31"/>
        <v>0</v>
      </c>
      <c r="AE117" s="178">
        <v>-13.79</v>
      </c>
      <c r="AF117" s="178">
        <f t="shared" si="31"/>
        <v>-954.87933883159997</v>
      </c>
      <c r="AG117" s="178"/>
      <c r="AH117" s="178">
        <f t="shared" si="21"/>
        <v>0</v>
      </c>
      <c r="AI117" s="178">
        <v>24.2</v>
      </c>
      <c r="AJ117" s="178">
        <f t="shared" si="32"/>
        <v>1675.712835368</v>
      </c>
      <c r="AK117" s="178"/>
      <c r="AL117" s="178">
        <f t="shared" si="32"/>
        <v>0</v>
      </c>
      <c r="AM117" s="178">
        <f t="shared" si="33"/>
        <v>91.63000000000001</v>
      </c>
      <c r="AN117" s="216">
        <f t="shared" si="35"/>
        <v>0.8269855595667871</v>
      </c>
      <c r="AO117" s="44">
        <f t="shared" si="37"/>
        <v>6344.86</v>
      </c>
      <c r="AP117" s="57"/>
      <c r="AR117" s="37"/>
      <c r="AT117" s="37"/>
      <c r="AU117" s="37"/>
    </row>
    <row r="118" spans="1:47" s="21" customFormat="1" ht="22.5" outlineLevel="1" x14ac:dyDescent="0.25">
      <c r="A118" s="16" t="s">
        <v>222</v>
      </c>
      <c r="B118" s="17" t="s">
        <v>223</v>
      </c>
      <c r="C118" s="18" t="s">
        <v>62</v>
      </c>
      <c r="D118" s="19">
        <v>4</v>
      </c>
      <c r="E118" s="19"/>
      <c r="F118" s="19">
        <f t="shared" si="38"/>
        <v>4</v>
      </c>
      <c r="G118" s="24">
        <v>87.20382438</v>
      </c>
      <c r="H118" s="19">
        <f t="shared" si="22"/>
        <v>0</v>
      </c>
      <c r="I118" s="23"/>
      <c r="J118" s="23">
        <f t="shared" si="23"/>
        <v>0</v>
      </c>
      <c r="K118" s="23"/>
      <c r="L118" s="23">
        <f t="shared" si="24"/>
        <v>0</v>
      </c>
      <c r="M118" s="23"/>
      <c r="N118" s="23">
        <f t="shared" si="25"/>
        <v>0</v>
      </c>
      <c r="O118" s="23"/>
      <c r="P118" s="23">
        <f t="shared" si="26"/>
        <v>0</v>
      </c>
      <c r="Q118" s="23"/>
      <c r="R118" s="23">
        <f t="shared" si="27"/>
        <v>0</v>
      </c>
      <c r="S118" s="23"/>
      <c r="T118" s="23">
        <f t="shared" si="28"/>
        <v>0</v>
      </c>
      <c r="U118" s="23"/>
      <c r="V118" s="23">
        <f t="shared" si="29"/>
        <v>0</v>
      </c>
      <c r="W118" s="23"/>
      <c r="X118" s="23">
        <f t="shared" si="30"/>
        <v>0</v>
      </c>
      <c r="Y118" s="23"/>
      <c r="Z118" s="23">
        <f t="shared" si="31"/>
        <v>0</v>
      </c>
      <c r="AA118" s="23"/>
      <c r="AB118" s="23">
        <f t="shared" si="31"/>
        <v>0</v>
      </c>
      <c r="AC118" s="23"/>
      <c r="AD118" s="23">
        <f t="shared" si="31"/>
        <v>0</v>
      </c>
      <c r="AE118" s="23"/>
      <c r="AF118" s="23">
        <f t="shared" si="31"/>
        <v>0</v>
      </c>
      <c r="AG118" s="23"/>
      <c r="AH118" s="23">
        <f t="shared" si="21"/>
        <v>0</v>
      </c>
      <c r="AI118" s="23">
        <v>4</v>
      </c>
      <c r="AJ118" s="23">
        <f t="shared" si="32"/>
        <v>348.81529752</v>
      </c>
      <c r="AK118" s="23"/>
      <c r="AL118" s="23">
        <f t="shared" si="32"/>
        <v>0</v>
      </c>
      <c r="AM118" s="23">
        <f t="shared" si="33"/>
        <v>4</v>
      </c>
      <c r="AN118" s="211">
        <f t="shared" si="35"/>
        <v>1</v>
      </c>
      <c r="AO118" s="20">
        <f t="shared" si="37"/>
        <v>348.82</v>
      </c>
      <c r="AP118" s="13"/>
      <c r="AR118" s="14"/>
      <c r="AT118" s="12"/>
      <c r="AU118" s="12"/>
    </row>
    <row r="119" spans="1:47" s="21" customFormat="1" ht="22.5" outlineLevel="1" x14ac:dyDescent="0.25">
      <c r="A119" s="16" t="s">
        <v>224</v>
      </c>
      <c r="B119" s="17" t="s">
        <v>225</v>
      </c>
      <c r="C119" s="18" t="s">
        <v>62</v>
      </c>
      <c r="D119" s="19">
        <v>289</v>
      </c>
      <c r="E119" s="19"/>
      <c r="F119" s="19">
        <f t="shared" si="38"/>
        <v>289</v>
      </c>
      <c r="G119" s="24">
        <v>72.833079909999995</v>
      </c>
      <c r="H119" s="19">
        <f t="shared" si="22"/>
        <v>255.9</v>
      </c>
      <c r="I119" s="23"/>
      <c r="J119" s="23">
        <f t="shared" si="23"/>
        <v>0</v>
      </c>
      <c r="K119" s="23"/>
      <c r="L119" s="23">
        <f t="shared" si="24"/>
        <v>0</v>
      </c>
      <c r="M119" s="23"/>
      <c r="N119" s="23">
        <f t="shared" si="25"/>
        <v>0</v>
      </c>
      <c r="O119" s="23"/>
      <c r="P119" s="23">
        <f t="shared" si="26"/>
        <v>0</v>
      </c>
      <c r="Q119" s="23"/>
      <c r="R119" s="23">
        <f t="shared" si="27"/>
        <v>0</v>
      </c>
      <c r="S119" s="23"/>
      <c r="T119" s="23">
        <f t="shared" si="28"/>
        <v>0</v>
      </c>
      <c r="U119" s="23"/>
      <c r="V119" s="23">
        <f t="shared" si="29"/>
        <v>0</v>
      </c>
      <c r="W119" s="23"/>
      <c r="X119" s="23">
        <f t="shared" si="30"/>
        <v>0</v>
      </c>
      <c r="Y119" s="23"/>
      <c r="Z119" s="23">
        <f t="shared" si="31"/>
        <v>0</v>
      </c>
      <c r="AA119" s="23"/>
      <c r="AB119" s="23">
        <f t="shared" si="31"/>
        <v>0</v>
      </c>
      <c r="AC119" s="23"/>
      <c r="AD119" s="23">
        <f t="shared" si="31"/>
        <v>0</v>
      </c>
      <c r="AE119" s="23"/>
      <c r="AF119" s="23">
        <f t="shared" si="31"/>
        <v>0</v>
      </c>
      <c r="AG119" s="23">
        <v>33.1</v>
      </c>
      <c r="AH119" s="23">
        <f t="shared" si="21"/>
        <v>2410.7749450209999</v>
      </c>
      <c r="AI119" s="23"/>
      <c r="AJ119" s="23">
        <f t="shared" si="32"/>
        <v>0</v>
      </c>
      <c r="AK119" s="23"/>
      <c r="AL119" s="23">
        <f t="shared" si="32"/>
        <v>0</v>
      </c>
      <c r="AM119" s="23">
        <f t="shared" si="33"/>
        <v>33.1</v>
      </c>
      <c r="AN119" s="211">
        <f t="shared" si="35"/>
        <v>0.11453287197231835</v>
      </c>
      <c r="AO119" s="20">
        <f t="shared" si="37"/>
        <v>2410.77</v>
      </c>
      <c r="AP119" s="13"/>
      <c r="AR119" s="14"/>
      <c r="AT119" s="12"/>
      <c r="AU119" s="12"/>
    </row>
    <row r="120" spans="1:47" s="21" customFormat="1" ht="22.5" outlineLevel="1" x14ac:dyDescent="0.25">
      <c r="A120" s="16" t="s">
        <v>226</v>
      </c>
      <c r="B120" s="17" t="s">
        <v>227</v>
      </c>
      <c r="C120" s="18" t="s">
        <v>62</v>
      </c>
      <c r="D120" s="19">
        <v>51.72</v>
      </c>
      <c r="E120" s="19"/>
      <c r="F120" s="19">
        <f t="shared" si="38"/>
        <v>51.72</v>
      </c>
      <c r="G120" s="24">
        <v>81.845076509999998</v>
      </c>
      <c r="H120" s="19">
        <f t="shared" si="22"/>
        <v>21.72</v>
      </c>
      <c r="I120" s="23"/>
      <c r="J120" s="23">
        <f t="shared" si="23"/>
        <v>0</v>
      </c>
      <c r="K120" s="23"/>
      <c r="L120" s="23">
        <f t="shared" si="24"/>
        <v>0</v>
      </c>
      <c r="M120" s="23"/>
      <c r="N120" s="23">
        <f t="shared" si="25"/>
        <v>0</v>
      </c>
      <c r="O120" s="23"/>
      <c r="P120" s="23">
        <f t="shared" si="26"/>
        <v>0</v>
      </c>
      <c r="Q120" s="23"/>
      <c r="R120" s="23">
        <f t="shared" si="27"/>
        <v>0</v>
      </c>
      <c r="S120" s="23"/>
      <c r="T120" s="23">
        <f t="shared" si="28"/>
        <v>0</v>
      </c>
      <c r="U120" s="23"/>
      <c r="V120" s="23">
        <f t="shared" si="29"/>
        <v>0</v>
      </c>
      <c r="W120" s="23"/>
      <c r="X120" s="23">
        <f t="shared" si="30"/>
        <v>0</v>
      </c>
      <c r="Y120" s="23"/>
      <c r="Z120" s="23">
        <f t="shared" si="31"/>
        <v>0</v>
      </c>
      <c r="AA120" s="23"/>
      <c r="AB120" s="23">
        <f t="shared" si="31"/>
        <v>0</v>
      </c>
      <c r="AC120" s="23"/>
      <c r="AD120" s="23">
        <f t="shared" si="31"/>
        <v>0</v>
      </c>
      <c r="AE120" s="23"/>
      <c r="AF120" s="23">
        <f t="shared" si="31"/>
        <v>0</v>
      </c>
      <c r="AG120" s="23">
        <v>26.2</v>
      </c>
      <c r="AH120" s="23">
        <f t="shared" si="21"/>
        <v>2144.3410045619999</v>
      </c>
      <c r="AI120" s="23">
        <v>3.8</v>
      </c>
      <c r="AJ120" s="23">
        <f t="shared" si="32"/>
        <v>311.01129073799996</v>
      </c>
      <c r="AK120" s="23"/>
      <c r="AL120" s="23">
        <f t="shared" si="32"/>
        <v>0</v>
      </c>
      <c r="AM120" s="23">
        <f t="shared" si="33"/>
        <v>30</v>
      </c>
      <c r="AN120" s="211">
        <f t="shared" si="35"/>
        <v>0.58004640371229699</v>
      </c>
      <c r="AO120" s="20">
        <f t="shared" si="37"/>
        <v>2455.35</v>
      </c>
      <c r="AP120" s="13"/>
      <c r="AR120" s="14"/>
      <c r="AT120" s="12"/>
      <c r="AU120" s="12"/>
    </row>
    <row r="121" spans="1:47" s="21" customFormat="1" ht="15" outlineLevel="1" x14ac:dyDescent="0.25">
      <c r="A121" s="16" t="s">
        <v>228</v>
      </c>
      <c r="B121" s="17" t="s">
        <v>229</v>
      </c>
      <c r="C121" s="18" t="s">
        <v>41</v>
      </c>
      <c r="D121" s="19">
        <v>25.21</v>
      </c>
      <c r="E121" s="19"/>
      <c r="F121" s="19">
        <f t="shared" si="38"/>
        <v>25.21</v>
      </c>
      <c r="G121" s="24">
        <v>102.13348000000001</v>
      </c>
      <c r="H121" s="19">
        <f t="shared" si="22"/>
        <v>9.4600000000000009</v>
      </c>
      <c r="I121" s="23"/>
      <c r="J121" s="23">
        <f t="shared" si="23"/>
        <v>0</v>
      </c>
      <c r="K121" s="23"/>
      <c r="L121" s="23">
        <f t="shared" si="24"/>
        <v>0</v>
      </c>
      <c r="M121" s="23"/>
      <c r="N121" s="23">
        <f t="shared" si="25"/>
        <v>0</v>
      </c>
      <c r="O121" s="23"/>
      <c r="P121" s="23">
        <f t="shared" si="26"/>
        <v>0</v>
      </c>
      <c r="Q121" s="23"/>
      <c r="R121" s="23">
        <f t="shared" si="27"/>
        <v>0</v>
      </c>
      <c r="S121" s="23"/>
      <c r="T121" s="23">
        <f t="shared" si="28"/>
        <v>0</v>
      </c>
      <c r="U121" s="23"/>
      <c r="V121" s="23">
        <f t="shared" si="29"/>
        <v>0</v>
      </c>
      <c r="W121" s="23"/>
      <c r="X121" s="23">
        <f t="shared" si="30"/>
        <v>0</v>
      </c>
      <c r="Y121" s="23"/>
      <c r="Z121" s="23">
        <f t="shared" si="31"/>
        <v>0</v>
      </c>
      <c r="AA121" s="23"/>
      <c r="AB121" s="23">
        <f t="shared" si="31"/>
        <v>0</v>
      </c>
      <c r="AC121" s="23"/>
      <c r="AD121" s="23">
        <f t="shared" si="31"/>
        <v>0</v>
      </c>
      <c r="AE121" s="23"/>
      <c r="AF121" s="23">
        <f t="shared" si="31"/>
        <v>0</v>
      </c>
      <c r="AG121" s="23"/>
      <c r="AH121" s="23">
        <f t="shared" si="21"/>
        <v>0</v>
      </c>
      <c r="AI121" s="23">
        <v>15.75</v>
      </c>
      <c r="AJ121" s="23">
        <f t="shared" si="32"/>
        <v>1608.60231</v>
      </c>
      <c r="AK121" s="23"/>
      <c r="AL121" s="23">
        <f t="shared" si="32"/>
        <v>0</v>
      </c>
      <c r="AM121" s="23">
        <f t="shared" si="33"/>
        <v>15.75</v>
      </c>
      <c r="AN121" s="211">
        <f t="shared" si="35"/>
        <v>0.6247520825069417</v>
      </c>
      <c r="AO121" s="20">
        <f t="shared" si="37"/>
        <v>1608.6</v>
      </c>
      <c r="AP121" s="13"/>
      <c r="AR121" s="14"/>
      <c r="AT121" s="12"/>
      <c r="AU121" s="12"/>
    </row>
    <row r="122" spans="1:47" s="21" customFormat="1" ht="15" x14ac:dyDescent="0.25">
      <c r="A122" s="16"/>
      <c r="B122" s="17"/>
      <c r="C122" s="38"/>
      <c r="D122" s="59"/>
      <c r="E122" s="59"/>
      <c r="F122" s="59"/>
      <c r="G122" s="24"/>
      <c r="H122" s="19"/>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11"/>
      <c r="AO122" s="20"/>
      <c r="AP122" s="13"/>
      <c r="AR122" s="14"/>
      <c r="AT122" s="12"/>
      <c r="AU122" s="12"/>
    </row>
    <row r="123" spans="1:47" s="11" customFormat="1" ht="15" x14ac:dyDescent="0.25">
      <c r="A123" s="6" t="s">
        <v>230</v>
      </c>
      <c r="B123" s="7" t="s">
        <v>231</v>
      </c>
      <c r="C123" s="8"/>
      <c r="D123" s="25"/>
      <c r="E123" s="25"/>
      <c r="F123" s="25"/>
      <c r="G123" s="150"/>
      <c r="H123" s="9"/>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209"/>
      <c r="AO123" s="22"/>
      <c r="AP123" s="13"/>
      <c r="AR123" s="14"/>
      <c r="AT123" s="14"/>
      <c r="AU123" s="14"/>
    </row>
    <row r="124" spans="1:47" s="21" customFormat="1" ht="22.5" outlineLevel="1" x14ac:dyDescent="0.25">
      <c r="A124" s="16" t="s">
        <v>232</v>
      </c>
      <c r="B124" s="17" t="s">
        <v>233</v>
      </c>
      <c r="C124" s="18" t="s">
        <v>16</v>
      </c>
      <c r="D124" s="19">
        <v>58</v>
      </c>
      <c r="E124" s="19"/>
      <c r="F124" s="19">
        <f>D124+E124</f>
        <v>58</v>
      </c>
      <c r="G124" s="24">
        <v>662.79</v>
      </c>
      <c r="H124" s="19">
        <f t="shared" si="22"/>
        <v>58</v>
      </c>
      <c r="I124" s="23"/>
      <c r="J124" s="23">
        <f t="shared" si="23"/>
        <v>0</v>
      </c>
      <c r="K124" s="23"/>
      <c r="L124" s="23">
        <f t="shared" si="24"/>
        <v>0</v>
      </c>
      <c r="M124" s="23"/>
      <c r="N124" s="23">
        <f t="shared" si="25"/>
        <v>0</v>
      </c>
      <c r="O124" s="23"/>
      <c r="P124" s="23">
        <f t="shared" si="26"/>
        <v>0</v>
      </c>
      <c r="Q124" s="23"/>
      <c r="R124" s="23">
        <f t="shared" si="27"/>
        <v>0</v>
      </c>
      <c r="S124" s="23"/>
      <c r="T124" s="23">
        <f t="shared" si="28"/>
        <v>0</v>
      </c>
      <c r="U124" s="23"/>
      <c r="V124" s="23">
        <f t="shared" si="29"/>
        <v>0</v>
      </c>
      <c r="W124" s="23"/>
      <c r="X124" s="23">
        <f t="shared" si="30"/>
        <v>0</v>
      </c>
      <c r="Y124" s="23"/>
      <c r="Z124" s="23">
        <f t="shared" si="31"/>
        <v>0</v>
      </c>
      <c r="AA124" s="23"/>
      <c r="AB124" s="23">
        <f t="shared" si="31"/>
        <v>0</v>
      </c>
      <c r="AC124" s="23"/>
      <c r="AD124" s="23">
        <f t="shared" si="31"/>
        <v>0</v>
      </c>
      <c r="AE124" s="23"/>
      <c r="AF124" s="23">
        <f t="shared" si="31"/>
        <v>0</v>
      </c>
      <c r="AG124" s="23"/>
      <c r="AH124" s="23">
        <f t="shared" si="21"/>
        <v>0</v>
      </c>
      <c r="AI124" s="23"/>
      <c r="AJ124" s="23">
        <f t="shared" si="32"/>
        <v>0</v>
      </c>
      <c r="AK124" s="23"/>
      <c r="AL124" s="23">
        <f t="shared" si="32"/>
        <v>0</v>
      </c>
      <c r="AM124" s="23">
        <f t="shared" si="33"/>
        <v>0</v>
      </c>
      <c r="AN124" s="211">
        <f t="shared" si="35"/>
        <v>0</v>
      </c>
      <c r="AO124" s="20">
        <f t="shared" ref="AO124:AO148" si="39">IF(C124="","",(ROUND(AM124*G124,2)))</f>
        <v>0</v>
      </c>
      <c r="AP124" s="13"/>
      <c r="AR124" s="14"/>
      <c r="AT124" s="12"/>
      <c r="AU124" s="12"/>
    </row>
    <row r="125" spans="1:47" s="21" customFormat="1" ht="22.5" outlineLevel="1" x14ac:dyDescent="0.25">
      <c r="A125" s="16" t="s">
        <v>234</v>
      </c>
      <c r="B125" s="17" t="s">
        <v>235</v>
      </c>
      <c r="C125" s="18" t="s">
        <v>16</v>
      </c>
      <c r="D125" s="19">
        <v>17</v>
      </c>
      <c r="E125" s="19"/>
      <c r="F125" s="19">
        <f>D125+E125</f>
        <v>17</v>
      </c>
      <c r="G125" s="24">
        <v>701.76409420000005</v>
      </c>
      <c r="H125" s="19">
        <f t="shared" si="22"/>
        <v>17</v>
      </c>
      <c r="I125" s="23"/>
      <c r="J125" s="23">
        <f t="shared" si="23"/>
        <v>0</v>
      </c>
      <c r="K125" s="23"/>
      <c r="L125" s="23">
        <f t="shared" si="24"/>
        <v>0</v>
      </c>
      <c r="M125" s="23"/>
      <c r="N125" s="23">
        <f t="shared" si="25"/>
        <v>0</v>
      </c>
      <c r="O125" s="23"/>
      <c r="P125" s="23">
        <f t="shared" si="26"/>
        <v>0</v>
      </c>
      <c r="Q125" s="23"/>
      <c r="R125" s="23">
        <f t="shared" si="27"/>
        <v>0</v>
      </c>
      <c r="S125" s="23"/>
      <c r="T125" s="23">
        <f t="shared" si="28"/>
        <v>0</v>
      </c>
      <c r="U125" s="23"/>
      <c r="V125" s="23">
        <f t="shared" si="29"/>
        <v>0</v>
      </c>
      <c r="W125" s="23"/>
      <c r="X125" s="23">
        <f t="shared" si="30"/>
        <v>0</v>
      </c>
      <c r="Y125" s="23"/>
      <c r="Z125" s="23">
        <f t="shared" si="31"/>
        <v>0</v>
      </c>
      <c r="AA125" s="23"/>
      <c r="AB125" s="23">
        <f t="shared" si="31"/>
        <v>0</v>
      </c>
      <c r="AC125" s="23"/>
      <c r="AD125" s="23">
        <f t="shared" si="31"/>
        <v>0</v>
      </c>
      <c r="AE125" s="23"/>
      <c r="AF125" s="23">
        <f t="shared" si="31"/>
        <v>0</v>
      </c>
      <c r="AG125" s="23"/>
      <c r="AH125" s="23">
        <f t="shared" si="21"/>
        <v>0</v>
      </c>
      <c r="AI125" s="23"/>
      <c r="AJ125" s="23">
        <f t="shared" si="32"/>
        <v>0</v>
      </c>
      <c r="AK125" s="23"/>
      <c r="AL125" s="23">
        <f t="shared" si="32"/>
        <v>0</v>
      </c>
      <c r="AM125" s="23">
        <f t="shared" si="33"/>
        <v>0</v>
      </c>
      <c r="AN125" s="211">
        <f t="shared" si="35"/>
        <v>0</v>
      </c>
      <c r="AO125" s="20">
        <f t="shared" si="39"/>
        <v>0</v>
      </c>
      <c r="AP125" s="13"/>
      <c r="AR125" s="14"/>
      <c r="AT125" s="12"/>
      <c r="AU125" s="12"/>
    </row>
    <row r="126" spans="1:47" s="21" customFormat="1" ht="22.5" outlineLevel="1" x14ac:dyDescent="0.25">
      <c r="A126" s="16" t="s">
        <v>236</v>
      </c>
      <c r="B126" s="17" t="s">
        <v>237</v>
      </c>
      <c r="C126" s="18" t="s">
        <v>16</v>
      </c>
      <c r="D126" s="19">
        <v>7</v>
      </c>
      <c r="E126" s="19"/>
      <c r="F126" s="19">
        <f>D126+E126</f>
        <v>7</v>
      </c>
      <c r="G126" s="24">
        <v>1545.104094</v>
      </c>
      <c r="H126" s="19">
        <f t="shared" si="22"/>
        <v>7</v>
      </c>
      <c r="I126" s="23"/>
      <c r="J126" s="23">
        <f t="shared" si="23"/>
        <v>0</v>
      </c>
      <c r="K126" s="23"/>
      <c r="L126" s="23">
        <f t="shared" si="24"/>
        <v>0</v>
      </c>
      <c r="M126" s="23"/>
      <c r="N126" s="23">
        <f t="shared" si="25"/>
        <v>0</v>
      </c>
      <c r="O126" s="23"/>
      <c r="P126" s="23">
        <f t="shared" si="26"/>
        <v>0</v>
      </c>
      <c r="Q126" s="23"/>
      <c r="R126" s="23">
        <f t="shared" si="27"/>
        <v>0</v>
      </c>
      <c r="S126" s="23"/>
      <c r="T126" s="23">
        <f t="shared" si="28"/>
        <v>0</v>
      </c>
      <c r="U126" s="23"/>
      <c r="V126" s="23">
        <f t="shared" si="29"/>
        <v>0</v>
      </c>
      <c r="W126" s="23"/>
      <c r="X126" s="23">
        <f t="shared" si="30"/>
        <v>0</v>
      </c>
      <c r="Y126" s="23"/>
      <c r="Z126" s="23">
        <f t="shared" si="31"/>
        <v>0</v>
      </c>
      <c r="AA126" s="23"/>
      <c r="AB126" s="23">
        <f t="shared" si="31"/>
        <v>0</v>
      </c>
      <c r="AC126" s="23"/>
      <c r="AD126" s="23">
        <f t="shared" si="31"/>
        <v>0</v>
      </c>
      <c r="AE126" s="23"/>
      <c r="AF126" s="23">
        <f t="shared" si="31"/>
        <v>0</v>
      </c>
      <c r="AG126" s="23"/>
      <c r="AH126" s="23">
        <f t="shared" si="21"/>
        <v>0</v>
      </c>
      <c r="AI126" s="23"/>
      <c r="AJ126" s="23">
        <f t="shared" si="32"/>
        <v>0</v>
      </c>
      <c r="AK126" s="23"/>
      <c r="AL126" s="23">
        <f t="shared" si="32"/>
        <v>0</v>
      </c>
      <c r="AM126" s="23">
        <f t="shared" si="33"/>
        <v>0</v>
      </c>
      <c r="AN126" s="211">
        <f t="shared" si="35"/>
        <v>0</v>
      </c>
      <c r="AO126" s="20">
        <f t="shared" si="39"/>
        <v>0</v>
      </c>
      <c r="AP126" s="13"/>
      <c r="AR126" s="14"/>
      <c r="AT126" s="12"/>
      <c r="AU126" s="12"/>
    </row>
    <row r="127" spans="1:47" s="21" customFormat="1" ht="22.5" outlineLevel="1" x14ac:dyDescent="0.25">
      <c r="A127" s="16" t="s">
        <v>238</v>
      </c>
      <c r="B127" s="17" t="s">
        <v>239</v>
      </c>
      <c r="C127" s="18" t="s">
        <v>16</v>
      </c>
      <c r="D127" s="19">
        <v>1</v>
      </c>
      <c r="E127" s="19"/>
      <c r="F127" s="19">
        <f>D127+E127</f>
        <v>1</v>
      </c>
      <c r="G127" s="24">
        <v>1229.69</v>
      </c>
      <c r="H127" s="19">
        <f t="shared" si="22"/>
        <v>1</v>
      </c>
      <c r="I127" s="23"/>
      <c r="J127" s="23">
        <f t="shared" si="23"/>
        <v>0</v>
      </c>
      <c r="K127" s="23"/>
      <c r="L127" s="23">
        <f t="shared" si="24"/>
        <v>0</v>
      </c>
      <c r="M127" s="23"/>
      <c r="N127" s="23">
        <f t="shared" si="25"/>
        <v>0</v>
      </c>
      <c r="O127" s="23"/>
      <c r="P127" s="23">
        <f t="shared" si="26"/>
        <v>0</v>
      </c>
      <c r="Q127" s="23"/>
      <c r="R127" s="23">
        <f t="shared" si="27"/>
        <v>0</v>
      </c>
      <c r="S127" s="23"/>
      <c r="T127" s="23">
        <f t="shared" si="28"/>
        <v>0</v>
      </c>
      <c r="U127" s="23"/>
      <c r="V127" s="23">
        <f t="shared" si="29"/>
        <v>0</v>
      </c>
      <c r="W127" s="23"/>
      <c r="X127" s="23">
        <f t="shared" si="30"/>
        <v>0</v>
      </c>
      <c r="Y127" s="23"/>
      <c r="Z127" s="23">
        <f t="shared" si="31"/>
        <v>0</v>
      </c>
      <c r="AA127" s="23"/>
      <c r="AB127" s="23">
        <f t="shared" si="31"/>
        <v>0</v>
      </c>
      <c r="AC127" s="23"/>
      <c r="AD127" s="23">
        <f t="shared" si="31"/>
        <v>0</v>
      </c>
      <c r="AE127" s="23"/>
      <c r="AF127" s="23">
        <f t="shared" si="31"/>
        <v>0</v>
      </c>
      <c r="AG127" s="23"/>
      <c r="AH127" s="23">
        <f t="shared" si="21"/>
        <v>0</v>
      </c>
      <c r="AI127" s="23"/>
      <c r="AJ127" s="23">
        <f t="shared" si="32"/>
        <v>0</v>
      </c>
      <c r="AK127" s="23"/>
      <c r="AL127" s="23">
        <f t="shared" si="32"/>
        <v>0</v>
      </c>
      <c r="AM127" s="23">
        <f t="shared" si="33"/>
        <v>0</v>
      </c>
      <c r="AN127" s="211">
        <f t="shared" si="35"/>
        <v>0</v>
      </c>
      <c r="AO127" s="20">
        <f t="shared" si="39"/>
        <v>0</v>
      </c>
      <c r="AP127" s="13"/>
      <c r="AR127" s="14"/>
      <c r="AT127" s="12"/>
      <c r="AU127" s="12"/>
    </row>
    <row r="128" spans="1:47" s="21" customFormat="1" ht="15" x14ac:dyDescent="0.25">
      <c r="A128" s="16"/>
      <c r="B128" s="17"/>
      <c r="C128" s="38"/>
      <c r="D128" s="19"/>
      <c r="E128" s="19"/>
      <c r="F128" s="19"/>
      <c r="G128" s="24"/>
      <c r="H128" s="19"/>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11"/>
      <c r="AO128" s="20" t="str">
        <f t="shared" si="39"/>
        <v/>
      </c>
      <c r="AP128" s="13"/>
      <c r="AR128" s="14"/>
      <c r="AT128" s="12"/>
      <c r="AU128" s="12"/>
    </row>
    <row r="129" spans="1:47" s="11" customFormat="1" ht="15" x14ac:dyDescent="0.25">
      <c r="A129" s="6" t="s">
        <v>240</v>
      </c>
      <c r="B129" s="7" t="s">
        <v>241</v>
      </c>
      <c r="C129" s="8"/>
      <c r="D129" s="25"/>
      <c r="E129" s="25"/>
      <c r="F129" s="25"/>
      <c r="G129" s="150"/>
      <c r="H129" s="9"/>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209"/>
      <c r="AO129" s="22" t="str">
        <f t="shared" si="39"/>
        <v/>
      </c>
      <c r="AP129" s="13"/>
      <c r="AR129" s="14"/>
      <c r="AT129" s="14"/>
      <c r="AU129" s="14"/>
    </row>
    <row r="130" spans="1:47" s="11" customFormat="1" ht="22.5" outlineLevel="1" x14ac:dyDescent="0.25">
      <c r="A130" s="54" t="s">
        <v>242</v>
      </c>
      <c r="B130" s="55" t="s">
        <v>243</v>
      </c>
      <c r="C130" s="56" t="s">
        <v>4</v>
      </c>
      <c r="D130" s="42">
        <v>3</v>
      </c>
      <c r="E130" s="42"/>
      <c r="F130" s="19">
        <f t="shared" ref="F130:F147" si="40">D130+E130</f>
        <v>3</v>
      </c>
      <c r="G130" s="24">
        <v>788.05</v>
      </c>
      <c r="H130" s="19">
        <f t="shared" si="22"/>
        <v>3</v>
      </c>
      <c r="I130" s="23"/>
      <c r="J130" s="23">
        <f t="shared" si="23"/>
        <v>0</v>
      </c>
      <c r="K130" s="23"/>
      <c r="L130" s="23">
        <f t="shared" si="24"/>
        <v>0</v>
      </c>
      <c r="M130" s="23"/>
      <c r="N130" s="23">
        <f t="shared" si="25"/>
        <v>0</v>
      </c>
      <c r="O130" s="23"/>
      <c r="P130" s="23">
        <f t="shared" si="26"/>
        <v>0</v>
      </c>
      <c r="Q130" s="23"/>
      <c r="R130" s="23">
        <f t="shared" si="27"/>
        <v>0</v>
      </c>
      <c r="S130" s="23"/>
      <c r="T130" s="23">
        <f t="shared" si="28"/>
        <v>0</v>
      </c>
      <c r="U130" s="23"/>
      <c r="V130" s="23">
        <f t="shared" si="29"/>
        <v>0</v>
      </c>
      <c r="W130" s="23"/>
      <c r="X130" s="23">
        <f t="shared" si="30"/>
        <v>0</v>
      </c>
      <c r="Y130" s="23"/>
      <c r="Z130" s="23">
        <f t="shared" si="31"/>
        <v>0</v>
      </c>
      <c r="AA130" s="23"/>
      <c r="AB130" s="23">
        <f t="shared" si="31"/>
        <v>0</v>
      </c>
      <c r="AC130" s="23"/>
      <c r="AD130" s="23">
        <f t="shared" si="31"/>
        <v>0</v>
      </c>
      <c r="AE130" s="23"/>
      <c r="AF130" s="23">
        <f t="shared" si="31"/>
        <v>0</v>
      </c>
      <c r="AG130" s="23"/>
      <c r="AH130" s="23">
        <f t="shared" si="21"/>
        <v>0</v>
      </c>
      <c r="AI130" s="23"/>
      <c r="AJ130" s="23">
        <f t="shared" si="32"/>
        <v>0</v>
      </c>
      <c r="AK130" s="23"/>
      <c r="AL130" s="23">
        <f t="shared" si="32"/>
        <v>0</v>
      </c>
      <c r="AM130" s="23">
        <f t="shared" si="33"/>
        <v>0</v>
      </c>
      <c r="AN130" s="211">
        <f t="shared" si="35"/>
        <v>0</v>
      </c>
      <c r="AO130" s="20">
        <f t="shared" si="39"/>
        <v>0</v>
      </c>
      <c r="AP130" s="13"/>
      <c r="AR130" s="14"/>
      <c r="AT130" s="14"/>
      <c r="AU130" s="14"/>
    </row>
    <row r="131" spans="1:47" s="11" customFormat="1" ht="22.5" outlineLevel="1" x14ac:dyDescent="0.25">
      <c r="A131" s="54" t="s">
        <v>244</v>
      </c>
      <c r="B131" s="55" t="s">
        <v>245</v>
      </c>
      <c r="C131" s="56" t="s">
        <v>4</v>
      </c>
      <c r="D131" s="42">
        <v>20</v>
      </c>
      <c r="E131" s="42"/>
      <c r="F131" s="19">
        <f t="shared" si="40"/>
        <v>20</v>
      </c>
      <c r="G131" s="24">
        <v>675.48</v>
      </c>
      <c r="H131" s="19">
        <f t="shared" si="22"/>
        <v>20</v>
      </c>
      <c r="I131" s="23"/>
      <c r="J131" s="23">
        <f t="shared" si="23"/>
        <v>0</v>
      </c>
      <c r="K131" s="23"/>
      <c r="L131" s="23">
        <f t="shared" si="24"/>
        <v>0</v>
      </c>
      <c r="M131" s="23"/>
      <c r="N131" s="23">
        <f t="shared" si="25"/>
        <v>0</v>
      </c>
      <c r="O131" s="23"/>
      <c r="P131" s="23">
        <f t="shared" si="26"/>
        <v>0</v>
      </c>
      <c r="Q131" s="23"/>
      <c r="R131" s="23">
        <f t="shared" si="27"/>
        <v>0</v>
      </c>
      <c r="S131" s="23"/>
      <c r="T131" s="23">
        <f t="shared" si="28"/>
        <v>0</v>
      </c>
      <c r="U131" s="23"/>
      <c r="V131" s="23">
        <f t="shared" si="29"/>
        <v>0</v>
      </c>
      <c r="W131" s="23"/>
      <c r="X131" s="23">
        <f t="shared" si="30"/>
        <v>0</v>
      </c>
      <c r="Y131" s="23"/>
      <c r="Z131" s="23">
        <f t="shared" si="31"/>
        <v>0</v>
      </c>
      <c r="AA131" s="23"/>
      <c r="AB131" s="23">
        <f t="shared" si="31"/>
        <v>0</v>
      </c>
      <c r="AC131" s="23"/>
      <c r="AD131" s="23">
        <f t="shared" si="31"/>
        <v>0</v>
      </c>
      <c r="AE131" s="23"/>
      <c r="AF131" s="23">
        <f t="shared" si="31"/>
        <v>0</v>
      </c>
      <c r="AG131" s="23"/>
      <c r="AH131" s="23">
        <f t="shared" si="21"/>
        <v>0</v>
      </c>
      <c r="AI131" s="23"/>
      <c r="AJ131" s="23">
        <f t="shared" si="32"/>
        <v>0</v>
      </c>
      <c r="AK131" s="23"/>
      <c r="AL131" s="23">
        <f t="shared" si="32"/>
        <v>0</v>
      </c>
      <c r="AM131" s="23">
        <f t="shared" si="33"/>
        <v>0</v>
      </c>
      <c r="AN131" s="211">
        <f t="shared" si="35"/>
        <v>0</v>
      </c>
      <c r="AO131" s="20">
        <f t="shared" si="39"/>
        <v>0</v>
      </c>
      <c r="AP131" s="13"/>
      <c r="AR131" s="14"/>
      <c r="AT131" s="14"/>
      <c r="AU131" s="14"/>
    </row>
    <row r="132" spans="1:47" s="11" customFormat="1" ht="22.5" outlineLevel="1" x14ac:dyDescent="0.25">
      <c r="A132" s="54" t="s">
        <v>246</v>
      </c>
      <c r="B132" s="55" t="s">
        <v>247</v>
      </c>
      <c r="C132" s="56" t="s">
        <v>4</v>
      </c>
      <c r="D132" s="42">
        <v>3</v>
      </c>
      <c r="E132" s="42"/>
      <c r="F132" s="19">
        <f t="shared" si="40"/>
        <v>3</v>
      </c>
      <c r="G132" s="24">
        <v>1346.33</v>
      </c>
      <c r="H132" s="19">
        <f t="shared" si="22"/>
        <v>3</v>
      </c>
      <c r="I132" s="23"/>
      <c r="J132" s="23">
        <f t="shared" si="23"/>
        <v>0</v>
      </c>
      <c r="K132" s="23"/>
      <c r="L132" s="23">
        <f t="shared" si="24"/>
        <v>0</v>
      </c>
      <c r="M132" s="23"/>
      <c r="N132" s="23">
        <f t="shared" si="25"/>
        <v>0</v>
      </c>
      <c r="O132" s="23"/>
      <c r="P132" s="23">
        <f t="shared" si="26"/>
        <v>0</v>
      </c>
      <c r="Q132" s="23"/>
      <c r="R132" s="23">
        <f t="shared" si="27"/>
        <v>0</v>
      </c>
      <c r="S132" s="23"/>
      <c r="T132" s="23">
        <f t="shared" si="28"/>
        <v>0</v>
      </c>
      <c r="U132" s="23"/>
      <c r="V132" s="23">
        <f t="shared" si="29"/>
        <v>0</v>
      </c>
      <c r="W132" s="23"/>
      <c r="X132" s="23">
        <f t="shared" si="30"/>
        <v>0</v>
      </c>
      <c r="Y132" s="23"/>
      <c r="Z132" s="23">
        <f t="shared" si="31"/>
        <v>0</v>
      </c>
      <c r="AA132" s="23"/>
      <c r="AB132" s="23">
        <f t="shared" si="31"/>
        <v>0</v>
      </c>
      <c r="AC132" s="23"/>
      <c r="AD132" s="23">
        <f t="shared" si="31"/>
        <v>0</v>
      </c>
      <c r="AE132" s="23"/>
      <c r="AF132" s="23">
        <f t="shared" si="31"/>
        <v>0</v>
      </c>
      <c r="AG132" s="23"/>
      <c r="AH132" s="23">
        <f t="shared" si="21"/>
        <v>0</v>
      </c>
      <c r="AI132" s="23"/>
      <c r="AJ132" s="23">
        <f t="shared" si="32"/>
        <v>0</v>
      </c>
      <c r="AK132" s="23"/>
      <c r="AL132" s="23">
        <f t="shared" si="32"/>
        <v>0</v>
      </c>
      <c r="AM132" s="23">
        <f t="shared" si="33"/>
        <v>0</v>
      </c>
      <c r="AN132" s="211">
        <f t="shared" si="35"/>
        <v>0</v>
      </c>
      <c r="AO132" s="20">
        <f t="shared" si="39"/>
        <v>0</v>
      </c>
      <c r="AP132" s="13"/>
      <c r="AR132" s="14"/>
      <c r="AT132" s="14"/>
      <c r="AU132" s="14"/>
    </row>
    <row r="133" spans="1:47" s="11" customFormat="1" ht="22.5" outlineLevel="1" x14ac:dyDescent="0.25">
      <c r="A133" s="54" t="s">
        <v>248</v>
      </c>
      <c r="B133" s="55" t="s">
        <v>249</v>
      </c>
      <c r="C133" s="56" t="s">
        <v>16</v>
      </c>
      <c r="D133" s="42">
        <v>1</v>
      </c>
      <c r="E133" s="42"/>
      <c r="F133" s="19">
        <f t="shared" si="40"/>
        <v>1</v>
      </c>
      <c r="G133" s="24">
        <v>9579</v>
      </c>
      <c r="H133" s="19">
        <f t="shared" si="22"/>
        <v>1</v>
      </c>
      <c r="I133" s="23"/>
      <c r="J133" s="23">
        <f t="shared" si="23"/>
        <v>0</v>
      </c>
      <c r="K133" s="23"/>
      <c r="L133" s="23">
        <f t="shared" si="24"/>
        <v>0</v>
      </c>
      <c r="M133" s="23"/>
      <c r="N133" s="23">
        <f t="shared" si="25"/>
        <v>0</v>
      </c>
      <c r="O133" s="23"/>
      <c r="P133" s="23">
        <f t="shared" si="26"/>
        <v>0</v>
      </c>
      <c r="Q133" s="23"/>
      <c r="R133" s="23">
        <f t="shared" si="27"/>
        <v>0</v>
      </c>
      <c r="S133" s="23"/>
      <c r="T133" s="23">
        <f t="shared" si="28"/>
        <v>0</v>
      </c>
      <c r="U133" s="23"/>
      <c r="V133" s="23">
        <f t="shared" si="29"/>
        <v>0</v>
      </c>
      <c r="W133" s="23"/>
      <c r="X133" s="23">
        <f t="shared" si="30"/>
        <v>0</v>
      </c>
      <c r="Y133" s="23"/>
      <c r="Z133" s="23">
        <f t="shared" si="31"/>
        <v>0</v>
      </c>
      <c r="AA133" s="23"/>
      <c r="AB133" s="23">
        <f t="shared" si="31"/>
        <v>0</v>
      </c>
      <c r="AC133" s="23"/>
      <c r="AD133" s="23">
        <f t="shared" si="31"/>
        <v>0</v>
      </c>
      <c r="AE133" s="23"/>
      <c r="AF133" s="23">
        <f t="shared" si="31"/>
        <v>0</v>
      </c>
      <c r="AG133" s="23"/>
      <c r="AH133" s="23">
        <f t="shared" si="21"/>
        <v>0</v>
      </c>
      <c r="AI133" s="23"/>
      <c r="AJ133" s="23">
        <f t="shared" si="32"/>
        <v>0</v>
      </c>
      <c r="AK133" s="23"/>
      <c r="AL133" s="23">
        <f t="shared" si="32"/>
        <v>0</v>
      </c>
      <c r="AM133" s="23">
        <f t="shared" si="33"/>
        <v>0</v>
      </c>
      <c r="AN133" s="211">
        <f t="shared" si="35"/>
        <v>0</v>
      </c>
      <c r="AO133" s="20">
        <f t="shared" si="39"/>
        <v>0</v>
      </c>
      <c r="AP133" s="13"/>
      <c r="AR133" s="14"/>
      <c r="AT133" s="14"/>
      <c r="AU133" s="14"/>
    </row>
    <row r="134" spans="1:47" s="11" customFormat="1" ht="22.5" outlineLevel="1" x14ac:dyDescent="0.25">
      <c r="A134" s="54" t="s">
        <v>250</v>
      </c>
      <c r="B134" s="55" t="s">
        <v>251</v>
      </c>
      <c r="C134" s="56" t="s">
        <v>4</v>
      </c>
      <c r="D134" s="42">
        <v>1</v>
      </c>
      <c r="E134" s="42"/>
      <c r="F134" s="19">
        <f t="shared" si="40"/>
        <v>1</v>
      </c>
      <c r="G134" s="24">
        <v>2597.52</v>
      </c>
      <c r="H134" s="19">
        <f t="shared" si="22"/>
        <v>1</v>
      </c>
      <c r="I134" s="23"/>
      <c r="J134" s="23">
        <f t="shared" si="23"/>
        <v>0</v>
      </c>
      <c r="K134" s="23"/>
      <c r="L134" s="23">
        <f t="shared" si="24"/>
        <v>0</v>
      </c>
      <c r="M134" s="23"/>
      <c r="N134" s="23">
        <f t="shared" si="25"/>
        <v>0</v>
      </c>
      <c r="O134" s="23"/>
      <c r="P134" s="23">
        <f t="shared" si="26"/>
        <v>0</v>
      </c>
      <c r="Q134" s="23"/>
      <c r="R134" s="23">
        <f t="shared" si="27"/>
        <v>0</v>
      </c>
      <c r="S134" s="23"/>
      <c r="T134" s="23">
        <f t="shared" si="28"/>
        <v>0</v>
      </c>
      <c r="U134" s="23"/>
      <c r="V134" s="23">
        <f t="shared" si="29"/>
        <v>0</v>
      </c>
      <c r="W134" s="23"/>
      <c r="X134" s="23">
        <f t="shared" si="30"/>
        <v>0</v>
      </c>
      <c r="Y134" s="23"/>
      <c r="Z134" s="23">
        <f t="shared" si="31"/>
        <v>0</v>
      </c>
      <c r="AA134" s="23"/>
      <c r="AB134" s="23">
        <f t="shared" si="31"/>
        <v>0</v>
      </c>
      <c r="AC134" s="23"/>
      <c r="AD134" s="23">
        <f t="shared" si="31"/>
        <v>0</v>
      </c>
      <c r="AE134" s="23"/>
      <c r="AF134" s="23">
        <f t="shared" si="31"/>
        <v>0</v>
      </c>
      <c r="AG134" s="23"/>
      <c r="AH134" s="23">
        <f t="shared" si="21"/>
        <v>0</v>
      </c>
      <c r="AI134" s="23"/>
      <c r="AJ134" s="23">
        <f t="shared" si="32"/>
        <v>0</v>
      </c>
      <c r="AK134" s="23"/>
      <c r="AL134" s="23">
        <f t="shared" si="32"/>
        <v>0</v>
      </c>
      <c r="AM134" s="23">
        <f t="shared" si="33"/>
        <v>0</v>
      </c>
      <c r="AN134" s="211">
        <f t="shared" si="35"/>
        <v>0</v>
      </c>
      <c r="AO134" s="20">
        <f t="shared" si="39"/>
        <v>0</v>
      </c>
      <c r="AP134" s="13"/>
      <c r="AR134" s="14"/>
      <c r="AT134" s="14"/>
      <c r="AU134" s="14"/>
    </row>
    <row r="135" spans="1:47" s="11" customFormat="1" ht="22.5" outlineLevel="1" x14ac:dyDescent="0.25">
      <c r="A135" s="54" t="s">
        <v>252</v>
      </c>
      <c r="B135" s="55" t="s">
        <v>253</v>
      </c>
      <c r="C135" s="56" t="s">
        <v>4</v>
      </c>
      <c r="D135" s="42">
        <v>3</v>
      </c>
      <c r="E135" s="42"/>
      <c r="F135" s="19">
        <f t="shared" si="40"/>
        <v>3</v>
      </c>
      <c r="G135" s="24">
        <v>1298.76</v>
      </c>
      <c r="H135" s="19">
        <f t="shared" si="22"/>
        <v>3</v>
      </c>
      <c r="I135" s="23"/>
      <c r="J135" s="23">
        <f t="shared" si="23"/>
        <v>0</v>
      </c>
      <c r="K135" s="23"/>
      <c r="L135" s="23">
        <f t="shared" si="24"/>
        <v>0</v>
      </c>
      <c r="M135" s="23"/>
      <c r="N135" s="23">
        <f t="shared" si="25"/>
        <v>0</v>
      </c>
      <c r="O135" s="23"/>
      <c r="P135" s="23">
        <f t="shared" si="26"/>
        <v>0</v>
      </c>
      <c r="Q135" s="23"/>
      <c r="R135" s="23">
        <f t="shared" si="27"/>
        <v>0</v>
      </c>
      <c r="S135" s="23"/>
      <c r="T135" s="23">
        <f t="shared" si="28"/>
        <v>0</v>
      </c>
      <c r="U135" s="23"/>
      <c r="V135" s="23">
        <f t="shared" si="29"/>
        <v>0</v>
      </c>
      <c r="W135" s="23"/>
      <c r="X135" s="23">
        <f t="shared" si="30"/>
        <v>0</v>
      </c>
      <c r="Y135" s="23"/>
      <c r="Z135" s="23">
        <f t="shared" si="31"/>
        <v>0</v>
      </c>
      <c r="AA135" s="23"/>
      <c r="AB135" s="23">
        <f t="shared" si="31"/>
        <v>0</v>
      </c>
      <c r="AC135" s="23"/>
      <c r="AD135" s="23">
        <f t="shared" si="31"/>
        <v>0</v>
      </c>
      <c r="AE135" s="23"/>
      <c r="AF135" s="23">
        <f t="shared" si="31"/>
        <v>0</v>
      </c>
      <c r="AG135" s="23"/>
      <c r="AH135" s="23">
        <f t="shared" si="21"/>
        <v>0</v>
      </c>
      <c r="AI135" s="23"/>
      <c r="AJ135" s="23">
        <f t="shared" si="32"/>
        <v>0</v>
      </c>
      <c r="AK135" s="23"/>
      <c r="AL135" s="23">
        <f t="shared" si="32"/>
        <v>0</v>
      </c>
      <c r="AM135" s="23">
        <f t="shared" si="33"/>
        <v>0</v>
      </c>
      <c r="AN135" s="211">
        <f t="shared" si="35"/>
        <v>0</v>
      </c>
      <c r="AO135" s="20">
        <f t="shared" si="39"/>
        <v>0</v>
      </c>
      <c r="AP135" s="13"/>
      <c r="AR135" s="14"/>
      <c r="AT135" s="14"/>
      <c r="AU135" s="14"/>
    </row>
    <row r="136" spans="1:47" s="11" customFormat="1" ht="22.5" outlineLevel="1" x14ac:dyDescent="0.25">
      <c r="A136" s="54" t="s">
        <v>254</v>
      </c>
      <c r="B136" s="55" t="s">
        <v>255</v>
      </c>
      <c r="C136" s="56" t="s">
        <v>131</v>
      </c>
      <c r="D136" s="42">
        <v>2</v>
      </c>
      <c r="E136" s="42"/>
      <c r="F136" s="19">
        <f t="shared" si="40"/>
        <v>2</v>
      </c>
      <c r="G136" s="24">
        <v>2746.1330290000001</v>
      </c>
      <c r="H136" s="19">
        <f t="shared" si="22"/>
        <v>2</v>
      </c>
      <c r="I136" s="23"/>
      <c r="J136" s="23">
        <f t="shared" si="23"/>
        <v>0</v>
      </c>
      <c r="K136" s="23"/>
      <c r="L136" s="23">
        <f t="shared" si="24"/>
        <v>0</v>
      </c>
      <c r="M136" s="23"/>
      <c r="N136" s="23">
        <f t="shared" si="25"/>
        <v>0</v>
      </c>
      <c r="O136" s="23"/>
      <c r="P136" s="23">
        <f t="shared" si="26"/>
        <v>0</v>
      </c>
      <c r="Q136" s="23"/>
      <c r="R136" s="23">
        <f t="shared" si="27"/>
        <v>0</v>
      </c>
      <c r="S136" s="23"/>
      <c r="T136" s="23">
        <f t="shared" si="28"/>
        <v>0</v>
      </c>
      <c r="U136" s="23"/>
      <c r="V136" s="23">
        <f t="shared" si="29"/>
        <v>0</v>
      </c>
      <c r="W136" s="23"/>
      <c r="X136" s="23">
        <f t="shared" si="30"/>
        <v>0</v>
      </c>
      <c r="Y136" s="23"/>
      <c r="Z136" s="23">
        <f t="shared" si="31"/>
        <v>0</v>
      </c>
      <c r="AA136" s="23"/>
      <c r="AB136" s="23">
        <f t="shared" si="31"/>
        <v>0</v>
      </c>
      <c r="AC136" s="23"/>
      <c r="AD136" s="23">
        <f t="shared" si="31"/>
        <v>0</v>
      </c>
      <c r="AE136" s="23"/>
      <c r="AF136" s="23">
        <f t="shared" si="31"/>
        <v>0</v>
      </c>
      <c r="AG136" s="23"/>
      <c r="AH136" s="23">
        <f t="shared" si="21"/>
        <v>0</v>
      </c>
      <c r="AI136" s="23"/>
      <c r="AJ136" s="23">
        <f t="shared" si="32"/>
        <v>0</v>
      </c>
      <c r="AK136" s="23"/>
      <c r="AL136" s="23">
        <f t="shared" si="32"/>
        <v>0</v>
      </c>
      <c r="AM136" s="23">
        <f t="shared" si="33"/>
        <v>0</v>
      </c>
      <c r="AN136" s="211">
        <f t="shared" si="35"/>
        <v>0</v>
      </c>
      <c r="AO136" s="20">
        <f t="shared" si="39"/>
        <v>0</v>
      </c>
      <c r="AP136" s="13"/>
      <c r="AR136" s="14"/>
      <c r="AT136" s="14"/>
      <c r="AU136" s="14"/>
    </row>
    <row r="137" spans="1:47" s="11" customFormat="1" ht="33.75" outlineLevel="1" x14ac:dyDescent="0.25">
      <c r="A137" s="54" t="s">
        <v>256</v>
      </c>
      <c r="B137" s="55" t="s">
        <v>257</v>
      </c>
      <c r="C137" s="56" t="s">
        <v>131</v>
      </c>
      <c r="D137" s="42">
        <v>14</v>
      </c>
      <c r="E137" s="42"/>
      <c r="F137" s="19">
        <f t="shared" si="40"/>
        <v>14</v>
      </c>
      <c r="G137" s="24">
        <v>1893.6877360000001</v>
      </c>
      <c r="H137" s="19">
        <f t="shared" si="22"/>
        <v>14</v>
      </c>
      <c r="I137" s="23"/>
      <c r="J137" s="23">
        <f t="shared" si="23"/>
        <v>0</v>
      </c>
      <c r="K137" s="23"/>
      <c r="L137" s="23">
        <f t="shared" si="24"/>
        <v>0</v>
      </c>
      <c r="M137" s="23"/>
      <c r="N137" s="23">
        <f t="shared" si="25"/>
        <v>0</v>
      </c>
      <c r="O137" s="23"/>
      <c r="P137" s="23">
        <f t="shared" si="26"/>
        <v>0</v>
      </c>
      <c r="Q137" s="23"/>
      <c r="R137" s="23">
        <f t="shared" si="27"/>
        <v>0</v>
      </c>
      <c r="S137" s="23"/>
      <c r="T137" s="23">
        <f t="shared" si="28"/>
        <v>0</v>
      </c>
      <c r="U137" s="23"/>
      <c r="V137" s="23">
        <f t="shared" si="29"/>
        <v>0</v>
      </c>
      <c r="W137" s="23"/>
      <c r="X137" s="23">
        <f t="shared" si="30"/>
        <v>0</v>
      </c>
      <c r="Y137" s="23"/>
      <c r="Z137" s="23">
        <f t="shared" si="31"/>
        <v>0</v>
      </c>
      <c r="AA137" s="23"/>
      <c r="AB137" s="23">
        <f t="shared" si="31"/>
        <v>0</v>
      </c>
      <c r="AC137" s="23"/>
      <c r="AD137" s="23">
        <f t="shared" si="31"/>
        <v>0</v>
      </c>
      <c r="AE137" s="23"/>
      <c r="AF137" s="23">
        <f t="shared" ref="AF137:AH198" si="41">AE137*$G137</f>
        <v>0</v>
      </c>
      <c r="AG137" s="23"/>
      <c r="AH137" s="23">
        <f t="shared" si="41"/>
        <v>0</v>
      </c>
      <c r="AI137" s="23"/>
      <c r="AJ137" s="23">
        <f t="shared" si="32"/>
        <v>0</v>
      </c>
      <c r="AK137" s="23"/>
      <c r="AL137" s="23">
        <f t="shared" si="32"/>
        <v>0</v>
      </c>
      <c r="AM137" s="23">
        <f t="shared" si="33"/>
        <v>0</v>
      </c>
      <c r="AN137" s="211">
        <f t="shared" si="35"/>
        <v>0</v>
      </c>
      <c r="AO137" s="20">
        <f t="shared" si="39"/>
        <v>0</v>
      </c>
      <c r="AP137" s="13"/>
      <c r="AR137" s="14"/>
      <c r="AT137" s="14"/>
      <c r="AU137" s="14"/>
    </row>
    <row r="138" spans="1:47" s="11" customFormat="1" ht="22.5" outlineLevel="1" x14ac:dyDescent="0.25">
      <c r="A138" s="54" t="s">
        <v>258</v>
      </c>
      <c r="B138" s="55" t="s">
        <v>259</v>
      </c>
      <c r="C138" s="56" t="s">
        <v>4</v>
      </c>
      <c r="D138" s="42">
        <v>5</v>
      </c>
      <c r="E138" s="42"/>
      <c r="F138" s="19">
        <f t="shared" si="40"/>
        <v>5</v>
      </c>
      <c r="G138" s="24">
        <v>609.15</v>
      </c>
      <c r="H138" s="19">
        <f t="shared" si="22"/>
        <v>5</v>
      </c>
      <c r="I138" s="23"/>
      <c r="J138" s="23">
        <f t="shared" ref="J138:J198" si="42">I138*G138</f>
        <v>0</v>
      </c>
      <c r="K138" s="23"/>
      <c r="L138" s="23">
        <f t="shared" ref="L138:L198" si="43">K138*G138</f>
        <v>0</v>
      </c>
      <c r="M138" s="23"/>
      <c r="N138" s="23">
        <f t="shared" ref="N138:N198" si="44">M138*$G138</f>
        <v>0</v>
      </c>
      <c r="O138" s="23"/>
      <c r="P138" s="23">
        <f t="shared" si="26"/>
        <v>0</v>
      </c>
      <c r="Q138" s="23"/>
      <c r="R138" s="23">
        <f t="shared" si="27"/>
        <v>0</v>
      </c>
      <c r="S138" s="23"/>
      <c r="T138" s="23">
        <f t="shared" si="28"/>
        <v>0</v>
      </c>
      <c r="U138" s="23"/>
      <c r="V138" s="23">
        <f t="shared" ref="V138:V198" si="45">U138*$G138</f>
        <v>0</v>
      </c>
      <c r="W138" s="23"/>
      <c r="X138" s="23">
        <f t="shared" ref="X138:X198" si="46">W138*$G138</f>
        <v>0</v>
      </c>
      <c r="Y138" s="23"/>
      <c r="Z138" s="23">
        <f t="shared" ref="Z138:AF198" si="47">Y138*$G138</f>
        <v>0</v>
      </c>
      <c r="AA138" s="23"/>
      <c r="AB138" s="23">
        <f t="shared" si="47"/>
        <v>0</v>
      </c>
      <c r="AC138" s="23"/>
      <c r="AD138" s="23">
        <f t="shared" si="47"/>
        <v>0</v>
      </c>
      <c r="AE138" s="23"/>
      <c r="AF138" s="23">
        <f t="shared" si="47"/>
        <v>0</v>
      </c>
      <c r="AG138" s="23"/>
      <c r="AH138" s="23">
        <f t="shared" si="41"/>
        <v>0</v>
      </c>
      <c r="AI138" s="23"/>
      <c r="AJ138" s="23">
        <f t="shared" ref="AJ138:AL198" si="48">AI138*$G138</f>
        <v>0</v>
      </c>
      <c r="AK138" s="23"/>
      <c r="AL138" s="23">
        <f t="shared" si="48"/>
        <v>0</v>
      </c>
      <c r="AM138" s="23">
        <f t="shared" si="33"/>
        <v>0</v>
      </c>
      <c r="AN138" s="211">
        <f t="shared" si="35"/>
        <v>0</v>
      </c>
      <c r="AO138" s="20">
        <f t="shared" si="39"/>
        <v>0</v>
      </c>
      <c r="AP138" s="13"/>
      <c r="AR138" s="14"/>
      <c r="AT138" s="14"/>
      <c r="AU138" s="14"/>
    </row>
    <row r="139" spans="1:47" s="11" customFormat="1" ht="22.5" outlineLevel="1" x14ac:dyDescent="0.25">
      <c r="A139" s="54" t="s">
        <v>260</v>
      </c>
      <c r="B139" s="55" t="s">
        <v>261</v>
      </c>
      <c r="C139" s="56" t="s">
        <v>4</v>
      </c>
      <c r="D139" s="42">
        <v>1</v>
      </c>
      <c r="E139" s="42"/>
      <c r="F139" s="19">
        <f t="shared" si="40"/>
        <v>1</v>
      </c>
      <c r="G139" s="24">
        <v>10602</v>
      </c>
      <c r="H139" s="19">
        <f t="shared" ref="H139:H202" si="49">F139-AM139</f>
        <v>1</v>
      </c>
      <c r="I139" s="23"/>
      <c r="J139" s="23">
        <f t="shared" si="42"/>
        <v>0</v>
      </c>
      <c r="K139" s="23"/>
      <c r="L139" s="23">
        <f t="shared" si="43"/>
        <v>0</v>
      </c>
      <c r="M139" s="23"/>
      <c r="N139" s="23">
        <f t="shared" si="44"/>
        <v>0</v>
      </c>
      <c r="O139" s="23"/>
      <c r="P139" s="23">
        <f t="shared" ref="P139:P202" si="50">O139*$G139</f>
        <v>0</v>
      </c>
      <c r="Q139" s="23"/>
      <c r="R139" s="23">
        <f t="shared" ref="R139:R202" si="51">Q139*$G139</f>
        <v>0</v>
      </c>
      <c r="S139" s="23"/>
      <c r="T139" s="23">
        <f t="shared" ref="T139:T202" si="52">S139*$G139</f>
        <v>0</v>
      </c>
      <c r="U139" s="23"/>
      <c r="V139" s="23">
        <f t="shared" si="45"/>
        <v>0</v>
      </c>
      <c r="W139" s="23"/>
      <c r="X139" s="23">
        <f t="shared" si="46"/>
        <v>0</v>
      </c>
      <c r="Y139" s="23"/>
      <c r="Z139" s="23">
        <f t="shared" si="47"/>
        <v>0</v>
      </c>
      <c r="AA139" s="23"/>
      <c r="AB139" s="23">
        <f t="shared" si="47"/>
        <v>0</v>
      </c>
      <c r="AC139" s="23"/>
      <c r="AD139" s="23">
        <f t="shared" si="47"/>
        <v>0</v>
      </c>
      <c r="AE139" s="23"/>
      <c r="AF139" s="23">
        <f t="shared" si="47"/>
        <v>0</v>
      </c>
      <c r="AG139" s="23"/>
      <c r="AH139" s="23">
        <f t="shared" si="41"/>
        <v>0</v>
      </c>
      <c r="AI139" s="23"/>
      <c r="AJ139" s="23">
        <f t="shared" si="48"/>
        <v>0</v>
      </c>
      <c r="AK139" s="23"/>
      <c r="AL139" s="23">
        <f t="shared" si="48"/>
        <v>0</v>
      </c>
      <c r="AM139" s="23">
        <f t="shared" ref="AM139:AM202" si="53">IF(C139="","",(I139+K139+M139+O139+Q139+S139+U139+W139+Y139+AA139+AC139+AE139+AG139+AI139+AK139))</f>
        <v>0</v>
      </c>
      <c r="AN139" s="211">
        <f t="shared" si="35"/>
        <v>0</v>
      </c>
      <c r="AO139" s="20">
        <f t="shared" si="39"/>
        <v>0</v>
      </c>
      <c r="AP139" s="13"/>
      <c r="AR139" s="14"/>
      <c r="AT139" s="14"/>
      <c r="AU139" s="14"/>
    </row>
    <row r="140" spans="1:47" s="21" customFormat="1" ht="22.5" customHeight="1" outlineLevel="1" x14ac:dyDescent="0.25">
      <c r="A140" s="16" t="s">
        <v>262</v>
      </c>
      <c r="B140" s="17" t="s">
        <v>263</v>
      </c>
      <c r="C140" s="18" t="s">
        <v>16</v>
      </c>
      <c r="D140" s="19">
        <v>14</v>
      </c>
      <c r="E140" s="19"/>
      <c r="F140" s="19">
        <f t="shared" si="40"/>
        <v>14</v>
      </c>
      <c r="G140" s="24">
        <v>449.86592130000002</v>
      </c>
      <c r="H140" s="19">
        <f t="shared" si="49"/>
        <v>14</v>
      </c>
      <c r="I140" s="23"/>
      <c r="J140" s="23">
        <f t="shared" si="42"/>
        <v>0</v>
      </c>
      <c r="K140" s="23"/>
      <c r="L140" s="23">
        <f t="shared" si="43"/>
        <v>0</v>
      </c>
      <c r="M140" s="23"/>
      <c r="N140" s="23">
        <f t="shared" si="44"/>
        <v>0</v>
      </c>
      <c r="O140" s="23"/>
      <c r="P140" s="23">
        <f t="shared" si="50"/>
        <v>0</v>
      </c>
      <c r="Q140" s="23"/>
      <c r="R140" s="23">
        <f t="shared" si="51"/>
        <v>0</v>
      </c>
      <c r="S140" s="23"/>
      <c r="T140" s="23">
        <f t="shared" si="52"/>
        <v>0</v>
      </c>
      <c r="U140" s="23"/>
      <c r="V140" s="23">
        <f t="shared" si="45"/>
        <v>0</v>
      </c>
      <c r="W140" s="23"/>
      <c r="X140" s="23">
        <f t="shared" si="46"/>
        <v>0</v>
      </c>
      <c r="Y140" s="23"/>
      <c r="Z140" s="23">
        <f t="shared" si="47"/>
        <v>0</v>
      </c>
      <c r="AA140" s="23"/>
      <c r="AB140" s="23">
        <f t="shared" si="47"/>
        <v>0</v>
      </c>
      <c r="AC140" s="23"/>
      <c r="AD140" s="23">
        <f t="shared" si="47"/>
        <v>0</v>
      </c>
      <c r="AE140" s="23"/>
      <c r="AF140" s="23">
        <f t="shared" si="47"/>
        <v>0</v>
      </c>
      <c r="AG140" s="23"/>
      <c r="AH140" s="23">
        <f t="shared" si="41"/>
        <v>0</v>
      </c>
      <c r="AI140" s="23"/>
      <c r="AJ140" s="23">
        <f t="shared" si="48"/>
        <v>0</v>
      </c>
      <c r="AK140" s="23"/>
      <c r="AL140" s="23">
        <f t="shared" si="48"/>
        <v>0</v>
      </c>
      <c r="AM140" s="23">
        <f t="shared" si="53"/>
        <v>0</v>
      </c>
      <c r="AN140" s="211">
        <f t="shared" si="35"/>
        <v>0</v>
      </c>
      <c r="AO140" s="20">
        <f t="shared" si="39"/>
        <v>0</v>
      </c>
      <c r="AP140" s="13"/>
      <c r="AR140" s="14"/>
      <c r="AT140" s="12"/>
      <c r="AU140" s="12"/>
    </row>
    <row r="141" spans="1:47" s="21" customFormat="1" ht="22.5" outlineLevel="1" x14ac:dyDescent="0.25">
      <c r="A141" s="16" t="s">
        <v>264</v>
      </c>
      <c r="B141" s="17" t="s">
        <v>265</v>
      </c>
      <c r="C141" s="18" t="s">
        <v>4</v>
      </c>
      <c r="D141" s="19">
        <v>1</v>
      </c>
      <c r="E141" s="19"/>
      <c r="F141" s="19">
        <f t="shared" si="40"/>
        <v>1</v>
      </c>
      <c r="G141" s="24">
        <v>7672.5</v>
      </c>
      <c r="H141" s="19">
        <f t="shared" si="49"/>
        <v>1</v>
      </c>
      <c r="I141" s="23"/>
      <c r="J141" s="23">
        <f t="shared" si="42"/>
        <v>0</v>
      </c>
      <c r="K141" s="23"/>
      <c r="L141" s="23">
        <f t="shared" si="43"/>
        <v>0</v>
      </c>
      <c r="M141" s="23"/>
      <c r="N141" s="23">
        <f t="shared" si="44"/>
        <v>0</v>
      </c>
      <c r="O141" s="23"/>
      <c r="P141" s="23">
        <f t="shared" si="50"/>
        <v>0</v>
      </c>
      <c r="Q141" s="23"/>
      <c r="R141" s="23">
        <f t="shared" si="51"/>
        <v>0</v>
      </c>
      <c r="S141" s="23"/>
      <c r="T141" s="23">
        <f t="shared" si="52"/>
        <v>0</v>
      </c>
      <c r="U141" s="23"/>
      <c r="V141" s="23">
        <f t="shared" si="45"/>
        <v>0</v>
      </c>
      <c r="W141" s="23"/>
      <c r="X141" s="23">
        <f t="shared" si="46"/>
        <v>0</v>
      </c>
      <c r="Y141" s="23"/>
      <c r="Z141" s="23">
        <f t="shared" si="47"/>
        <v>0</v>
      </c>
      <c r="AA141" s="23"/>
      <c r="AB141" s="23">
        <f t="shared" si="47"/>
        <v>0</v>
      </c>
      <c r="AC141" s="23"/>
      <c r="AD141" s="23">
        <f t="shared" si="47"/>
        <v>0</v>
      </c>
      <c r="AE141" s="23"/>
      <c r="AF141" s="23">
        <f t="shared" si="47"/>
        <v>0</v>
      </c>
      <c r="AG141" s="23"/>
      <c r="AH141" s="23">
        <f t="shared" si="41"/>
        <v>0</v>
      </c>
      <c r="AI141" s="23"/>
      <c r="AJ141" s="23">
        <f t="shared" si="48"/>
        <v>0</v>
      </c>
      <c r="AK141" s="23"/>
      <c r="AL141" s="23">
        <f t="shared" si="48"/>
        <v>0</v>
      </c>
      <c r="AM141" s="23">
        <f t="shared" si="53"/>
        <v>0</v>
      </c>
      <c r="AN141" s="211">
        <f t="shared" si="35"/>
        <v>0</v>
      </c>
      <c r="AO141" s="20">
        <f t="shared" si="39"/>
        <v>0</v>
      </c>
      <c r="AP141" s="13"/>
      <c r="AR141" s="14"/>
      <c r="AT141" s="12"/>
      <c r="AU141" s="12"/>
    </row>
    <row r="142" spans="1:47" s="21" customFormat="1" ht="22.5" outlineLevel="1" x14ac:dyDescent="0.25">
      <c r="A142" s="16" t="s">
        <v>266</v>
      </c>
      <c r="B142" s="17" t="s">
        <v>267</v>
      </c>
      <c r="C142" s="18" t="s">
        <v>4</v>
      </c>
      <c r="D142" s="19">
        <v>2</v>
      </c>
      <c r="E142" s="19"/>
      <c r="F142" s="19">
        <f t="shared" si="40"/>
        <v>2</v>
      </c>
      <c r="G142" s="24">
        <v>15252</v>
      </c>
      <c r="H142" s="19">
        <f t="shared" si="49"/>
        <v>2</v>
      </c>
      <c r="I142" s="23"/>
      <c r="J142" s="23">
        <f t="shared" si="42"/>
        <v>0</v>
      </c>
      <c r="K142" s="23"/>
      <c r="L142" s="23">
        <f t="shared" si="43"/>
        <v>0</v>
      </c>
      <c r="M142" s="23"/>
      <c r="N142" s="23">
        <f t="shared" si="44"/>
        <v>0</v>
      </c>
      <c r="O142" s="23"/>
      <c r="P142" s="23">
        <f t="shared" si="50"/>
        <v>0</v>
      </c>
      <c r="Q142" s="23"/>
      <c r="R142" s="23">
        <f t="shared" si="51"/>
        <v>0</v>
      </c>
      <c r="S142" s="23"/>
      <c r="T142" s="23">
        <f t="shared" si="52"/>
        <v>0</v>
      </c>
      <c r="U142" s="23"/>
      <c r="V142" s="23">
        <f t="shared" si="45"/>
        <v>0</v>
      </c>
      <c r="W142" s="23"/>
      <c r="X142" s="23">
        <f t="shared" si="46"/>
        <v>0</v>
      </c>
      <c r="Y142" s="23"/>
      <c r="Z142" s="23">
        <f t="shared" si="47"/>
        <v>0</v>
      </c>
      <c r="AA142" s="23"/>
      <c r="AB142" s="23">
        <f t="shared" si="47"/>
        <v>0</v>
      </c>
      <c r="AC142" s="23"/>
      <c r="AD142" s="23">
        <f t="shared" si="47"/>
        <v>0</v>
      </c>
      <c r="AE142" s="23"/>
      <c r="AF142" s="23">
        <f t="shared" si="47"/>
        <v>0</v>
      </c>
      <c r="AG142" s="23"/>
      <c r="AH142" s="23">
        <f t="shared" si="41"/>
        <v>0</v>
      </c>
      <c r="AI142" s="23"/>
      <c r="AJ142" s="23">
        <f t="shared" si="48"/>
        <v>0</v>
      </c>
      <c r="AK142" s="23"/>
      <c r="AL142" s="23">
        <f t="shared" si="48"/>
        <v>0</v>
      </c>
      <c r="AM142" s="23">
        <f t="shared" si="53"/>
        <v>0</v>
      </c>
      <c r="AN142" s="211">
        <f t="shared" ref="AN142:AN205" si="54">IF(C142="","",(AM142/F142))</f>
        <v>0</v>
      </c>
      <c r="AO142" s="20">
        <f t="shared" si="39"/>
        <v>0</v>
      </c>
      <c r="AP142" s="13"/>
      <c r="AR142" s="14"/>
      <c r="AT142" s="12"/>
      <c r="AU142" s="12"/>
    </row>
    <row r="143" spans="1:47" s="21" customFormat="1" ht="22.5" outlineLevel="1" x14ac:dyDescent="0.25">
      <c r="A143" s="16" t="s">
        <v>268</v>
      </c>
      <c r="B143" s="17" t="s">
        <v>269</v>
      </c>
      <c r="C143" s="18" t="s">
        <v>4</v>
      </c>
      <c r="D143" s="19">
        <v>1</v>
      </c>
      <c r="E143" s="19"/>
      <c r="F143" s="19">
        <f t="shared" si="40"/>
        <v>1</v>
      </c>
      <c r="G143" s="24">
        <v>1021.14</v>
      </c>
      <c r="H143" s="19">
        <f t="shared" si="49"/>
        <v>1</v>
      </c>
      <c r="I143" s="23"/>
      <c r="J143" s="23">
        <f t="shared" si="42"/>
        <v>0</v>
      </c>
      <c r="K143" s="23"/>
      <c r="L143" s="23">
        <f t="shared" si="43"/>
        <v>0</v>
      </c>
      <c r="M143" s="23"/>
      <c r="N143" s="23">
        <f t="shared" si="44"/>
        <v>0</v>
      </c>
      <c r="O143" s="23"/>
      <c r="P143" s="23">
        <f t="shared" si="50"/>
        <v>0</v>
      </c>
      <c r="Q143" s="23"/>
      <c r="R143" s="23">
        <f t="shared" si="51"/>
        <v>0</v>
      </c>
      <c r="S143" s="23"/>
      <c r="T143" s="23">
        <f t="shared" si="52"/>
        <v>0</v>
      </c>
      <c r="U143" s="23"/>
      <c r="V143" s="23">
        <f t="shared" si="45"/>
        <v>0</v>
      </c>
      <c r="W143" s="23"/>
      <c r="X143" s="23">
        <f t="shared" si="46"/>
        <v>0</v>
      </c>
      <c r="Y143" s="23"/>
      <c r="Z143" s="23">
        <f t="shared" si="47"/>
        <v>0</v>
      </c>
      <c r="AA143" s="23"/>
      <c r="AB143" s="23">
        <f t="shared" si="47"/>
        <v>0</v>
      </c>
      <c r="AC143" s="23"/>
      <c r="AD143" s="23">
        <f t="shared" si="47"/>
        <v>0</v>
      </c>
      <c r="AE143" s="23"/>
      <c r="AF143" s="23">
        <f t="shared" si="47"/>
        <v>0</v>
      </c>
      <c r="AG143" s="23"/>
      <c r="AH143" s="23">
        <f t="shared" si="41"/>
        <v>0</v>
      </c>
      <c r="AI143" s="23"/>
      <c r="AJ143" s="23">
        <f t="shared" si="48"/>
        <v>0</v>
      </c>
      <c r="AK143" s="23"/>
      <c r="AL143" s="23">
        <f t="shared" si="48"/>
        <v>0</v>
      </c>
      <c r="AM143" s="23">
        <f t="shared" si="53"/>
        <v>0</v>
      </c>
      <c r="AN143" s="211">
        <f t="shared" si="54"/>
        <v>0</v>
      </c>
      <c r="AO143" s="20">
        <f t="shared" si="39"/>
        <v>0</v>
      </c>
      <c r="AP143" s="13"/>
      <c r="AR143" s="14"/>
      <c r="AT143" s="12"/>
      <c r="AU143" s="12"/>
    </row>
    <row r="144" spans="1:47" s="21" customFormat="1" ht="22.5" outlineLevel="1" x14ac:dyDescent="0.25">
      <c r="A144" s="16" t="s">
        <v>270</v>
      </c>
      <c r="B144" s="17" t="s">
        <v>271</v>
      </c>
      <c r="C144" s="18" t="s">
        <v>23</v>
      </c>
      <c r="D144" s="19">
        <v>1</v>
      </c>
      <c r="E144" s="19"/>
      <c r="F144" s="19">
        <f t="shared" si="40"/>
        <v>1</v>
      </c>
      <c r="G144" s="24">
        <v>2367.987736</v>
      </c>
      <c r="H144" s="19">
        <f t="shared" si="49"/>
        <v>1</v>
      </c>
      <c r="I144" s="23"/>
      <c r="J144" s="23">
        <f t="shared" si="42"/>
        <v>0</v>
      </c>
      <c r="K144" s="23"/>
      <c r="L144" s="23">
        <f t="shared" si="43"/>
        <v>0</v>
      </c>
      <c r="M144" s="23"/>
      <c r="N144" s="23">
        <f t="shared" si="44"/>
        <v>0</v>
      </c>
      <c r="O144" s="23"/>
      <c r="P144" s="23">
        <f t="shared" si="50"/>
        <v>0</v>
      </c>
      <c r="Q144" s="23"/>
      <c r="R144" s="23">
        <f t="shared" si="51"/>
        <v>0</v>
      </c>
      <c r="S144" s="23"/>
      <c r="T144" s="23">
        <f t="shared" si="52"/>
        <v>0</v>
      </c>
      <c r="U144" s="23"/>
      <c r="V144" s="23">
        <f t="shared" si="45"/>
        <v>0</v>
      </c>
      <c r="W144" s="23"/>
      <c r="X144" s="23">
        <f t="shared" si="46"/>
        <v>0</v>
      </c>
      <c r="Y144" s="23"/>
      <c r="Z144" s="23">
        <f t="shared" si="47"/>
        <v>0</v>
      </c>
      <c r="AA144" s="23"/>
      <c r="AB144" s="23">
        <f t="shared" si="47"/>
        <v>0</v>
      </c>
      <c r="AC144" s="23"/>
      <c r="AD144" s="23">
        <f t="shared" si="47"/>
        <v>0</v>
      </c>
      <c r="AE144" s="23"/>
      <c r="AF144" s="23">
        <f t="shared" si="47"/>
        <v>0</v>
      </c>
      <c r="AG144" s="23"/>
      <c r="AH144" s="23">
        <f t="shared" si="41"/>
        <v>0</v>
      </c>
      <c r="AI144" s="23"/>
      <c r="AJ144" s="23">
        <f t="shared" si="48"/>
        <v>0</v>
      </c>
      <c r="AK144" s="23"/>
      <c r="AL144" s="23">
        <f t="shared" si="48"/>
        <v>0</v>
      </c>
      <c r="AM144" s="23">
        <f t="shared" si="53"/>
        <v>0</v>
      </c>
      <c r="AN144" s="211">
        <f t="shared" si="54"/>
        <v>0</v>
      </c>
      <c r="AO144" s="20">
        <f t="shared" si="39"/>
        <v>0</v>
      </c>
      <c r="AP144" s="13"/>
      <c r="AR144" s="14"/>
      <c r="AT144" s="12"/>
      <c r="AU144" s="12"/>
    </row>
    <row r="145" spans="1:47" s="21" customFormat="1" ht="22.5" outlineLevel="1" x14ac:dyDescent="0.25">
      <c r="A145" s="16" t="s">
        <v>272</v>
      </c>
      <c r="B145" s="17" t="s">
        <v>273</v>
      </c>
      <c r="C145" s="18" t="s">
        <v>274</v>
      </c>
      <c r="D145" s="19">
        <v>8.4</v>
      </c>
      <c r="E145" s="19"/>
      <c r="F145" s="19">
        <f t="shared" si="40"/>
        <v>8.4</v>
      </c>
      <c r="G145" s="24">
        <v>569.50031439999998</v>
      </c>
      <c r="H145" s="19">
        <f t="shared" si="49"/>
        <v>8.4</v>
      </c>
      <c r="I145" s="23"/>
      <c r="J145" s="23">
        <f t="shared" si="42"/>
        <v>0</v>
      </c>
      <c r="K145" s="23"/>
      <c r="L145" s="23">
        <f t="shared" si="43"/>
        <v>0</v>
      </c>
      <c r="M145" s="23"/>
      <c r="N145" s="23">
        <f t="shared" si="44"/>
        <v>0</v>
      </c>
      <c r="O145" s="23"/>
      <c r="P145" s="23">
        <f t="shared" si="50"/>
        <v>0</v>
      </c>
      <c r="Q145" s="23"/>
      <c r="R145" s="23">
        <f t="shared" si="51"/>
        <v>0</v>
      </c>
      <c r="S145" s="23"/>
      <c r="T145" s="23">
        <f t="shared" si="52"/>
        <v>0</v>
      </c>
      <c r="U145" s="23"/>
      <c r="V145" s="23">
        <f t="shared" si="45"/>
        <v>0</v>
      </c>
      <c r="W145" s="23"/>
      <c r="X145" s="23">
        <f t="shared" si="46"/>
        <v>0</v>
      </c>
      <c r="Y145" s="23"/>
      <c r="Z145" s="23">
        <f t="shared" si="47"/>
        <v>0</v>
      </c>
      <c r="AA145" s="23"/>
      <c r="AB145" s="23">
        <f t="shared" si="47"/>
        <v>0</v>
      </c>
      <c r="AC145" s="23"/>
      <c r="AD145" s="23">
        <f t="shared" si="47"/>
        <v>0</v>
      </c>
      <c r="AE145" s="23"/>
      <c r="AF145" s="23">
        <f t="shared" si="47"/>
        <v>0</v>
      </c>
      <c r="AG145" s="23"/>
      <c r="AH145" s="23">
        <f t="shared" si="41"/>
        <v>0</v>
      </c>
      <c r="AI145" s="23"/>
      <c r="AJ145" s="23">
        <f t="shared" si="48"/>
        <v>0</v>
      </c>
      <c r="AK145" s="23"/>
      <c r="AL145" s="23">
        <f t="shared" si="48"/>
        <v>0</v>
      </c>
      <c r="AM145" s="23">
        <f t="shared" si="53"/>
        <v>0</v>
      </c>
      <c r="AN145" s="211">
        <f t="shared" si="54"/>
        <v>0</v>
      </c>
      <c r="AO145" s="20">
        <f t="shared" si="39"/>
        <v>0</v>
      </c>
      <c r="AP145" s="13"/>
      <c r="AR145" s="14"/>
      <c r="AT145" s="12"/>
      <c r="AU145" s="12"/>
    </row>
    <row r="146" spans="1:47" s="21" customFormat="1" ht="22.5" outlineLevel="1" x14ac:dyDescent="0.25">
      <c r="A146" s="16" t="s">
        <v>275</v>
      </c>
      <c r="B146" s="17" t="s">
        <v>276</v>
      </c>
      <c r="C146" s="18" t="s">
        <v>274</v>
      </c>
      <c r="D146" s="19">
        <v>2.25</v>
      </c>
      <c r="E146" s="19"/>
      <c r="F146" s="19">
        <f t="shared" si="40"/>
        <v>2.25</v>
      </c>
      <c r="G146" s="24">
        <v>569.50031439999998</v>
      </c>
      <c r="H146" s="19">
        <f t="shared" si="49"/>
        <v>2.25</v>
      </c>
      <c r="I146" s="23"/>
      <c r="J146" s="23">
        <f t="shared" si="42"/>
        <v>0</v>
      </c>
      <c r="K146" s="23"/>
      <c r="L146" s="23">
        <f t="shared" si="43"/>
        <v>0</v>
      </c>
      <c r="M146" s="23"/>
      <c r="N146" s="23">
        <f t="shared" si="44"/>
        <v>0</v>
      </c>
      <c r="O146" s="23"/>
      <c r="P146" s="23">
        <f t="shared" si="50"/>
        <v>0</v>
      </c>
      <c r="Q146" s="23"/>
      <c r="R146" s="23">
        <f t="shared" si="51"/>
        <v>0</v>
      </c>
      <c r="S146" s="23"/>
      <c r="T146" s="23">
        <f t="shared" si="52"/>
        <v>0</v>
      </c>
      <c r="U146" s="23"/>
      <c r="V146" s="23">
        <f t="shared" si="45"/>
        <v>0</v>
      </c>
      <c r="W146" s="23"/>
      <c r="X146" s="23">
        <f t="shared" si="46"/>
        <v>0</v>
      </c>
      <c r="Y146" s="23"/>
      <c r="Z146" s="23">
        <f t="shared" si="47"/>
        <v>0</v>
      </c>
      <c r="AA146" s="23"/>
      <c r="AB146" s="23">
        <f t="shared" si="47"/>
        <v>0</v>
      </c>
      <c r="AC146" s="23"/>
      <c r="AD146" s="23">
        <f t="shared" si="47"/>
        <v>0</v>
      </c>
      <c r="AE146" s="23"/>
      <c r="AF146" s="23">
        <f t="shared" si="47"/>
        <v>0</v>
      </c>
      <c r="AG146" s="23"/>
      <c r="AH146" s="23">
        <f t="shared" si="41"/>
        <v>0</v>
      </c>
      <c r="AI146" s="23"/>
      <c r="AJ146" s="23">
        <f t="shared" si="48"/>
        <v>0</v>
      </c>
      <c r="AK146" s="23"/>
      <c r="AL146" s="23">
        <f t="shared" si="48"/>
        <v>0</v>
      </c>
      <c r="AM146" s="23">
        <f t="shared" si="53"/>
        <v>0</v>
      </c>
      <c r="AN146" s="211">
        <f t="shared" si="54"/>
        <v>0</v>
      </c>
      <c r="AO146" s="20">
        <f t="shared" si="39"/>
        <v>0</v>
      </c>
      <c r="AP146" s="13"/>
      <c r="AR146" s="14"/>
      <c r="AT146" s="12"/>
      <c r="AU146" s="12"/>
    </row>
    <row r="147" spans="1:47" s="21" customFormat="1" ht="22.5" outlineLevel="1" x14ac:dyDescent="0.25">
      <c r="A147" s="16" t="s">
        <v>277</v>
      </c>
      <c r="B147" s="17" t="s">
        <v>278</v>
      </c>
      <c r="C147" s="18" t="s">
        <v>274</v>
      </c>
      <c r="D147" s="19">
        <v>2.31</v>
      </c>
      <c r="E147" s="19"/>
      <c r="F147" s="19">
        <f t="shared" si="40"/>
        <v>2.31</v>
      </c>
      <c r="G147" s="24">
        <v>569.50031439999998</v>
      </c>
      <c r="H147" s="19">
        <f t="shared" si="49"/>
        <v>2.31</v>
      </c>
      <c r="I147" s="23"/>
      <c r="J147" s="23">
        <f t="shared" si="42"/>
        <v>0</v>
      </c>
      <c r="K147" s="23"/>
      <c r="L147" s="23">
        <f t="shared" si="43"/>
        <v>0</v>
      </c>
      <c r="M147" s="23"/>
      <c r="N147" s="23">
        <f t="shared" si="44"/>
        <v>0</v>
      </c>
      <c r="O147" s="23"/>
      <c r="P147" s="23">
        <f t="shared" si="50"/>
        <v>0</v>
      </c>
      <c r="Q147" s="23"/>
      <c r="R147" s="23">
        <f t="shared" si="51"/>
        <v>0</v>
      </c>
      <c r="S147" s="23"/>
      <c r="T147" s="23">
        <f t="shared" si="52"/>
        <v>0</v>
      </c>
      <c r="U147" s="23"/>
      <c r="V147" s="23">
        <f t="shared" si="45"/>
        <v>0</v>
      </c>
      <c r="W147" s="23"/>
      <c r="X147" s="23">
        <f t="shared" si="46"/>
        <v>0</v>
      </c>
      <c r="Y147" s="23"/>
      <c r="Z147" s="23">
        <f t="shared" si="47"/>
        <v>0</v>
      </c>
      <c r="AA147" s="23"/>
      <c r="AB147" s="23">
        <f t="shared" si="47"/>
        <v>0</v>
      </c>
      <c r="AC147" s="23"/>
      <c r="AD147" s="23">
        <f t="shared" si="47"/>
        <v>0</v>
      </c>
      <c r="AE147" s="23"/>
      <c r="AF147" s="23">
        <f t="shared" si="47"/>
        <v>0</v>
      </c>
      <c r="AG147" s="23"/>
      <c r="AH147" s="23">
        <f t="shared" si="41"/>
        <v>0</v>
      </c>
      <c r="AI147" s="23"/>
      <c r="AJ147" s="23">
        <f t="shared" si="48"/>
        <v>0</v>
      </c>
      <c r="AK147" s="23"/>
      <c r="AL147" s="23">
        <f t="shared" si="48"/>
        <v>0</v>
      </c>
      <c r="AM147" s="23">
        <f t="shared" si="53"/>
        <v>0</v>
      </c>
      <c r="AN147" s="211">
        <f t="shared" si="54"/>
        <v>0</v>
      </c>
      <c r="AO147" s="20">
        <f t="shared" si="39"/>
        <v>0</v>
      </c>
      <c r="AP147" s="13"/>
      <c r="AR147" s="14"/>
      <c r="AT147" s="12"/>
      <c r="AU147" s="12"/>
    </row>
    <row r="148" spans="1:47" s="21" customFormat="1" ht="15" x14ac:dyDescent="0.25">
      <c r="A148" s="16"/>
      <c r="B148" s="17"/>
      <c r="C148" s="38"/>
      <c r="D148" s="19"/>
      <c r="E148" s="19"/>
      <c r="F148" s="19"/>
      <c r="G148" s="24"/>
      <c r="H148" s="19"/>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11"/>
      <c r="AO148" s="20" t="str">
        <f t="shared" si="39"/>
        <v/>
      </c>
      <c r="AP148" s="13"/>
      <c r="AR148" s="14"/>
      <c r="AT148" s="12"/>
      <c r="AU148" s="12"/>
    </row>
    <row r="149" spans="1:47" s="11" customFormat="1" ht="15" x14ac:dyDescent="0.25">
      <c r="A149" s="6" t="s">
        <v>279</v>
      </c>
      <c r="B149" s="7" t="s">
        <v>280</v>
      </c>
      <c r="C149" s="8"/>
      <c r="D149" s="25"/>
      <c r="E149" s="25"/>
      <c r="F149" s="25"/>
      <c r="G149" s="150"/>
      <c r="H149" s="9"/>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209"/>
      <c r="AO149" s="22"/>
      <c r="AP149" s="13"/>
      <c r="AR149" s="14"/>
      <c r="AT149" s="14"/>
      <c r="AU149" s="14"/>
    </row>
    <row r="150" spans="1:47" s="30" customFormat="1" ht="22.5" outlineLevel="1" x14ac:dyDescent="0.25">
      <c r="A150" s="54" t="s">
        <v>281</v>
      </c>
      <c r="B150" s="55" t="s">
        <v>282</v>
      </c>
      <c r="C150" s="58" t="s">
        <v>4</v>
      </c>
      <c r="D150" s="42">
        <v>141</v>
      </c>
      <c r="E150" s="42"/>
      <c r="F150" s="19">
        <f t="shared" ref="F150:F161" si="55">D150+E150</f>
        <v>141</v>
      </c>
      <c r="G150" s="155">
        <v>1341.42</v>
      </c>
      <c r="H150" s="42">
        <f t="shared" si="49"/>
        <v>141</v>
      </c>
      <c r="I150" s="178"/>
      <c r="J150" s="178">
        <f t="shared" si="42"/>
        <v>0</v>
      </c>
      <c r="K150" s="178"/>
      <c r="L150" s="178">
        <f t="shared" si="43"/>
        <v>0</v>
      </c>
      <c r="M150" s="178"/>
      <c r="N150" s="178">
        <f t="shared" si="44"/>
        <v>0</v>
      </c>
      <c r="O150" s="178"/>
      <c r="P150" s="178">
        <f t="shared" si="50"/>
        <v>0</v>
      </c>
      <c r="Q150" s="178"/>
      <c r="R150" s="178">
        <f t="shared" si="51"/>
        <v>0</v>
      </c>
      <c r="S150" s="178"/>
      <c r="T150" s="178">
        <f t="shared" si="52"/>
        <v>0</v>
      </c>
      <c r="U150" s="178"/>
      <c r="V150" s="178">
        <f t="shared" si="45"/>
        <v>0</v>
      </c>
      <c r="W150" s="178"/>
      <c r="X150" s="178">
        <f t="shared" si="46"/>
        <v>0</v>
      </c>
      <c r="Y150" s="178"/>
      <c r="Z150" s="178">
        <f t="shared" si="47"/>
        <v>0</v>
      </c>
      <c r="AA150" s="178"/>
      <c r="AB150" s="178">
        <f t="shared" si="47"/>
        <v>0</v>
      </c>
      <c r="AC150" s="178"/>
      <c r="AD150" s="178">
        <f t="shared" si="47"/>
        <v>0</v>
      </c>
      <c r="AE150" s="178"/>
      <c r="AF150" s="178">
        <f t="shared" si="47"/>
        <v>0</v>
      </c>
      <c r="AG150" s="178"/>
      <c r="AH150" s="178">
        <f t="shared" si="41"/>
        <v>0</v>
      </c>
      <c r="AI150" s="178"/>
      <c r="AJ150" s="178">
        <f t="shared" si="48"/>
        <v>0</v>
      </c>
      <c r="AK150" s="178"/>
      <c r="AL150" s="178">
        <f t="shared" si="48"/>
        <v>0</v>
      </c>
      <c r="AM150" s="178">
        <f t="shared" si="53"/>
        <v>0</v>
      </c>
      <c r="AN150" s="216">
        <f t="shared" si="54"/>
        <v>0</v>
      </c>
      <c r="AO150" s="44">
        <f t="shared" ref="AO150:AO161" si="56">IF(C150="","",(ROUND(AM150*G150,2)))</f>
        <v>0</v>
      </c>
      <c r="AP150" s="13"/>
      <c r="AR150" s="14"/>
      <c r="AT150" s="37"/>
      <c r="AU150" s="37"/>
    </row>
    <row r="151" spans="1:47" s="30" customFormat="1" ht="22.5" outlineLevel="1" x14ac:dyDescent="0.25">
      <c r="A151" s="54" t="s">
        <v>283</v>
      </c>
      <c r="B151" s="55" t="s">
        <v>284</v>
      </c>
      <c r="C151" s="58" t="s">
        <v>4</v>
      </c>
      <c r="D151" s="42">
        <v>2</v>
      </c>
      <c r="E151" s="42"/>
      <c r="F151" s="19">
        <f t="shared" si="55"/>
        <v>2</v>
      </c>
      <c r="G151" s="155">
        <v>1061.1300000000001</v>
      </c>
      <c r="H151" s="42">
        <f t="shared" si="49"/>
        <v>2</v>
      </c>
      <c r="I151" s="178"/>
      <c r="J151" s="178">
        <f t="shared" si="42"/>
        <v>0</v>
      </c>
      <c r="K151" s="178"/>
      <c r="L151" s="178">
        <f t="shared" si="43"/>
        <v>0</v>
      </c>
      <c r="M151" s="178"/>
      <c r="N151" s="178">
        <f t="shared" si="44"/>
        <v>0</v>
      </c>
      <c r="O151" s="178"/>
      <c r="P151" s="178">
        <f t="shared" si="50"/>
        <v>0</v>
      </c>
      <c r="Q151" s="178"/>
      <c r="R151" s="178">
        <f t="shared" si="51"/>
        <v>0</v>
      </c>
      <c r="S151" s="178"/>
      <c r="T151" s="178">
        <f t="shared" si="52"/>
        <v>0</v>
      </c>
      <c r="U151" s="178"/>
      <c r="V151" s="178">
        <f t="shared" si="45"/>
        <v>0</v>
      </c>
      <c r="W151" s="178"/>
      <c r="X151" s="178">
        <f t="shared" si="46"/>
        <v>0</v>
      </c>
      <c r="Y151" s="178"/>
      <c r="Z151" s="178">
        <f t="shared" si="47"/>
        <v>0</v>
      </c>
      <c r="AA151" s="178"/>
      <c r="AB151" s="178">
        <f t="shared" si="47"/>
        <v>0</v>
      </c>
      <c r="AC151" s="178"/>
      <c r="AD151" s="178">
        <f t="shared" si="47"/>
        <v>0</v>
      </c>
      <c r="AE151" s="178"/>
      <c r="AF151" s="178">
        <f t="shared" si="47"/>
        <v>0</v>
      </c>
      <c r="AG151" s="178"/>
      <c r="AH151" s="178">
        <f t="shared" si="41"/>
        <v>0</v>
      </c>
      <c r="AI151" s="178"/>
      <c r="AJ151" s="178">
        <f t="shared" si="48"/>
        <v>0</v>
      </c>
      <c r="AK151" s="178"/>
      <c r="AL151" s="178">
        <f t="shared" si="48"/>
        <v>0</v>
      </c>
      <c r="AM151" s="178">
        <f t="shared" si="53"/>
        <v>0</v>
      </c>
      <c r="AN151" s="216">
        <f t="shared" si="54"/>
        <v>0</v>
      </c>
      <c r="AO151" s="44">
        <f t="shared" si="56"/>
        <v>0</v>
      </c>
      <c r="AP151" s="13"/>
      <c r="AR151" s="14"/>
      <c r="AT151" s="37"/>
      <c r="AU151" s="37"/>
    </row>
    <row r="152" spans="1:47" s="30" customFormat="1" ht="22.5" outlineLevel="1" x14ac:dyDescent="0.25">
      <c r="A152" s="54" t="s">
        <v>285</v>
      </c>
      <c r="B152" s="55" t="s">
        <v>286</v>
      </c>
      <c r="C152" s="58" t="s">
        <v>4</v>
      </c>
      <c r="D152" s="42">
        <v>18</v>
      </c>
      <c r="E152" s="42"/>
      <c r="F152" s="19">
        <f t="shared" si="55"/>
        <v>18</v>
      </c>
      <c r="G152" s="155">
        <v>807.98</v>
      </c>
      <c r="H152" s="42">
        <f t="shared" si="49"/>
        <v>18</v>
      </c>
      <c r="I152" s="178"/>
      <c r="J152" s="178">
        <f t="shared" si="42"/>
        <v>0</v>
      </c>
      <c r="K152" s="178"/>
      <c r="L152" s="178">
        <f t="shared" si="43"/>
        <v>0</v>
      </c>
      <c r="M152" s="178"/>
      <c r="N152" s="178">
        <f t="shared" si="44"/>
        <v>0</v>
      </c>
      <c r="O152" s="178"/>
      <c r="P152" s="178">
        <f t="shared" si="50"/>
        <v>0</v>
      </c>
      <c r="Q152" s="178"/>
      <c r="R152" s="178">
        <f t="shared" si="51"/>
        <v>0</v>
      </c>
      <c r="S152" s="178"/>
      <c r="T152" s="178">
        <f t="shared" si="52"/>
        <v>0</v>
      </c>
      <c r="U152" s="178"/>
      <c r="V152" s="178">
        <f t="shared" si="45"/>
        <v>0</v>
      </c>
      <c r="W152" s="178"/>
      <c r="X152" s="178">
        <f t="shared" si="46"/>
        <v>0</v>
      </c>
      <c r="Y152" s="178"/>
      <c r="Z152" s="178">
        <f t="shared" si="47"/>
        <v>0</v>
      </c>
      <c r="AA152" s="178"/>
      <c r="AB152" s="178">
        <f t="shared" si="47"/>
        <v>0</v>
      </c>
      <c r="AC152" s="178"/>
      <c r="AD152" s="178">
        <f t="shared" si="47"/>
        <v>0</v>
      </c>
      <c r="AE152" s="178"/>
      <c r="AF152" s="178">
        <f t="shared" si="47"/>
        <v>0</v>
      </c>
      <c r="AG152" s="178"/>
      <c r="AH152" s="178">
        <f t="shared" si="41"/>
        <v>0</v>
      </c>
      <c r="AI152" s="178"/>
      <c r="AJ152" s="178">
        <f t="shared" si="48"/>
        <v>0</v>
      </c>
      <c r="AK152" s="178"/>
      <c r="AL152" s="178">
        <f t="shared" si="48"/>
        <v>0</v>
      </c>
      <c r="AM152" s="178">
        <f t="shared" si="53"/>
        <v>0</v>
      </c>
      <c r="AN152" s="216">
        <f t="shared" si="54"/>
        <v>0</v>
      </c>
      <c r="AO152" s="44">
        <f t="shared" si="56"/>
        <v>0</v>
      </c>
      <c r="AP152" s="13"/>
      <c r="AR152" s="14"/>
      <c r="AT152" s="37"/>
      <c r="AU152" s="37"/>
    </row>
    <row r="153" spans="1:47" s="30" customFormat="1" ht="22.5" outlineLevel="1" x14ac:dyDescent="0.25">
      <c r="A153" s="54" t="s">
        <v>287</v>
      </c>
      <c r="B153" s="55" t="s">
        <v>288</v>
      </c>
      <c r="C153" s="58" t="s">
        <v>4</v>
      </c>
      <c r="D153" s="42">
        <v>15</v>
      </c>
      <c r="E153" s="42"/>
      <c r="F153" s="19">
        <f t="shared" si="55"/>
        <v>15</v>
      </c>
      <c r="G153" s="155">
        <v>773.76</v>
      </c>
      <c r="H153" s="42">
        <f t="shared" si="49"/>
        <v>15</v>
      </c>
      <c r="I153" s="178"/>
      <c r="J153" s="178">
        <f t="shared" si="42"/>
        <v>0</v>
      </c>
      <c r="K153" s="178"/>
      <c r="L153" s="178">
        <f t="shared" si="43"/>
        <v>0</v>
      </c>
      <c r="M153" s="178"/>
      <c r="N153" s="178">
        <f t="shared" si="44"/>
        <v>0</v>
      </c>
      <c r="O153" s="178"/>
      <c r="P153" s="178">
        <f t="shared" si="50"/>
        <v>0</v>
      </c>
      <c r="Q153" s="178"/>
      <c r="R153" s="178">
        <f t="shared" si="51"/>
        <v>0</v>
      </c>
      <c r="S153" s="178"/>
      <c r="T153" s="178">
        <f t="shared" si="52"/>
        <v>0</v>
      </c>
      <c r="U153" s="178"/>
      <c r="V153" s="178">
        <f t="shared" si="45"/>
        <v>0</v>
      </c>
      <c r="W153" s="178"/>
      <c r="X153" s="178">
        <f t="shared" si="46"/>
        <v>0</v>
      </c>
      <c r="Y153" s="178"/>
      <c r="Z153" s="178">
        <f t="shared" si="47"/>
        <v>0</v>
      </c>
      <c r="AA153" s="178"/>
      <c r="AB153" s="178">
        <f t="shared" si="47"/>
        <v>0</v>
      </c>
      <c r="AC153" s="178"/>
      <c r="AD153" s="178">
        <f t="shared" si="47"/>
        <v>0</v>
      </c>
      <c r="AE153" s="178"/>
      <c r="AF153" s="178">
        <f t="shared" si="47"/>
        <v>0</v>
      </c>
      <c r="AG153" s="178"/>
      <c r="AH153" s="178">
        <f t="shared" si="41"/>
        <v>0</v>
      </c>
      <c r="AI153" s="178"/>
      <c r="AJ153" s="178">
        <f t="shared" si="48"/>
        <v>0</v>
      </c>
      <c r="AK153" s="178"/>
      <c r="AL153" s="178">
        <f t="shared" si="48"/>
        <v>0</v>
      </c>
      <c r="AM153" s="178">
        <f t="shared" si="53"/>
        <v>0</v>
      </c>
      <c r="AN153" s="216">
        <f t="shared" si="54"/>
        <v>0</v>
      </c>
      <c r="AO153" s="44">
        <f t="shared" si="56"/>
        <v>0</v>
      </c>
      <c r="AP153" s="13"/>
      <c r="AR153" s="14"/>
      <c r="AT153" s="37"/>
      <c r="AU153" s="37"/>
    </row>
    <row r="154" spans="1:47" s="30" customFormat="1" ht="33.75" outlineLevel="1" x14ac:dyDescent="0.25">
      <c r="A154" s="54" t="s">
        <v>289</v>
      </c>
      <c r="B154" s="55" t="s">
        <v>290</v>
      </c>
      <c r="C154" s="58" t="s">
        <v>4</v>
      </c>
      <c r="D154" s="42">
        <v>5</v>
      </c>
      <c r="E154" s="42"/>
      <c r="F154" s="19">
        <f t="shared" si="55"/>
        <v>5</v>
      </c>
      <c r="G154" s="155">
        <v>1023</v>
      </c>
      <c r="H154" s="42">
        <f t="shared" si="49"/>
        <v>5</v>
      </c>
      <c r="I154" s="178"/>
      <c r="J154" s="178">
        <f t="shared" si="42"/>
        <v>0</v>
      </c>
      <c r="K154" s="178"/>
      <c r="L154" s="178">
        <f t="shared" si="43"/>
        <v>0</v>
      </c>
      <c r="M154" s="178"/>
      <c r="N154" s="178">
        <f t="shared" si="44"/>
        <v>0</v>
      </c>
      <c r="O154" s="178"/>
      <c r="P154" s="178">
        <f t="shared" si="50"/>
        <v>0</v>
      </c>
      <c r="Q154" s="178"/>
      <c r="R154" s="178">
        <f t="shared" si="51"/>
        <v>0</v>
      </c>
      <c r="S154" s="178"/>
      <c r="T154" s="178">
        <f t="shared" si="52"/>
        <v>0</v>
      </c>
      <c r="U154" s="178"/>
      <c r="V154" s="178">
        <f t="shared" si="45"/>
        <v>0</v>
      </c>
      <c r="W154" s="178"/>
      <c r="X154" s="178">
        <f t="shared" si="46"/>
        <v>0</v>
      </c>
      <c r="Y154" s="178"/>
      <c r="Z154" s="178">
        <f t="shared" si="47"/>
        <v>0</v>
      </c>
      <c r="AA154" s="178"/>
      <c r="AB154" s="178">
        <f t="shared" si="47"/>
        <v>0</v>
      </c>
      <c r="AC154" s="178"/>
      <c r="AD154" s="178">
        <f t="shared" si="47"/>
        <v>0</v>
      </c>
      <c r="AE154" s="178"/>
      <c r="AF154" s="178">
        <f t="shared" si="47"/>
        <v>0</v>
      </c>
      <c r="AG154" s="178"/>
      <c r="AH154" s="178">
        <f t="shared" si="41"/>
        <v>0</v>
      </c>
      <c r="AI154" s="178"/>
      <c r="AJ154" s="178">
        <f t="shared" si="48"/>
        <v>0</v>
      </c>
      <c r="AK154" s="178"/>
      <c r="AL154" s="178">
        <f t="shared" si="48"/>
        <v>0</v>
      </c>
      <c r="AM154" s="178">
        <f t="shared" si="53"/>
        <v>0</v>
      </c>
      <c r="AN154" s="216">
        <f t="shared" si="54"/>
        <v>0</v>
      </c>
      <c r="AO154" s="44">
        <f t="shared" si="56"/>
        <v>0</v>
      </c>
      <c r="AP154" s="13"/>
      <c r="AR154" s="14"/>
      <c r="AT154" s="37"/>
      <c r="AU154" s="37"/>
    </row>
    <row r="155" spans="1:47" s="30" customFormat="1" ht="22.5" outlineLevel="1" x14ac:dyDescent="0.25">
      <c r="A155" s="54" t="s">
        <v>291</v>
      </c>
      <c r="B155" s="55" t="s">
        <v>292</v>
      </c>
      <c r="C155" s="58" t="s">
        <v>16</v>
      </c>
      <c r="D155" s="42">
        <v>1</v>
      </c>
      <c r="E155" s="42"/>
      <c r="F155" s="19">
        <f t="shared" si="55"/>
        <v>1</v>
      </c>
      <c r="G155" s="155">
        <v>30312.74</v>
      </c>
      <c r="H155" s="42">
        <f t="shared" si="49"/>
        <v>1</v>
      </c>
      <c r="I155" s="178"/>
      <c r="J155" s="178">
        <f t="shared" si="42"/>
        <v>0</v>
      </c>
      <c r="K155" s="178"/>
      <c r="L155" s="178">
        <f t="shared" si="43"/>
        <v>0</v>
      </c>
      <c r="M155" s="178"/>
      <c r="N155" s="178">
        <f t="shared" si="44"/>
        <v>0</v>
      </c>
      <c r="O155" s="178"/>
      <c r="P155" s="178">
        <f t="shared" si="50"/>
        <v>0</v>
      </c>
      <c r="Q155" s="178"/>
      <c r="R155" s="178">
        <f t="shared" si="51"/>
        <v>0</v>
      </c>
      <c r="S155" s="178"/>
      <c r="T155" s="178">
        <f t="shared" si="52"/>
        <v>0</v>
      </c>
      <c r="U155" s="178"/>
      <c r="V155" s="178">
        <f t="shared" si="45"/>
        <v>0</v>
      </c>
      <c r="W155" s="178"/>
      <c r="X155" s="178">
        <f t="shared" si="46"/>
        <v>0</v>
      </c>
      <c r="Y155" s="178"/>
      <c r="Z155" s="178">
        <f t="shared" si="47"/>
        <v>0</v>
      </c>
      <c r="AA155" s="178"/>
      <c r="AB155" s="178">
        <f t="shared" si="47"/>
        <v>0</v>
      </c>
      <c r="AC155" s="178"/>
      <c r="AD155" s="178">
        <f t="shared" si="47"/>
        <v>0</v>
      </c>
      <c r="AE155" s="178"/>
      <c r="AF155" s="178">
        <f t="shared" si="47"/>
        <v>0</v>
      </c>
      <c r="AG155" s="178"/>
      <c r="AH155" s="178">
        <f t="shared" si="41"/>
        <v>0</v>
      </c>
      <c r="AI155" s="178"/>
      <c r="AJ155" s="178">
        <f t="shared" si="48"/>
        <v>0</v>
      </c>
      <c r="AK155" s="178"/>
      <c r="AL155" s="178">
        <f t="shared" si="48"/>
        <v>0</v>
      </c>
      <c r="AM155" s="178">
        <f t="shared" si="53"/>
        <v>0</v>
      </c>
      <c r="AN155" s="216">
        <f t="shared" si="54"/>
        <v>0</v>
      </c>
      <c r="AO155" s="44">
        <f t="shared" si="56"/>
        <v>0</v>
      </c>
      <c r="AP155" s="13"/>
      <c r="AR155" s="14"/>
      <c r="AT155" s="37"/>
      <c r="AU155" s="37"/>
    </row>
    <row r="156" spans="1:47" s="30" customFormat="1" ht="33.75" outlineLevel="1" x14ac:dyDescent="0.25">
      <c r="A156" s="54" t="s">
        <v>293</v>
      </c>
      <c r="B156" s="55" t="s">
        <v>294</v>
      </c>
      <c r="C156" s="58" t="s">
        <v>4</v>
      </c>
      <c r="D156" s="42">
        <v>2</v>
      </c>
      <c r="E156" s="42"/>
      <c r="F156" s="19">
        <f t="shared" si="55"/>
        <v>2</v>
      </c>
      <c r="G156" s="155">
        <v>2297.1</v>
      </c>
      <c r="H156" s="42">
        <f t="shared" si="49"/>
        <v>2</v>
      </c>
      <c r="I156" s="178"/>
      <c r="J156" s="178">
        <f t="shared" si="42"/>
        <v>0</v>
      </c>
      <c r="K156" s="178"/>
      <c r="L156" s="178">
        <f t="shared" si="43"/>
        <v>0</v>
      </c>
      <c r="M156" s="178"/>
      <c r="N156" s="178">
        <f t="shared" si="44"/>
        <v>0</v>
      </c>
      <c r="O156" s="178"/>
      <c r="P156" s="178">
        <f t="shared" si="50"/>
        <v>0</v>
      </c>
      <c r="Q156" s="178"/>
      <c r="R156" s="178">
        <f t="shared" si="51"/>
        <v>0</v>
      </c>
      <c r="S156" s="178"/>
      <c r="T156" s="178">
        <f t="shared" si="52"/>
        <v>0</v>
      </c>
      <c r="U156" s="178"/>
      <c r="V156" s="178">
        <f t="shared" si="45"/>
        <v>0</v>
      </c>
      <c r="W156" s="178"/>
      <c r="X156" s="178">
        <f t="shared" si="46"/>
        <v>0</v>
      </c>
      <c r="Y156" s="178"/>
      <c r="Z156" s="178">
        <f t="shared" si="47"/>
        <v>0</v>
      </c>
      <c r="AA156" s="178"/>
      <c r="AB156" s="178">
        <f t="shared" si="47"/>
        <v>0</v>
      </c>
      <c r="AC156" s="178"/>
      <c r="AD156" s="178">
        <f t="shared" si="47"/>
        <v>0</v>
      </c>
      <c r="AE156" s="178"/>
      <c r="AF156" s="178">
        <f t="shared" si="47"/>
        <v>0</v>
      </c>
      <c r="AG156" s="178"/>
      <c r="AH156" s="178">
        <f t="shared" si="41"/>
        <v>0</v>
      </c>
      <c r="AI156" s="178"/>
      <c r="AJ156" s="178">
        <f t="shared" si="48"/>
        <v>0</v>
      </c>
      <c r="AK156" s="178"/>
      <c r="AL156" s="178">
        <f t="shared" si="48"/>
        <v>0</v>
      </c>
      <c r="AM156" s="178">
        <f t="shared" si="53"/>
        <v>0</v>
      </c>
      <c r="AN156" s="216">
        <f t="shared" si="54"/>
        <v>0</v>
      </c>
      <c r="AO156" s="44">
        <f t="shared" si="56"/>
        <v>0</v>
      </c>
      <c r="AP156" s="13"/>
      <c r="AR156" s="14"/>
      <c r="AT156" s="37"/>
      <c r="AU156" s="37"/>
    </row>
    <row r="157" spans="1:47" s="30" customFormat="1" ht="33.75" outlineLevel="1" x14ac:dyDescent="0.25">
      <c r="A157" s="54" t="s">
        <v>295</v>
      </c>
      <c r="B157" s="55" t="s">
        <v>296</v>
      </c>
      <c r="C157" s="58" t="s">
        <v>4</v>
      </c>
      <c r="D157" s="42">
        <v>1</v>
      </c>
      <c r="E157" s="42"/>
      <c r="F157" s="19">
        <f t="shared" si="55"/>
        <v>1</v>
      </c>
      <c r="G157" s="155">
        <v>2475.06</v>
      </c>
      <c r="H157" s="42">
        <f t="shared" si="49"/>
        <v>1</v>
      </c>
      <c r="I157" s="178"/>
      <c r="J157" s="178">
        <f t="shared" si="42"/>
        <v>0</v>
      </c>
      <c r="K157" s="178"/>
      <c r="L157" s="178">
        <f t="shared" si="43"/>
        <v>0</v>
      </c>
      <c r="M157" s="178"/>
      <c r="N157" s="178">
        <f t="shared" si="44"/>
        <v>0</v>
      </c>
      <c r="O157" s="178"/>
      <c r="P157" s="178">
        <f t="shared" si="50"/>
        <v>0</v>
      </c>
      <c r="Q157" s="178"/>
      <c r="R157" s="178">
        <f t="shared" si="51"/>
        <v>0</v>
      </c>
      <c r="S157" s="178"/>
      <c r="T157" s="178">
        <f t="shared" si="52"/>
        <v>0</v>
      </c>
      <c r="U157" s="178"/>
      <c r="V157" s="178">
        <f t="shared" si="45"/>
        <v>0</v>
      </c>
      <c r="W157" s="178"/>
      <c r="X157" s="178">
        <f t="shared" si="46"/>
        <v>0</v>
      </c>
      <c r="Y157" s="178"/>
      <c r="Z157" s="178">
        <f t="shared" si="47"/>
        <v>0</v>
      </c>
      <c r="AA157" s="178"/>
      <c r="AB157" s="178">
        <f t="shared" si="47"/>
        <v>0</v>
      </c>
      <c r="AC157" s="178"/>
      <c r="AD157" s="178">
        <f t="shared" si="47"/>
        <v>0</v>
      </c>
      <c r="AE157" s="178"/>
      <c r="AF157" s="178">
        <f t="shared" si="47"/>
        <v>0</v>
      </c>
      <c r="AG157" s="178"/>
      <c r="AH157" s="178">
        <f t="shared" si="41"/>
        <v>0</v>
      </c>
      <c r="AI157" s="178"/>
      <c r="AJ157" s="178">
        <f t="shared" si="48"/>
        <v>0</v>
      </c>
      <c r="AK157" s="178"/>
      <c r="AL157" s="178">
        <f t="shared" si="48"/>
        <v>0</v>
      </c>
      <c r="AM157" s="178">
        <f t="shared" si="53"/>
        <v>0</v>
      </c>
      <c r="AN157" s="216">
        <f t="shared" si="54"/>
        <v>0</v>
      </c>
      <c r="AO157" s="44">
        <f t="shared" si="56"/>
        <v>0</v>
      </c>
      <c r="AP157" s="13"/>
      <c r="AR157" s="14"/>
      <c r="AT157" s="37"/>
      <c r="AU157" s="37"/>
    </row>
    <row r="158" spans="1:47" s="30" customFormat="1" ht="22.5" outlineLevel="1" x14ac:dyDescent="0.25">
      <c r="A158" s="54" t="s">
        <v>297</v>
      </c>
      <c r="B158" s="55" t="s">
        <v>298</v>
      </c>
      <c r="C158" s="58" t="s">
        <v>4</v>
      </c>
      <c r="D158" s="42">
        <v>1</v>
      </c>
      <c r="E158" s="42"/>
      <c r="F158" s="19">
        <f t="shared" si="55"/>
        <v>1</v>
      </c>
      <c r="G158" s="155">
        <v>12265.2</v>
      </c>
      <c r="H158" s="42">
        <f t="shared" si="49"/>
        <v>1</v>
      </c>
      <c r="I158" s="178"/>
      <c r="J158" s="178">
        <f t="shared" si="42"/>
        <v>0</v>
      </c>
      <c r="K158" s="178"/>
      <c r="L158" s="178">
        <f t="shared" si="43"/>
        <v>0</v>
      </c>
      <c r="M158" s="178"/>
      <c r="N158" s="178">
        <f t="shared" si="44"/>
        <v>0</v>
      </c>
      <c r="O158" s="178"/>
      <c r="P158" s="178">
        <f t="shared" si="50"/>
        <v>0</v>
      </c>
      <c r="Q158" s="178"/>
      <c r="R158" s="178">
        <f t="shared" si="51"/>
        <v>0</v>
      </c>
      <c r="S158" s="178"/>
      <c r="T158" s="178">
        <f t="shared" si="52"/>
        <v>0</v>
      </c>
      <c r="U158" s="178"/>
      <c r="V158" s="178">
        <f t="shared" si="45"/>
        <v>0</v>
      </c>
      <c r="W158" s="178"/>
      <c r="X158" s="178">
        <f t="shared" si="46"/>
        <v>0</v>
      </c>
      <c r="Y158" s="178"/>
      <c r="Z158" s="178">
        <f t="shared" si="47"/>
        <v>0</v>
      </c>
      <c r="AA158" s="178"/>
      <c r="AB158" s="178">
        <f t="shared" si="47"/>
        <v>0</v>
      </c>
      <c r="AC158" s="178"/>
      <c r="AD158" s="178">
        <f t="shared" si="47"/>
        <v>0</v>
      </c>
      <c r="AE158" s="178"/>
      <c r="AF158" s="178">
        <f t="shared" si="47"/>
        <v>0</v>
      </c>
      <c r="AG158" s="178"/>
      <c r="AH158" s="178">
        <f t="shared" si="41"/>
        <v>0</v>
      </c>
      <c r="AI158" s="178"/>
      <c r="AJ158" s="178">
        <f t="shared" si="48"/>
        <v>0</v>
      </c>
      <c r="AK158" s="178"/>
      <c r="AL158" s="178">
        <f t="shared" si="48"/>
        <v>0</v>
      </c>
      <c r="AM158" s="178">
        <f t="shared" si="53"/>
        <v>0</v>
      </c>
      <c r="AN158" s="216">
        <f t="shared" si="54"/>
        <v>0</v>
      </c>
      <c r="AO158" s="44">
        <f t="shared" si="56"/>
        <v>0</v>
      </c>
      <c r="AP158" s="13"/>
      <c r="AR158" s="14"/>
      <c r="AT158" s="37"/>
      <c r="AU158" s="37"/>
    </row>
    <row r="159" spans="1:47" s="30" customFormat="1" ht="33.75" outlineLevel="1" x14ac:dyDescent="0.25">
      <c r="A159" s="54" t="s">
        <v>299</v>
      </c>
      <c r="B159" s="55" t="s">
        <v>300</v>
      </c>
      <c r="C159" s="58" t="s">
        <v>4</v>
      </c>
      <c r="D159" s="42">
        <v>2</v>
      </c>
      <c r="E159" s="42"/>
      <c r="F159" s="19">
        <f t="shared" si="55"/>
        <v>2</v>
      </c>
      <c r="G159" s="155">
        <v>1650.75</v>
      </c>
      <c r="H159" s="42">
        <f t="shared" si="49"/>
        <v>2</v>
      </c>
      <c r="I159" s="178"/>
      <c r="J159" s="178">
        <f t="shared" si="42"/>
        <v>0</v>
      </c>
      <c r="K159" s="178"/>
      <c r="L159" s="178">
        <f t="shared" si="43"/>
        <v>0</v>
      </c>
      <c r="M159" s="178"/>
      <c r="N159" s="178">
        <f t="shared" si="44"/>
        <v>0</v>
      </c>
      <c r="O159" s="178"/>
      <c r="P159" s="178">
        <f t="shared" si="50"/>
        <v>0</v>
      </c>
      <c r="Q159" s="178"/>
      <c r="R159" s="178">
        <f t="shared" si="51"/>
        <v>0</v>
      </c>
      <c r="S159" s="178"/>
      <c r="T159" s="178">
        <f t="shared" si="52"/>
        <v>0</v>
      </c>
      <c r="U159" s="178"/>
      <c r="V159" s="178">
        <f t="shared" si="45"/>
        <v>0</v>
      </c>
      <c r="W159" s="178"/>
      <c r="X159" s="178">
        <f t="shared" si="46"/>
        <v>0</v>
      </c>
      <c r="Y159" s="178"/>
      <c r="Z159" s="178">
        <f t="shared" si="47"/>
        <v>0</v>
      </c>
      <c r="AA159" s="178"/>
      <c r="AB159" s="178">
        <f t="shared" si="47"/>
        <v>0</v>
      </c>
      <c r="AC159" s="178"/>
      <c r="AD159" s="178">
        <f t="shared" si="47"/>
        <v>0</v>
      </c>
      <c r="AE159" s="178"/>
      <c r="AF159" s="178">
        <f t="shared" si="47"/>
        <v>0</v>
      </c>
      <c r="AG159" s="178"/>
      <c r="AH159" s="178">
        <f t="shared" si="41"/>
        <v>0</v>
      </c>
      <c r="AI159" s="178"/>
      <c r="AJ159" s="178">
        <f t="shared" si="48"/>
        <v>0</v>
      </c>
      <c r="AK159" s="178"/>
      <c r="AL159" s="178">
        <f t="shared" si="48"/>
        <v>0</v>
      </c>
      <c r="AM159" s="178">
        <f t="shared" si="53"/>
        <v>0</v>
      </c>
      <c r="AN159" s="216">
        <f t="shared" si="54"/>
        <v>0</v>
      </c>
      <c r="AO159" s="44">
        <f t="shared" si="56"/>
        <v>0</v>
      </c>
      <c r="AP159" s="13"/>
      <c r="AR159" s="14"/>
      <c r="AT159" s="37"/>
      <c r="AU159" s="37"/>
    </row>
    <row r="160" spans="1:47" s="30" customFormat="1" ht="22.5" outlineLevel="1" x14ac:dyDescent="0.25">
      <c r="A160" s="54" t="s">
        <v>301</v>
      </c>
      <c r="B160" s="55" t="s">
        <v>302</v>
      </c>
      <c r="C160" s="58" t="s">
        <v>4</v>
      </c>
      <c r="D160" s="42">
        <v>2</v>
      </c>
      <c r="E160" s="42"/>
      <c r="F160" s="19">
        <f t="shared" si="55"/>
        <v>2</v>
      </c>
      <c r="G160" s="155">
        <v>697.89927709999995</v>
      </c>
      <c r="H160" s="42">
        <f t="shared" si="49"/>
        <v>2</v>
      </c>
      <c r="I160" s="178"/>
      <c r="J160" s="178">
        <f t="shared" si="42"/>
        <v>0</v>
      </c>
      <c r="K160" s="178"/>
      <c r="L160" s="178">
        <f t="shared" si="43"/>
        <v>0</v>
      </c>
      <c r="M160" s="178"/>
      <c r="N160" s="178">
        <f t="shared" si="44"/>
        <v>0</v>
      </c>
      <c r="O160" s="178"/>
      <c r="P160" s="178">
        <f t="shared" si="50"/>
        <v>0</v>
      </c>
      <c r="Q160" s="178"/>
      <c r="R160" s="178">
        <f t="shared" si="51"/>
        <v>0</v>
      </c>
      <c r="S160" s="178"/>
      <c r="T160" s="178">
        <f t="shared" si="52"/>
        <v>0</v>
      </c>
      <c r="U160" s="178"/>
      <c r="V160" s="178">
        <f t="shared" si="45"/>
        <v>0</v>
      </c>
      <c r="W160" s="178"/>
      <c r="X160" s="178">
        <f t="shared" si="46"/>
        <v>0</v>
      </c>
      <c r="Y160" s="178"/>
      <c r="Z160" s="178">
        <f t="shared" si="47"/>
        <v>0</v>
      </c>
      <c r="AA160" s="178"/>
      <c r="AB160" s="178">
        <f t="shared" si="47"/>
        <v>0</v>
      </c>
      <c r="AC160" s="178"/>
      <c r="AD160" s="178">
        <f t="shared" si="47"/>
        <v>0</v>
      </c>
      <c r="AE160" s="178"/>
      <c r="AF160" s="178">
        <f t="shared" si="47"/>
        <v>0</v>
      </c>
      <c r="AG160" s="178"/>
      <c r="AH160" s="178">
        <f t="shared" si="41"/>
        <v>0</v>
      </c>
      <c r="AI160" s="178"/>
      <c r="AJ160" s="178">
        <f t="shared" si="48"/>
        <v>0</v>
      </c>
      <c r="AK160" s="178"/>
      <c r="AL160" s="178">
        <f t="shared" si="48"/>
        <v>0</v>
      </c>
      <c r="AM160" s="178">
        <f t="shared" si="53"/>
        <v>0</v>
      </c>
      <c r="AN160" s="216">
        <f t="shared" si="54"/>
        <v>0</v>
      </c>
      <c r="AO160" s="44">
        <f t="shared" si="56"/>
        <v>0</v>
      </c>
      <c r="AP160" s="13"/>
      <c r="AR160" s="14"/>
      <c r="AT160" s="37"/>
      <c r="AU160" s="37"/>
    </row>
    <row r="161" spans="1:47" s="30" customFormat="1" ht="22.5" outlineLevel="1" x14ac:dyDescent="0.25">
      <c r="A161" s="54" t="s">
        <v>303</v>
      </c>
      <c r="B161" s="55" t="s">
        <v>304</v>
      </c>
      <c r="C161" s="58" t="s">
        <v>4</v>
      </c>
      <c r="D161" s="42">
        <v>1</v>
      </c>
      <c r="E161" s="42"/>
      <c r="F161" s="19">
        <f t="shared" si="55"/>
        <v>1</v>
      </c>
      <c r="G161" s="155">
        <v>982.88855420000004</v>
      </c>
      <c r="H161" s="42">
        <f t="shared" si="49"/>
        <v>1</v>
      </c>
      <c r="I161" s="178"/>
      <c r="J161" s="178">
        <f t="shared" si="42"/>
        <v>0</v>
      </c>
      <c r="K161" s="178"/>
      <c r="L161" s="178">
        <f t="shared" si="43"/>
        <v>0</v>
      </c>
      <c r="M161" s="178"/>
      <c r="N161" s="178">
        <f t="shared" si="44"/>
        <v>0</v>
      </c>
      <c r="O161" s="178"/>
      <c r="P161" s="178">
        <f t="shared" si="50"/>
        <v>0</v>
      </c>
      <c r="Q161" s="178"/>
      <c r="R161" s="178">
        <f t="shared" si="51"/>
        <v>0</v>
      </c>
      <c r="S161" s="178"/>
      <c r="T161" s="178">
        <f t="shared" si="52"/>
        <v>0</v>
      </c>
      <c r="U161" s="178"/>
      <c r="V161" s="178">
        <f t="shared" si="45"/>
        <v>0</v>
      </c>
      <c r="W161" s="178"/>
      <c r="X161" s="178">
        <f t="shared" si="46"/>
        <v>0</v>
      </c>
      <c r="Y161" s="178"/>
      <c r="Z161" s="178">
        <f t="shared" si="47"/>
        <v>0</v>
      </c>
      <c r="AA161" s="178"/>
      <c r="AB161" s="178">
        <f t="shared" si="47"/>
        <v>0</v>
      </c>
      <c r="AC161" s="178"/>
      <c r="AD161" s="178">
        <f t="shared" si="47"/>
        <v>0</v>
      </c>
      <c r="AE161" s="178"/>
      <c r="AF161" s="178">
        <f t="shared" si="47"/>
        <v>0</v>
      </c>
      <c r="AG161" s="178"/>
      <c r="AH161" s="178">
        <f t="shared" si="41"/>
        <v>0</v>
      </c>
      <c r="AI161" s="178"/>
      <c r="AJ161" s="178">
        <f t="shared" si="48"/>
        <v>0</v>
      </c>
      <c r="AK161" s="178"/>
      <c r="AL161" s="178">
        <f t="shared" si="48"/>
        <v>0</v>
      </c>
      <c r="AM161" s="178">
        <f t="shared" si="53"/>
        <v>0</v>
      </c>
      <c r="AN161" s="216">
        <f t="shared" si="54"/>
        <v>0</v>
      </c>
      <c r="AO161" s="44">
        <f t="shared" si="56"/>
        <v>0</v>
      </c>
      <c r="AP161" s="13"/>
      <c r="AR161" s="14"/>
      <c r="AT161" s="37"/>
      <c r="AU161" s="37"/>
    </row>
    <row r="162" spans="1:47" s="30" customFormat="1" ht="15" x14ac:dyDescent="0.25">
      <c r="A162" s="54"/>
      <c r="B162" s="55"/>
      <c r="C162" s="56"/>
      <c r="D162" s="42"/>
      <c r="E162" s="42"/>
      <c r="F162" s="42"/>
      <c r="G162" s="155"/>
      <c r="H162" s="42"/>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178"/>
      <c r="AN162" s="216"/>
      <c r="AO162" s="44"/>
      <c r="AP162" s="13"/>
      <c r="AR162" s="14"/>
      <c r="AT162" s="37"/>
      <c r="AU162" s="37"/>
    </row>
    <row r="163" spans="1:47" s="11" customFormat="1" ht="15" x14ac:dyDescent="0.25">
      <c r="A163" s="6" t="s">
        <v>305</v>
      </c>
      <c r="B163" s="7" t="s">
        <v>306</v>
      </c>
      <c r="C163" s="8"/>
      <c r="D163" s="25"/>
      <c r="E163" s="25"/>
      <c r="F163" s="25"/>
      <c r="G163" s="150"/>
      <c r="H163" s="9"/>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209"/>
      <c r="AO163" s="22" t="str">
        <f t="shared" ref="AO163:AO170" si="57">IF(C163="","",(ROUND(AM163*G163,2)))</f>
        <v/>
      </c>
      <c r="AP163" s="13"/>
      <c r="AR163" s="14"/>
      <c r="AT163" s="14"/>
      <c r="AU163" s="14"/>
    </row>
    <row r="164" spans="1:47" s="21" customFormat="1" ht="33.75" outlineLevel="1" x14ac:dyDescent="0.25">
      <c r="A164" s="16" t="s">
        <v>307</v>
      </c>
      <c r="B164" s="17" t="s">
        <v>308</v>
      </c>
      <c r="C164" s="60" t="s">
        <v>41</v>
      </c>
      <c r="D164" s="49">
        <v>115.75</v>
      </c>
      <c r="E164" s="49"/>
      <c r="F164" s="19">
        <f t="shared" ref="F164:F170" si="58">D164+E164</f>
        <v>115.75</v>
      </c>
      <c r="G164" s="154">
        <v>133.8090114</v>
      </c>
      <c r="H164" s="49">
        <f t="shared" si="49"/>
        <v>115.75</v>
      </c>
      <c r="I164" s="177"/>
      <c r="J164" s="177">
        <f t="shared" si="42"/>
        <v>0</v>
      </c>
      <c r="K164" s="177"/>
      <c r="L164" s="177">
        <f t="shared" si="43"/>
        <v>0</v>
      </c>
      <c r="M164" s="177"/>
      <c r="N164" s="177">
        <f t="shared" si="44"/>
        <v>0</v>
      </c>
      <c r="O164" s="177"/>
      <c r="P164" s="177">
        <f t="shared" si="50"/>
        <v>0</v>
      </c>
      <c r="Q164" s="177"/>
      <c r="R164" s="177">
        <f t="shared" si="51"/>
        <v>0</v>
      </c>
      <c r="S164" s="177"/>
      <c r="T164" s="177">
        <f t="shared" si="52"/>
        <v>0</v>
      </c>
      <c r="U164" s="177"/>
      <c r="V164" s="177">
        <f t="shared" si="45"/>
        <v>0</v>
      </c>
      <c r="W164" s="177"/>
      <c r="X164" s="177">
        <f t="shared" si="46"/>
        <v>0</v>
      </c>
      <c r="Y164" s="177"/>
      <c r="Z164" s="177">
        <f t="shared" si="47"/>
        <v>0</v>
      </c>
      <c r="AA164" s="177"/>
      <c r="AB164" s="177">
        <f t="shared" si="47"/>
        <v>0</v>
      </c>
      <c r="AC164" s="177"/>
      <c r="AD164" s="177">
        <f t="shared" si="47"/>
        <v>0</v>
      </c>
      <c r="AE164" s="177"/>
      <c r="AF164" s="177">
        <f t="shared" si="47"/>
        <v>0</v>
      </c>
      <c r="AG164" s="177"/>
      <c r="AH164" s="177">
        <f t="shared" si="41"/>
        <v>0</v>
      </c>
      <c r="AI164" s="177"/>
      <c r="AJ164" s="177">
        <f t="shared" si="48"/>
        <v>0</v>
      </c>
      <c r="AK164" s="177"/>
      <c r="AL164" s="177">
        <f t="shared" si="48"/>
        <v>0</v>
      </c>
      <c r="AM164" s="177">
        <f t="shared" si="53"/>
        <v>0</v>
      </c>
      <c r="AN164" s="215">
        <f t="shared" si="54"/>
        <v>0</v>
      </c>
      <c r="AO164" s="20">
        <f t="shared" si="57"/>
        <v>0</v>
      </c>
      <c r="AP164" s="13"/>
      <c r="AR164" s="14"/>
      <c r="AT164" s="12"/>
      <c r="AU164" s="12"/>
    </row>
    <row r="165" spans="1:47" s="21" customFormat="1" ht="22.5" outlineLevel="1" x14ac:dyDescent="0.25">
      <c r="A165" s="16" t="s">
        <v>309</v>
      </c>
      <c r="B165" s="17" t="s">
        <v>310</v>
      </c>
      <c r="C165" s="60" t="s">
        <v>41</v>
      </c>
      <c r="D165" s="49">
        <v>33.4</v>
      </c>
      <c r="E165" s="49"/>
      <c r="F165" s="19">
        <f t="shared" si="58"/>
        <v>33.4</v>
      </c>
      <c r="G165" s="154">
        <v>1317.37</v>
      </c>
      <c r="H165" s="49">
        <f t="shared" si="49"/>
        <v>33.4</v>
      </c>
      <c r="I165" s="177"/>
      <c r="J165" s="177">
        <f t="shared" si="42"/>
        <v>0</v>
      </c>
      <c r="K165" s="177"/>
      <c r="L165" s="177">
        <f t="shared" si="43"/>
        <v>0</v>
      </c>
      <c r="M165" s="177"/>
      <c r="N165" s="177">
        <f t="shared" si="44"/>
        <v>0</v>
      </c>
      <c r="O165" s="177"/>
      <c r="P165" s="177">
        <f t="shared" si="50"/>
        <v>0</v>
      </c>
      <c r="Q165" s="177"/>
      <c r="R165" s="177">
        <f t="shared" si="51"/>
        <v>0</v>
      </c>
      <c r="S165" s="177"/>
      <c r="T165" s="177">
        <f t="shared" si="52"/>
        <v>0</v>
      </c>
      <c r="U165" s="177"/>
      <c r="V165" s="177">
        <f t="shared" si="45"/>
        <v>0</v>
      </c>
      <c r="W165" s="177"/>
      <c r="X165" s="177">
        <f t="shared" si="46"/>
        <v>0</v>
      </c>
      <c r="Y165" s="177"/>
      <c r="Z165" s="177">
        <f t="shared" si="47"/>
        <v>0</v>
      </c>
      <c r="AA165" s="177"/>
      <c r="AB165" s="177">
        <f t="shared" si="47"/>
        <v>0</v>
      </c>
      <c r="AC165" s="177"/>
      <c r="AD165" s="177">
        <f t="shared" si="47"/>
        <v>0</v>
      </c>
      <c r="AE165" s="177"/>
      <c r="AF165" s="177">
        <f t="shared" si="47"/>
        <v>0</v>
      </c>
      <c r="AG165" s="177"/>
      <c r="AH165" s="177">
        <f t="shared" si="41"/>
        <v>0</v>
      </c>
      <c r="AI165" s="177"/>
      <c r="AJ165" s="177">
        <f t="shared" si="48"/>
        <v>0</v>
      </c>
      <c r="AK165" s="177"/>
      <c r="AL165" s="177">
        <f t="shared" si="48"/>
        <v>0</v>
      </c>
      <c r="AM165" s="177">
        <f t="shared" si="53"/>
        <v>0</v>
      </c>
      <c r="AN165" s="215">
        <f t="shared" si="54"/>
        <v>0</v>
      </c>
      <c r="AO165" s="20">
        <f t="shared" si="57"/>
        <v>0</v>
      </c>
      <c r="AP165" s="13"/>
      <c r="AR165" s="14"/>
      <c r="AT165" s="12"/>
      <c r="AU165" s="12"/>
    </row>
    <row r="166" spans="1:47" s="21" customFormat="1" ht="22.5" outlineLevel="1" x14ac:dyDescent="0.25">
      <c r="A166" s="16" t="s">
        <v>311</v>
      </c>
      <c r="B166" s="17" t="s">
        <v>312</v>
      </c>
      <c r="C166" s="60" t="s">
        <v>41</v>
      </c>
      <c r="D166" s="49">
        <v>82.35</v>
      </c>
      <c r="E166" s="49"/>
      <c r="F166" s="19">
        <f t="shared" si="58"/>
        <v>82.35</v>
      </c>
      <c r="G166" s="154">
        <v>808.79</v>
      </c>
      <c r="H166" s="49">
        <f t="shared" si="49"/>
        <v>82.35</v>
      </c>
      <c r="I166" s="177"/>
      <c r="J166" s="177">
        <f t="shared" si="42"/>
        <v>0</v>
      </c>
      <c r="K166" s="177"/>
      <c r="L166" s="177">
        <f t="shared" si="43"/>
        <v>0</v>
      </c>
      <c r="M166" s="177"/>
      <c r="N166" s="177">
        <f t="shared" si="44"/>
        <v>0</v>
      </c>
      <c r="O166" s="177"/>
      <c r="P166" s="177">
        <f t="shared" si="50"/>
        <v>0</v>
      </c>
      <c r="Q166" s="177"/>
      <c r="R166" s="177">
        <f t="shared" si="51"/>
        <v>0</v>
      </c>
      <c r="S166" s="177"/>
      <c r="T166" s="177">
        <f t="shared" si="52"/>
        <v>0</v>
      </c>
      <c r="U166" s="177"/>
      <c r="V166" s="177">
        <f t="shared" si="45"/>
        <v>0</v>
      </c>
      <c r="W166" s="177"/>
      <c r="X166" s="177">
        <f t="shared" si="46"/>
        <v>0</v>
      </c>
      <c r="Y166" s="177"/>
      <c r="Z166" s="177">
        <f t="shared" si="47"/>
        <v>0</v>
      </c>
      <c r="AA166" s="177"/>
      <c r="AB166" s="177">
        <f t="shared" si="47"/>
        <v>0</v>
      </c>
      <c r="AC166" s="177"/>
      <c r="AD166" s="177">
        <f t="shared" si="47"/>
        <v>0</v>
      </c>
      <c r="AE166" s="177"/>
      <c r="AF166" s="177">
        <f t="shared" si="47"/>
        <v>0</v>
      </c>
      <c r="AG166" s="177"/>
      <c r="AH166" s="177">
        <f t="shared" si="41"/>
        <v>0</v>
      </c>
      <c r="AI166" s="177"/>
      <c r="AJ166" s="177">
        <f t="shared" si="48"/>
        <v>0</v>
      </c>
      <c r="AK166" s="177"/>
      <c r="AL166" s="177">
        <f t="shared" si="48"/>
        <v>0</v>
      </c>
      <c r="AM166" s="177">
        <f t="shared" si="53"/>
        <v>0</v>
      </c>
      <c r="AN166" s="215">
        <f t="shared" si="54"/>
        <v>0</v>
      </c>
      <c r="AO166" s="20">
        <f t="shared" si="57"/>
        <v>0</v>
      </c>
      <c r="AP166" s="13"/>
      <c r="AR166" s="14"/>
      <c r="AT166" s="12"/>
      <c r="AU166" s="12"/>
    </row>
    <row r="167" spans="1:47" s="21" customFormat="1" ht="29.45" customHeight="1" outlineLevel="1" x14ac:dyDescent="0.25">
      <c r="A167" s="16" t="s">
        <v>313</v>
      </c>
      <c r="B167" s="17" t="s">
        <v>314</v>
      </c>
      <c r="C167" s="60" t="s">
        <v>41</v>
      </c>
      <c r="D167" s="49">
        <v>518.75</v>
      </c>
      <c r="E167" s="49"/>
      <c r="F167" s="19">
        <f t="shared" si="58"/>
        <v>518.75</v>
      </c>
      <c r="G167" s="154">
        <v>44.579011399999999</v>
      </c>
      <c r="H167" s="49">
        <f t="shared" si="49"/>
        <v>32.800000000000011</v>
      </c>
      <c r="I167" s="177"/>
      <c r="J167" s="177">
        <f t="shared" si="42"/>
        <v>0</v>
      </c>
      <c r="K167" s="177"/>
      <c r="L167" s="177">
        <f t="shared" si="43"/>
        <v>0</v>
      </c>
      <c r="M167" s="177"/>
      <c r="N167" s="177">
        <f t="shared" si="44"/>
        <v>0</v>
      </c>
      <c r="O167" s="177"/>
      <c r="P167" s="177">
        <f t="shared" si="50"/>
        <v>0</v>
      </c>
      <c r="Q167" s="177"/>
      <c r="R167" s="177">
        <f t="shared" si="51"/>
        <v>0</v>
      </c>
      <c r="S167" s="177"/>
      <c r="T167" s="177">
        <f t="shared" si="52"/>
        <v>0</v>
      </c>
      <c r="U167" s="177"/>
      <c r="V167" s="177">
        <f t="shared" si="45"/>
        <v>0</v>
      </c>
      <c r="W167" s="177"/>
      <c r="X167" s="177">
        <f t="shared" si="46"/>
        <v>0</v>
      </c>
      <c r="Y167" s="177"/>
      <c r="Z167" s="177">
        <f t="shared" si="47"/>
        <v>0</v>
      </c>
      <c r="AA167" s="177"/>
      <c r="AB167" s="177">
        <f t="shared" si="47"/>
        <v>0</v>
      </c>
      <c r="AC167" s="177"/>
      <c r="AD167" s="177">
        <f t="shared" si="47"/>
        <v>0</v>
      </c>
      <c r="AE167" s="177">
        <v>303.95</v>
      </c>
      <c r="AF167" s="177">
        <f t="shared" si="47"/>
        <v>13549.790515029999</v>
      </c>
      <c r="AG167" s="177">
        <v>182</v>
      </c>
      <c r="AH167" s="177">
        <f t="shared" si="41"/>
        <v>8113.3800747999994</v>
      </c>
      <c r="AI167" s="177"/>
      <c r="AJ167" s="177">
        <f t="shared" si="48"/>
        <v>0</v>
      </c>
      <c r="AK167" s="177"/>
      <c r="AL167" s="177">
        <f t="shared" si="48"/>
        <v>0</v>
      </c>
      <c r="AM167" s="177">
        <f t="shared" si="53"/>
        <v>485.95</v>
      </c>
      <c r="AN167" s="215">
        <f t="shared" si="54"/>
        <v>0.93677108433734935</v>
      </c>
      <c r="AO167" s="20">
        <f t="shared" si="57"/>
        <v>21663.17</v>
      </c>
      <c r="AP167" s="13"/>
      <c r="AR167" s="14"/>
      <c r="AT167" s="12"/>
      <c r="AU167" s="12"/>
    </row>
    <row r="168" spans="1:47" s="21" customFormat="1" ht="27" customHeight="1" outlineLevel="1" x14ac:dyDescent="0.25">
      <c r="A168" s="16" t="s">
        <v>315</v>
      </c>
      <c r="B168" s="17" t="s">
        <v>316</v>
      </c>
      <c r="C168" s="60" t="s">
        <v>41</v>
      </c>
      <c r="D168" s="49">
        <v>518.75</v>
      </c>
      <c r="E168" s="49"/>
      <c r="F168" s="19">
        <f t="shared" si="58"/>
        <v>518.75</v>
      </c>
      <c r="G168" s="154">
        <v>86.483170130000005</v>
      </c>
      <c r="H168" s="49">
        <f t="shared" si="49"/>
        <v>32.800000000000011</v>
      </c>
      <c r="I168" s="177"/>
      <c r="J168" s="177">
        <f t="shared" si="42"/>
        <v>0</v>
      </c>
      <c r="K168" s="177"/>
      <c r="L168" s="177">
        <f t="shared" si="43"/>
        <v>0</v>
      </c>
      <c r="M168" s="177"/>
      <c r="N168" s="177">
        <f t="shared" si="44"/>
        <v>0</v>
      </c>
      <c r="O168" s="177"/>
      <c r="P168" s="177">
        <f t="shared" si="50"/>
        <v>0</v>
      </c>
      <c r="Q168" s="177"/>
      <c r="R168" s="177">
        <f t="shared" si="51"/>
        <v>0</v>
      </c>
      <c r="S168" s="177"/>
      <c r="T168" s="177">
        <f t="shared" si="52"/>
        <v>0</v>
      </c>
      <c r="U168" s="177"/>
      <c r="V168" s="177">
        <f t="shared" si="45"/>
        <v>0</v>
      </c>
      <c r="W168" s="177"/>
      <c r="X168" s="177">
        <f t="shared" si="46"/>
        <v>0</v>
      </c>
      <c r="Y168" s="177"/>
      <c r="Z168" s="177">
        <f t="shared" si="47"/>
        <v>0</v>
      </c>
      <c r="AA168" s="177"/>
      <c r="AB168" s="177">
        <f t="shared" si="47"/>
        <v>0</v>
      </c>
      <c r="AC168" s="177"/>
      <c r="AD168" s="177">
        <f t="shared" si="47"/>
        <v>0</v>
      </c>
      <c r="AE168" s="177">
        <v>303.95</v>
      </c>
      <c r="AF168" s="177">
        <f t="shared" si="47"/>
        <v>26286.559561013499</v>
      </c>
      <c r="AG168" s="177">
        <v>182</v>
      </c>
      <c r="AH168" s="177">
        <f t="shared" si="41"/>
        <v>15739.93696366</v>
      </c>
      <c r="AI168" s="177"/>
      <c r="AJ168" s="177">
        <f t="shared" si="48"/>
        <v>0</v>
      </c>
      <c r="AK168" s="177"/>
      <c r="AL168" s="177">
        <f t="shared" si="48"/>
        <v>0</v>
      </c>
      <c r="AM168" s="177">
        <f t="shared" si="53"/>
        <v>485.95</v>
      </c>
      <c r="AN168" s="215">
        <f t="shared" si="54"/>
        <v>0.93677108433734935</v>
      </c>
      <c r="AO168" s="20">
        <f t="shared" si="57"/>
        <v>42026.5</v>
      </c>
      <c r="AP168" s="13"/>
      <c r="AR168" s="14"/>
      <c r="AT168" s="12"/>
      <c r="AU168" s="12"/>
    </row>
    <row r="169" spans="1:47" s="61" customFormat="1" ht="31.9" customHeight="1" outlineLevel="1" x14ac:dyDescent="0.25">
      <c r="A169" s="62" t="s">
        <v>317</v>
      </c>
      <c r="B169" s="63" t="s">
        <v>318</v>
      </c>
      <c r="C169" s="64" t="s">
        <v>62</v>
      </c>
      <c r="D169" s="65">
        <v>25.15</v>
      </c>
      <c r="E169" s="65"/>
      <c r="F169" s="19">
        <f t="shared" si="58"/>
        <v>25.15</v>
      </c>
      <c r="G169" s="156">
        <v>95.149525260000004</v>
      </c>
      <c r="H169" s="65">
        <f t="shared" si="49"/>
        <v>25.15</v>
      </c>
      <c r="I169" s="179"/>
      <c r="J169" s="179">
        <f t="shared" si="42"/>
        <v>0</v>
      </c>
      <c r="K169" s="179"/>
      <c r="L169" s="179">
        <f t="shared" si="43"/>
        <v>0</v>
      </c>
      <c r="M169" s="179"/>
      <c r="N169" s="179">
        <f t="shared" si="44"/>
        <v>0</v>
      </c>
      <c r="O169" s="179"/>
      <c r="P169" s="179">
        <f t="shared" si="50"/>
        <v>0</v>
      </c>
      <c r="Q169" s="179"/>
      <c r="R169" s="179">
        <f t="shared" si="51"/>
        <v>0</v>
      </c>
      <c r="S169" s="179"/>
      <c r="T169" s="179">
        <f t="shared" si="52"/>
        <v>0</v>
      </c>
      <c r="U169" s="179"/>
      <c r="V169" s="179">
        <f t="shared" si="45"/>
        <v>0</v>
      </c>
      <c r="W169" s="179"/>
      <c r="X169" s="179">
        <f t="shared" si="46"/>
        <v>0</v>
      </c>
      <c r="Y169" s="179"/>
      <c r="Z169" s="179">
        <f t="shared" si="47"/>
        <v>0</v>
      </c>
      <c r="AA169" s="179"/>
      <c r="AB169" s="179">
        <f t="shared" si="47"/>
        <v>0</v>
      </c>
      <c r="AC169" s="179"/>
      <c r="AD169" s="179">
        <f t="shared" si="47"/>
        <v>0</v>
      </c>
      <c r="AE169" s="179"/>
      <c r="AF169" s="179">
        <f t="shared" si="47"/>
        <v>0</v>
      </c>
      <c r="AG169" s="179"/>
      <c r="AH169" s="179">
        <f t="shared" si="41"/>
        <v>0</v>
      </c>
      <c r="AI169" s="179"/>
      <c r="AJ169" s="179">
        <f t="shared" si="48"/>
        <v>0</v>
      </c>
      <c r="AK169" s="179"/>
      <c r="AL169" s="179">
        <f t="shared" si="48"/>
        <v>0</v>
      </c>
      <c r="AM169" s="179">
        <f t="shared" si="53"/>
        <v>0</v>
      </c>
      <c r="AN169" s="217">
        <f t="shared" si="54"/>
        <v>0</v>
      </c>
      <c r="AO169" s="20">
        <f t="shared" si="57"/>
        <v>0</v>
      </c>
      <c r="AP169" s="13"/>
      <c r="AR169" s="14"/>
      <c r="AT169" s="66"/>
      <c r="AU169" s="66"/>
    </row>
    <row r="170" spans="1:47" s="61" customFormat="1" ht="22.5" outlineLevel="1" x14ac:dyDescent="0.25">
      <c r="A170" s="62" t="s">
        <v>319</v>
      </c>
      <c r="B170" s="63" t="s">
        <v>320</v>
      </c>
      <c r="C170" s="64" t="s">
        <v>62</v>
      </c>
      <c r="D170" s="65">
        <v>127.38</v>
      </c>
      <c r="E170" s="65"/>
      <c r="F170" s="19">
        <f t="shared" si="58"/>
        <v>127.38</v>
      </c>
      <c r="G170" s="156">
        <v>48.330441290000003</v>
      </c>
      <c r="H170" s="65">
        <f t="shared" si="49"/>
        <v>127.38</v>
      </c>
      <c r="I170" s="179"/>
      <c r="J170" s="179">
        <f t="shared" si="42"/>
        <v>0</v>
      </c>
      <c r="K170" s="179"/>
      <c r="L170" s="179">
        <f t="shared" si="43"/>
        <v>0</v>
      </c>
      <c r="M170" s="179"/>
      <c r="N170" s="179">
        <f t="shared" si="44"/>
        <v>0</v>
      </c>
      <c r="O170" s="179"/>
      <c r="P170" s="179">
        <f t="shared" si="50"/>
        <v>0</v>
      </c>
      <c r="Q170" s="179"/>
      <c r="R170" s="179">
        <f t="shared" si="51"/>
        <v>0</v>
      </c>
      <c r="S170" s="179"/>
      <c r="T170" s="179">
        <f t="shared" si="52"/>
        <v>0</v>
      </c>
      <c r="U170" s="179"/>
      <c r="V170" s="179">
        <f t="shared" si="45"/>
        <v>0</v>
      </c>
      <c r="W170" s="179"/>
      <c r="X170" s="179">
        <f t="shared" si="46"/>
        <v>0</v>
      </c>
      <c r="Y170" s="179"/>
      <c r="Z170" s="179">
        <f t="shared" si="47"/>
        <v>0</v>
      </c>
      <c r="AA170" s="179"/>
      <c r="AB170" s="179">
        <f t="shared" si="47"/>
        <v>0</v>
      </c>
      <c r="AC170" s="179"/>
      <c r="AD170" s="179">
        <f t="shared" si="47"/>
        <v>0</v>
      </c>
      <c r="AE170" s="179"/>
      <c r="AF170" s="179">
        <f t="shared" si="47"/>
        <v>0</v>
      </c>
      <c r="AG170" s="179"/>
      <c r="AH170" s="179">
        <f t="shared" si="41"/>
        <v>0</v>
      </c>
      <c r="AI170" s="179"/>
      <c r="AJ170" s="179">
        <f t="shared" si="48"/>
        <v>0</v>
      </c>
      <c r="AK170" s="179"/>
      <c r="AL170" s="179">
        <f t="shared" si="48"/>
        <v>0</v>
      </c>
      <c r="AM170" s="179">
        <f t="shared" si="53"/>
        <v>0</v>
      </c>
      <c r="AN170" s="217">
        <f t="shared" si="54"/>
        <v>0</v>
      </c>
      <c r="AO170" s="20">
        <f t="shared" si="57"/>
        <v>0</v>
      </c>
      <c r="AP170" s="13"/>
      <c r="AR170" s="14"/>
      <c r="AT170" s="66"/>
      <c r="AU170" s="66"/>
    </row>
    <row r="171" spans="1:47" s="61" customFormat="1" ht="15" x14ac:dyDescent="0.25">
      <c r="A171" s="62"/>
      <c r="B171" s="63"/>
      <c r="C171" s="64"/>
      <c r="D171" s="65"/>
      <c r="E171" s="65"/>
      <c r="F171" s="19"/>
      <c r="G171" s="156"/>
      <c r="H171" s="65"/>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217"/>
      <c r="AO171" s="20"/>
      <c r="AP171" s="13"/>
      <c r="AR171" s="14"/>
      <c r="AT171" s="66"/>
      <c r="AU171" s="66"/>
    </row>
    <row r="172" spans="1:47" s="11" customFormat="1" ht="15" x14ac:dyDescent="0.25">
      <c r="A172" s="6" t="s">
        <v>321</v>
      </c>
      <c r="B172" s="7" t="s">
        <v>322</v>
      </c>
      <c r="C172" s="8"/>
      <c r="D172" s="25"/>
      <c r="E172" s="25"/>
      <c r="F172" s="25"/>
      <c r="G172" s="150"/>
      <c r="H172" s="9"/>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209"/>
      <c r="AO172" s="22" t="str">
        <f t="shared" ref="AO172:AO179" si="59">IF(C172="","",(ROUND(AM172*G172,2)))</f>
        <v/>
      </c>
      <c r="AP172" s="13"/>
      <c r="AR172" s="14"/>
      <c r="AT172" s="14"/>
      <c r="AU172" s="14"/>
    </row>
    <row r="173" spans="1:47" s="61" customFormat="1" ht="22.5" outlineLevel="1" x14ac:dyDescent="0.25">
      <c r="A173" s="62" t="s">
        <v>323</v>
      </c>
      <c r="B173" s="63" t="s">
        <v>324</v>
      </c>
      <c r="C173" s="64" t="s">
        <v>62</v>
      </c>
      <c r="D173" s="65">
        <v>213.45</v>
      </c>
      <c r="E173" s="65"/>
      <c r="F173" s="19">
        <f t="shared" ref="F173:F179" si="60">D173+E173</f>
        <v>213.45</v>
      </c>
      <c r="G173" s="156">
        <v>119.34061869999999</v>
      </c>
      <c r="H173" s="65">
        <f t="shared" si="49"/>
        <v>213.45</v>
      </c>
      <c r="I173" s="179"/>
      <c r="J173" s="179">
        <f t="shared" si="42"/>
        <v>0</v>
      </c>
      <c r="K173" s="179"/>
      <c r="L173" s="179">
        <f t="shared" si="43"/>
        <v>0</v>
      </c>
      <c r="M173" s="179"/>
      <c r="N173" s="179">
        <f t="shared" si="44"/>
        <v>0</v>
      </c>
      <c r="O173" s="179"/>
      <c r="P173" s="179">
        <f t="shared" si="50"/>
        <v>0</v>
      </c>
      <c r="Q173" s="179"/>
      <c r="R173" s="179">
        <f t="shared" si="51"/>
        <v>0</v>
      </c>
      <c r="S173" s="179"/>
      <c r="T173" s="179">
        <f t="shared" si="52"/>
        <v>0</v>
      </c>
      <c r="U173" s="179"/>
      <c r="V173" s="179">
        <f t="shared" si="45"/>
        <v>0</v>
      </c>
      <c r="W173" s="179"/>
      <c r="X173" s="179">
        <f t="shared" si="46"/>
        <v>0</v>
      </c>
      <c r="Y173" s="179"/>
      <c r="Z173" s="179">
        <f t="shared" si="47"/>
        <v>0</v>
      </c>
      <c r="AA173" s="179"/>
      <c r="AB173" s="179">
        <f t="shared" si="47"/>
        <v>0</v>
      </c>
      <c r="AC173" s="179"/>
      <c r="AD173" s="179">
        <f t="shared" si="47"/>
        <v>0</v>
      </c>
      <c r="AE173" s="179"/>
      <c r="AF173" s="179">
        <f t="shared" si="47"/>
        <v>0</v>
      </c>
      <c r="AG173" s="179"/>
      <c r="AH173" s="179">
        <f t="shared" si="41"/>
        <v>0</v>
      </c>
      <c r="AI173" s="179"/>
      <c r="AJ173" s="179">
        <f t="shared" si="48"/>
        <v>0</v>
      </c>
      <c r="AK173" s="179"/>
      <c r="AL173" s="179">
        <f t="shared" si="48"/>
        <v>0</v>
      </c>
      <c r="AM173" s="179">
        <f t="shared" si="53"/>
        <v>0</v>
      </c>
      <c r="AN173" s="217">
        <f t="shared" si="54"/>
        <v>0</v>
      </c>
      <c r="AO173" s="20">
        <f t="shared" si="59"/>
        <v>0</v>
      </c>
      <c r="AP173" s="13"/>
      <c r="AR173" s="14"/>
      <c r="AT173" s="66"/>
      <c r="AU173" s="66"/>
    </row>
    <row r="174" spans="1:47" s="61" customFormat="1" ht="45" outlineLevel="1" x14ac:dyDescent="0.25">
      <c r="A174" s="62" t="s">
        <v>325</v>
      </c>
      <c r="B174" s="63" t="s">
        <v>326</v>
      </c>
      <c r="C174" s="64" t="s">
        <v>62</v>
      </c>
      <c r="D174" s="65">
        <v>1.35</v>
      </c>
      <c r="E174" s="65"/>
      <c r="F174" s="19">
        <f t="shared" si="60"/>
        <v>1.35</v>
      </c>
      <c r="G174" s="156">
        <v>1040.44</v>
      </c>
      <c r="H174" s="65">
        <f t="shared" si="49"/>
        <v>1.35</v>
      </c>
      <c r="I174" s="179"/>
      <c r="J174" s="179">
        <f t="shared" si="42"/>
        <v>0</v>
      </c>
      <c r="K174" s="179"/>
      <c r="L174" s="179">
        <f t="shared" si="43"/>
        <v>0</v>
      </c>
      <c r="M174" s="179"/>
      <c r="N174" s="179">
        <f t="shared" si="44"/>
        <v>0</v>
      </c>
      <c r="O174" s="179"/>
      <c r="P174" s="179">
        <f t="shared" si="50"/>
        <v>0</v>
      </c>
      <c r="Q174" s="179"/>
      <c r="R174" s="179">
        <f t="shared" si="51"/>
        <v>0</v>
      </c>
      <c r="S174" s="179"/>
      <c r="T174" s="179">
        <f t="shared" si="52"/>
        <v>0</v>
      </c>
      <c r="U174" s="179"/>
      <c r="V174" s="179">
        <f t="shared" si="45"/>
        <v>0</v>
      </c>
      <c r="W174" s="179"/>
      <c r="X174" s="179">
        <f t="shared" si="46"/>
        <v>0</v>
      </c>
      <c r="Y174" s="179"/>
      <c r="Z174" s="179">
        <f t="shared" si="47"/>
        <v>0</v>
      </c>
      <c r="AA174" s="179"/>
      <c r="AB174" s="179">
        <f t="shared" si="47"/>
        <v>0</v>
      </c>
      <c r="AC174" s="179"/>
      <c r="AD174" s="179">
        <f t="shared" si="47"/>
        <v>0</v>
      </c>
      <c r="AE174" s="179"/>
      <c r="AF174" s="179">
        <f t="shared" si="47"/>
        <v>0</v>
      </c>
      <c r="AG174" s="179"/>
      <c r="AH174" s="179">
        <f t="shared" si="41"/>
        <v>0</v>
      </c>
      <c r="AI174" s="179"/>
      <c r="AJ174" s="179">
        <f t="shared" si="48"/>
        <v>0</v>
      </c>
      <c r="AK174" s="179"/>
      <c r="AL174" s="179">
        <f t="shared" si="48"/>
        <v>0</v>
      </c>
      <c r="AM174" s="179">
        <f t="shared" si="53"/>
        <v>0</v>
      </c>
      <c r="AN174" s="217">
        <f t="shared" si="54"/>
        <v>0</v>
      </c>
      <c r="AO174" s="20">
        <f t="shared" si="59"/>
        <v>0</v>
      </c>
      <c r="AP174" s="13"/>
      <c r="AR174" s="14"/>
      <c r="AT174" s="66"/>
      <c r="AU174" s="66"/>
    </row>
    <row r="175" spans="1:47" s="61" customFormat="1" ht="56.25" outlineLevel="1" x14ac:dyDescent="0.25">
      <c r="A175" s="62" t="s">
        <v>327</v>
      </c>
      <c r="B175" s="63" t="s">
        <v>328</v>
      </c>
      <c r="C175" s="64" t="s">
        <v>62</v>
      </c>
      <c r="D175" s="65">
        <v>20.260000000000002</v>
      </c>
      <c r="E175" s="65"/>
      <c r="F175" s="19">
        <f t="shared" si="60"/>
        <v>20.260000000000002</v>
      </c>
      <c r="G175" s="156">
        <v>927.71</v>
      </c>
      <c r="H175" s="65">
        <f t="shared" si="49"/>
        <v>20.260000000000002</v>
      </c>
      <c r="I175" s="179"/>
      <c r="J175" s="179">
        <f t="shared" si="42"/>
        <v>0</v>
      </c>
      <c r="K175" s="179"/>
      <c r="L175" s="179">
        <f t="shared" si="43"/>
        <v>0</v>
      </c>
      <c r="M175" s="179"/>
      <c r="N175" s="179">
        <f t="shared" si="44"/>
        <v>0</v>
      </c>
      <c r="O175" s="179"/>
      <c r="P175" s="179">
        <f t="shared" si="50"/>
        <v>0</v>
      </c>
      <c r="Q175" s="179"/>
      <c r="R175" s="179">
        <f t="shared" si="51"/>
        <v>0</v>
      </c>
      <c r="S175" s="179"/>
      <c r="T175" s="179">
        <f t="shared" si="52"/>
        <v>0</v>
      </c>
      <c r="U175" s="179"/>
      <c r="V175" s="179">
        <f t="shared" si="45"/>
        <v>0</v>
      </c>
      <c r="W175" s="179"/>
      <c r="X175" s="179">
        <f t="shared" si="46"/>
        <v>0</v>
      </c>
      <c r="Y175" s="179"/>
      <c r="Z175" s="179">
        <f t="shared" si="47"/>
        <v>0</v>
      </c>
      <c r="AA175" s="179"/>
      <c r="AB175" s="179">
        <f t="shared" si="47"/>
        <v>0</v>
      </c>
      <c r="AC175" s="179"/>
      <c r="AD175" s="179">
        <f t="shared" si="47"/>
        <v>0</v>
      </c>
      <c r="AE175" s="179"/>
      <c r="AF175" s="179">
        <f t="shared" si="47"/>
        <v>0</v>
      </c>
      <c r="AG175" s="179"/>
      <c r="AH175" s="179">
        <f t="shared" si="41"/>
        <v>0</v>
      </c>
      <c r="AI175" s="179"/>
      <c r="AJ175" s="179">
        <f t="shared" si="48"/>
        <v>0</v>
      </c>
      <c r="AK175" s="179"/>
      <c r="AL175" s="179">
        <f t="shared" si="48"/>
        <v>0</v>
      </c>
      <c r="AM175" s="179">
        <f t="shared" si="53"/>
        <v>0</v>
      </c>
      <c r="AN175" s="217">
        <f t="shared" si="54"/>
        <v>0</v>
      </c>
      <c r="AO175" s="20">
        <f t="shared" si="59"/>
        <v>0</v>
      </c>
      <c r="AP175" s="13"/>
      <c r="AR175" s="14"/>
      <c r="AT175" s="66"/>
      <c r="AU175" s="66"/>
    </row>
    <row r="176" spans="1:47" s="61" customFormat="1" ht="45" outlineLevel="1" x14ac:dyDescent="0.25">
      <c r="A176" s="62" t="s">
        <v>329</v>
      </c>
      <c r="B176" s="63" t="s">
        <v>330</v>
      </c>
      <c r="C176" s="64" t="s">
        <v>62</v>
      </c>
      <c r="D176" s="65">
        <v>12.15</v>
      </c>
      <c r="E176" s="65"/>
      <c r="F176" s="19">
        <f t="shared" si="60"/>
        <v>12.15</v>
      </c>
      <c r="G176" s="156">
        <v>699.86</v>
      </c>
      <c r="H176" s="65">
        <f t="shared" si="49"/>
        <v>12.15</v>
      </c>
      <c r="I176" s="179"/>
      <c r="J176" s="179">
        <f t="shared" si="42"/>
        <v>0</v>
      </c>
      <c r="K176" s="179"/>
      <c r="L176" s="179">
        <f t="shared" si="43"/>
        <v>0</v>
      </c>
      <c r="M176" s="179"/>
      <c r="N176" s="179">
        <f t="shared" si="44"/>
        <v>0</v>
      </c>
      <c r="O176" s="179"/>
      <c r="P176" s="179">
        <f t="shared" si="50"/>
        <v>0</v>
      </c>
      <c r="Q176" s="179"/>
      <c r="R176" s="179">
        <f t="shared" si="51"/>
        <v>0</v>
      </c>
      <c r="S176" s="179"/>
      <c r="T176" s="179">
        <f t="shared" si="52"/>
        <v>0</v>
      </c>
      <c r="U176" s="179"/>
      <c r="V176" s="179">
        <f t="shared" si="45"/>
        <v>0</v>
      </c>
      <c r="W176" s="179"/>
      <c r="X176" s="179">
        <f t="shared" si="46"/>
        <v>0</v>
      </c>
      <c r="Y176" s="179"/>
      <c r="Z176" s="179">
        <f t="shared" si="47"/>
        <v>0</v>
      </c>
      <c r="AA176" s="179"/>
      <c r="AB176" s="179">
        <f t="shared" si="47"/>
        <v>0</v>
      </c>
      <c r="AC176" s="179"/>
      <c r="AD176" s="179">
        <f t="shared" si="47"/>
        <v>0</v>
      </c>
      <c r="AE176" s="179"/>
      <c r="AF176" s="179">
        <f t="shared" si="47"/>
        <v>0</v>
      </c>
      <c r="AG176" s="179"/>
      <c r="AH176" s="179">
        <f t="shared" si="41"/>
        <v>0</v>
      </c>
      <c r="AI176" s="179"/>
      <c r="AJ176" s="179">
        <f t="shared" si="48"/>
        <v>0</v>
      </c>
      <c r="AK176" s="179"/>
      <c r="AL176" s="179">
        <f t="shared" si="48"/>
        <v>0</v>
      </c>
      <c r="AM176" s="179">
        <f t="shared" si="53"/>
        <v>0</v>
      </c>
      <c r="AN176" s="217">
        <f t="shared" si="54"/>
        <v>0</v>
      </c>
      <c r="AO176" s="20">
        <f t="shared" si="59"/>
        <v>0</v>
      </c>
      <c r="AP176" s="13"/>
      <c r="AR176" s="14"/>
      <c r="AT176" s="66"/>
      <c r="AU176" s="66"/>
    </row>
    <row r="177" spans="1:47" s="61" customFormat="1" ht="22.5" outlineLevel="1" x14ac:dyDescent="0.25">
      <c r="A177" s="62" t="s">
        <v>331</v>
      </c>
      <c r="B177" s="63" t="s">
        <v>332</v>
      </c>
      <c r="C177" s="64" t="s">
        <v>62</v>
      </c>
      <c r="D177" s="65">
        <v>4.17</v>
      </c>
      <c r="E177" s="65"/>
      <c r="F177" s="19">
        <f t="shared" si="60"/>
        <v>4.17</v>
      </c>
      <c r="G177" s="156">
        <v>190.65</v>
      </c>
      <c r="H177" s="65">
        <f t="shared" si="49"/>
        <v>4.17</v>
      </c>
      <c r="I177" s="179"/>
      <c r="J177" s="179">
        <f t="shared" si="42"/>
        <v>0</v>
      </c>
      <c r="K177" s="179"/>
      <c r="L177" s="179">
        <f t="shared" si="43"/>
        <v>0</v>
      </c>
      <c r="M177" s="179"/>
      <c r="N177" s="179">
        <f t="shared" si="44"/>
        <v>0</v>
      </c>
      <c r="O177" s="179"/>
      <c r="P177" s="179">
        <f t="shared" si="50"/>
        <v>0</v>
      </c>
      <c r="Q177" s="179"/>
      <c r="R177" s="179">
        <f t="shared" si="51"/>
        <v>0</v>
      </c>
      <c r="S177" s="179"/>
      <c r="T177" s="179">
        <f t="shared" si="52"/>
        <v>0</v>
      </c>
      <c r="U177" s="179"/>
      <c r="V177" s="179">
        <f t="shared" si="45"/>
        <v>0</v>
      </c>
      <c r="W177" s="179"/>
      <c r="X177" s="179">
        <f t="shared" si="46"/>
        <v>0</v>
      </c>
      <c r="Y177" s="179"/>
      <c r="Z177" s="179">
        <f t="shared" si="47"/>
        <v>0</v>
      </c>
      <c r="AA177" s="179"/>
      <c r="AB177" s="179">
        <f t="shared" si="47"/>
        <v>0</v>
      </c>
      <c r="AC177" s="179"/>
      <c r="AD177" s="179">
        <f t="shared" si="47"/>
        <v>0</v>
      </c>
      <c r="AE177" s="179"/>
      <c r="AF177" s="179">
        <f t="shared" si="47"/>
        <v>0</v>
      </c>
      <c r="AG177" s="179"/>
      <c r="AH177" s="179">
        <f t="shared" si="41"/>
        <v>0</v>
      </c>
      <c r="AI177" s="179"/>
      <c r="AJ177" s="179">
        <f t="shared" si="48"/>
        <v>0</v>
      </c>
      <c r="AK177" s="179"/>
      <c r="AL177" s="179">
        <f t="shared" si="48"/>
        <v>0</v>
      </c>
      <c r="AM177" s="179">
        <f t="shared" si="53"/>
        <v>0</v>
      </c>
      <c r="AN177" s="217">
        <f t="shared" si="54"/>
        <v>0</v>
      </c>
      <c r="AO177" s="20">
        <f t="shared" si="59"/>
        <v>0</v>
      </c>
      <c r="AP177" s="13"/>
      <c r="AR177" s="14"/>
      <c r="AT177" s="66"/>
      <c r="AU177" s="66"/>
    </row>
    <row r="178" spans="1:47" s="61" customFormat="1" ht="22.5" outlineLevel="1" x14ac:dyDescent="0.25">
      <c r="A178" s="62" t="s">
        <v>333</v>
      </c>
      <c r="B178" s="63" t="s">
        <v>334</v>
      </c>
      <c r="C178" s="64" t="s">
        <v>23</v>
      </c>
      <c r="D178" s="65">
        <v>32</v>
      </c>
      <c r="E178" s="65"/>
      <c r="F178" s="19">
        <f t="shared" si="60"/>
        <v>32</v>
      </c>
      <c r="G178" s="156">
        <v>10.477706469999999</v>
      </c>
      <c r="H178" s="65">
        <f t="shared" si="49"/>
        <v>32</v>
      </c>
      <c r="I178" s="179"/>
      <c r="J178" s="179">
        <f t="shared" si="42"/>
        <v>0</v>
      </c>
      <c r="K178" s="179"/>
      <c r="L178" s="179">
        <f t="shared" si="43"/>
        <v>0</v>
      </c>
      <c r="M178" s="179"/>
      <c r="N178" s="179">
        <f t="shared" si="44"/>
        <v>0</v>
      </c>
      <c r="O178" s="179"/>
      <c r="P178" s="179">
        <f t="shared" si="50"/>
        <v>0</v>
      </c>
      <c r="Q178" s="179"/>
      <c r="R178" s="179">
        <f t="shared" si="51"/>
        <v>0</v>
      </c>
      <c r="S178" s="179"/>
      <c r="T178" s="179">
        <f t="shared" si="52"/>
        <v>0</v>
      </c>
      <c r="U178" s="179"/>
      <c r="V178" s="179">
        <f t="shared" si="45"/>
        <v>0</v>
      </c>
      <c r="W178" s="179"/>
      <c r="X178" s="179">
        <f t="shared" si="46"/>
        <v>0</v>
      </c>
      <c r="Y178" s="179"/>
      <c r="Z178" s="179">
        <f t="shared" si="47"/>
        <v>0</v>
      </c>
      <c r="AA178" s="179"/>
      <c r="AB178" s="179">
        <f t="shared" si="47"/>
        <v>0</v>
      </c>
      <c r="AC178" s="179"/>
      <c r="AD178" s="179">
        <f t="shared" si="47"/>
        <v>0</v>
      </c>
      <c r="AE178" s="179"/>
      <c r="AF178" s="179">
        <f t="shared" si="47"/>
        <v>0</v>
      </c>
      <c r="AG178" s="179"/>
      <c r="AH178" s="179">
        <f t="shared" si="41"/>
        <v>0</v>
      </c>
      <c r="AI178" s="179"/>
      <c r="AJ178" s="179">
        <f t="shared" si="48"/>
        <v>0</v>
      </c>
      <c r="AK178" s="179"/>
      <c r="AL178" s="179">
        <f t="shared" si="48"/>
        <v>0</v>
      </c>
      <c r="AM178" s="179">
        <f t="shared" si="53"/>
        <v>0</v>
      </c>
      <c r="AN178" s="217">
        <f t="shared" si="54"/>
        <v>0</v>
      </c>
      <c r="AO178" s="20">
        <f t="shared" si="59"/>
        <v>0</v>
      </c>
      <c r="AP178" s="13"/>
      <c r="AR178" s="14"/>
      <c r="AT178" s="66"/>
      <c r="AU178" s="66"/>
    </row>
    <row r="179" spans="1:47" s="61" customFormat="1" ht="15" outlineLevel="1" x14ac:dyDescent="0.25">
      <c r="A179" s="62" t="s">
        <v>335</v>
      </c>
      <c r="B179" s="63" t="s">
        <v>336</v>
      </c>
      <c r="C179" s="64" t="s">
        <v>23</v>
      </c>
      <c r="D179" s="65">
        <v>32</v>
      </c>
      <c r="E179" s="65"/>
      <c r="F179" s="19">
        <f t="shared" si="60"/>
        <v>32</v>
      </c>
      <c r="G179" s="156">
        <v>11.321552649999999</v>
      </c>
      <c r="H179" s="65">
        <f t="shared" si="49"/>
        <v>32</v>
      </c>
      <c r="I179" s="179"/>
      <c r="J179" s="179">
        <f t="shared" si="42"/>
        <v>0</v>
      </c>
      <c r="K179" s="179"/>
      <c r="L179" s="179">
        <f t="shared" si="43"/>
        <v>0</v>
      </c>
      <c r="M179" s="179"/>
      <c r="N179" s="179">
        <f t="shared" si="44"/>
        <v>0</v>
      </c>
      <c r="O179" s="179"/>
      <c r="P179" s="179">
        <f t="shared" si="50"/>
        <v>0</v>
      </c>
      <c r="Q179" s="179"/>
      <c r="R179" s="179">
        <f t="shared" si="51"/>
        <v>0</v>
      </c>
      <c r="S179" s="179"/>
      <c r="T179" s="179">
        <f t="shared" si="52"/>
        <v>0</v>
      </c>
      <c r="U179" s="179"/>
      <c r="V179" s="179">
        <f t="shared" si="45"/>
        <v>0</v>
      </c>
      <c r="W179" s="179"/>
      <c r="X179" s="179">
        <f t="shared" si="46"/>
        <v>0</v>
      </c>
      <c r="Y179" s="179"/>
      <c r="Z179" s="179">
        <f t="shared" si="47"/>
        <v>0</v>
      </c>
      <c r="AA179" s="179"/>
      <c r="AB179" s="179">
        <f t="shared" si="47"/>
        <v>0</v>
      </c>
      <c r="AC179" s="179"/>
      <c r="AD179" s="179">
        <f t="shared" si="47"/>
        <v>0</v>
      </c>
      <c r="AE179" s="179"/>
      <c r="AF179" s="179">
        <f t="shared" si="47"/>
        <v>0</v>
      </c>
      <c r="AG179" s="179"/>
      <c r="AH179" s="179">
        <f t="shared" si="41"/>
        <v>0</v>
      </c>
      <c r="AI179" s="179"/>
      <c r="AJ179" s="179">
        <f t="shared" si="48"/>
        <v>0</v>
      </c>
      <c r="AK179" s="179"/>
      <c r="AL179" s="179">
        <f t="shared" si="48"/>
        <v>0</v>
      </c>
      <c r="AM179" s="179">
        <f t="shared" si="53"/>
        <v>0</v>
      </c>
      <c r="AN179" s="217">
        <f t="shared" si="54"/>
        <v>0</v>
      </c>
      <c r="AO179" s="20">
        <f t="shared" si="59"/>
        <v>0</v>
      </c>
      <c r="AP179" s="13"/>
      <c r="AR179" s="14"/>
      <c r="AT179" s="66"/>
      <c r="AU179" s="66"/>
    </row>
    <row r="180" spans="1:47" s="61" customFormat="1" ht="15" x14ac:dyDescent="0.25">
      <c r="A180" s="62"/>
      <c r="B180" s="63"/>
      <c r="C180" s="64"/>
      <c r="D180" s="65"/>
      <c r="E180" s="65"/>
      <c r="F180" s="19"/>
      <c r="G180" s="156"/>
      <c r="H180" s="65"/>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217"/>
      <c r="AO180" s="20"/>
      <c r="AP180" s="13"/>
      <c r="AR180" s="14"/>
      <c r="AT180" s="66"/>
      <c r="AU180" s="66"/>
    </row>
    <row r="181" spans="1:47" s="11" customFormat="1" ht="15" x14ac:dyDescent="0.25">
      <c r="A181" s="6" t="s">
        <v>337</v>
      </c>
      <c r="B181" s="7" t="s">
        <v>191</v>
      </c>
      <c r="C181" s="8"/>
      <c r="D181" s="25"/>
      <c r="E181" s="25"/>
      <c r="F181" s="25"/>
      <c r="G181" s="150"/>
      <c r="H181" s="9"/>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209"/>
      <c r="AO181" s="22" t="str">
        <f>IF(C181="","",(ROUND(AM181*G181,2)))</f>
        <v/>
      </c>
      <c r="AP181" s="13"/>
      <c r="AR181" s="14"/>
      <c r="AT181" s="14"/>
      <c r="AU181" s="14"/>
    </row>
    <row r="182" spans="1:47" s="61" customFormat="1" ht="45" outlineLevel="1" x14ac:dyDescent="0.25">
      <c r="A182" s="62" t="s">
        <v>338</v>
      </c>
      <c r="B182" s="63" t="s">
        <v>339</v>
      </c>
      <c r="C182" s="64" t="s">
        <v>340</v>
      </c>
      <c r="D182" s="65">
        <v>6.4</v>
      </c>
      <c r="E182" s="65"/>
      <c r="F182" s="19">
        <f>D182+E182</f>
        <v>6.4</v>
      </c>
      <c r="G182" s="24">
        <v>64.578045959999997</v>
      </c>
      <c r="H182" s="19">
        <f t="shared" si="49"/>
        <v>6.4</v>
      </c>
      <c r="I182" s="23"/>
      <c r="J182" s="23">
        <f t="shared" si="42"/>
        <v>0</v>
      </c>
      <c r="K182" s="23"/>
      <c r="L182" s="23">
        <f t="shared" si="43"/>
        <v>0</v>
      </c>
      <c r="M182" s="23"/>
      <c r="N182" s="23">
        <f t="shared" si="44"/>
        <v>0</v>
      </c>
      <c r="O182" s="23"/>
      <c r="P182" s="23">
        <f t="shared" si="50"/>
        <v>0</v>
      </c>
      <c r="Q182" s="23"/>
      <c r="R182" s="23">
        <f t="shared" si="51"/>
        <v>0</v>
      </c>
      <c r="S182" s="23"/>
      <c r="T182" s="23">
        <f t="shared" si="52"/>
        <v>0</v>
      </c>
      <c r="U182" s="23"/>
      <c r="V182" s="23">
        <f t="shared" si="45"/>
        <v>0</v>
      </c>
      <c r="W182" s="23"/>
      <c r="X182" s="23">
        <f t="shared" si="46"/>
        <v>0</v>
      </c>
      <c r="Y182" s="23"/>
      <c r="Z182" s="23">
        <f t="shared" si="47"/>
        <v>0</v>
      </c>
      <c r="AA182" s="23"/>
      <c r="AB182" s="23">
        <f t="shared" si="47"/>
        <v>0</v>
      </c>
      <c r="AC182" s="23"/>
      <c r="AD182" s="23">
        <f t="shared" si="47"/>
        <v>0</v>
      </c>
      <c r="AE182" s="23"/>
      <c r="AF182" s="23">
        <f t="shared" si="47"/>
        <v>0</v>
      </c>
      <c r="AG182" s="23"/>
      <c r="AH182" s="23">
        <f t="shared" si="41"/>
        <v>0</v>
      </c>
      <c r="AI182" s="23"/>
      <c r="AJ182" s="23">
        <f t="shared" si="48"/>
        <v>0</v>
      </c>
      <c r="AK182" s="23"/>
      <c r="AL182" s="23">
        <f t="shared" si="48"/>
        <v>0</v>
      </c>
      <c r="AM182" s="23">
        <f t="shared" si="53"/>
        <v>0</v>
      </c>
      <c r="AN182" s="211">
        <f t="shared" si="54"/>
        <v>0</v>
      </c>
      <c r="AO182" s="20">
        <f>IF(C182="","",(ROUND(AM182*G182,2)))</f>
        <v>0</v>
      </c>
      <c r="AP182" s="13"/>
      <c r="AR182" s="14"/>
      <c r="AT182" s="66"/>
      <c r="AU182" s="66"/>
    </row>
    <row r="183" spans="1:47" s="61" customFormat="1" ht="33" customHeight="1" outlineLevel="1" x14ac:dyDescent="0.25">
      <c r="A183" s="62" t="s">
        <v>341</v>
      </c>
      <c r="B183" s="63" t="s">
        <v>342</v>
      </c>
      <c r="C183" s="64" t="s">
        <v>340</v>
      </c>
      <c r="D183" s="65">
        <v>6.4</v>
      </c>
      <c r="E183" s="65"/>
      <c r="F183" s="19">
        <f>D183+E183</f>
        <v>6.4</v>
      </c>
      <c r="G183" s="24">
        <v>7.2850425059999999</v>
      </c>
      <c r="H183" s="19">
        <f t="shared" si="49"/>
        <v>6.4</v>
      </c>
      <c r="I183" s="23"/>
      <c r="J183" s="23">
        <f t="shared" si="42"/>
        <v>0</v>
      </c>
      <c r="K183" s="23"/>
      <c r="L183" s="23">
        <f t="shared" si="43"/>
        <v>0</v>
      </c>
      <c r="M183" s="23"/>
      <c r="N183" s="23">
        <f t="shared" si="44"/>
        <v>0</v>
      </c>
      <c r="O183" s="23"/>
      <c r="P183" s="23">
        <f t="shared" si="50"/>
        <v>0</v>
      </c>
      <c r="Q183" s="23"/>
      <c r="R183" s="23">
        <f t="shared" si="51"/>
        <v>0</v>
      </c>
      <c r="S183" s="23"/>
      <c r="T183" s="23">
        <f t="shared" si="52"/>
        <v>0</v>
      </c>
      <c r="U183" s="23"/>
      <c r="V183" s="23">
        <f t="shared" si="45"/>
        <v>0</v>
      </c>
      <c r="W183" s="23"/>
      <c r="X183" s="23">
        <f t="shared" si="46"/>
        <v>0</v>
      </c>
      <c r="Y183" s="23"/>
      <c r="Z183" s="23">
        <f t="shared" si="47"/>
        <v>0</v>
      </c>
      <c r="AA183" s="23"/>
      <c r="AB183" s="23">
        <f t="shared" si="47"/>
        <v>0</v>
      </c>
      <c r="AC183" s="23"/>
      <c r="AD183" s="23">
        <f t="shared" si="47"/>
        <v>0</v>
      </c>
      <c r="AE183" s="23"/>
      <c r="AF183" s="23">
        <f t="shared" si="47"/>
        <v>0</v>
      </c>
      <c r="AG183" s="23"/>
      <c r="AH183" s="23">
        <f t="shared" si="41"/>
        <v>0</v>
      </c>
      <c r="AI183" s="23"/>
      <c r="AJ183" s="23">
        <f t="shared" si="48"/>
        <v>0</v>
      </c>
      <c r="AK183" s="23"/>
      <c r="AL183" s="23">
        <f t="shared" si="48"/>
        <v>0</v>
      </c>
      <c r="AM183" s="23">
        <f t="shared" si="53"/>
        <v>0</v>
      </c>
      <c r="AN183" s="211">
        <f t="shared" si="54"/>
        <v>0</v>
      </c>
      <c r="AO183" s="20">
        <f>IF(C183="","",(ROUND(AM183*G183,2)))</f>
        <v>0</v>
      </c>
      <c r="AP183" s="13"/>
      <c r="AR183" s="14"/>
      <c r="AT183" s="66"/>
      <c r="AU183" s="66"/>
    </row>
    <row r="184" spans="1:47" s="61" customFormat="1" ht="15" x14ac:dyDescent="0.25">
      <c r="A184" s="62"/>
      <c r="B184" s="63"/>
      <c r="C184" s="64"/>
      <c r="D184" s="65"/>
      <c r="E184" s="65"/>
      <c r="F184" s="19"/>
      <c r="G184" s="156"/>
      <c r="H184" s="65"/>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217"/>
      <c r="AO184" s="20"/>
      <c r="AP184" s="13"/>
      <c r="AR184" s="14"/>
      <c r="AT184" s="66"/>
      <c r="AU184" s="66"/>
    </row>
    <row r="185" spans="1:47" s="11" customFormat="1" ht="15" x14ac:dyDescent="0.25">
      <c r="A185" s="6" t="s">
        <v>343</v>
      </c>
      <c r="B185" s="7" t="s">
        <v>344</v>
      </c>
      <c r="C185" s="8"/>
      <c r="D185" s="25"/>
      <c r="E185" s="25"/>
      <c r="F185" s="25"/>
      <c r="G185" s="150"/>
      <c r="H185" s="9"/>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209"/>
      <c r="AO185" s="22" t="str">
        <f>IF(C185="","",(ROUND(AM185*G185,2)))</f>
        <v/>
      </c>
      <c r="AP185" s="13"/>
      <c r="AR185" s="14"/>
      <c r="AT185" s="14"/>
      <c r="AU185" s="14"/>
    </row>
    <row r="186" spans="1:47" s="61" customFormat="1" ht="22.5" outlineLevel="1" x14ac:dyDescent="0.25">
      <c r="A186" s="62" t="s">
        <v>345</v>
      </c>
      <c r="B186" s="63" t="s">
        <v>346</v>
      </c>
      <c r="C186" s="64" t="s">
        <v>340</v>
      </c>
      <c r="D186" s="65">
        <v>201.89</v>
      </c>
      <c r="E186" s="65"/>
      <c r="F186" s="19">
        <f>D186+E186</f>
        <v>201.89</v>
      </c>
      <c r="G186" s="156">
        <v>157.09</v>
      </c>
      <c r="H186" s="65">
        <f t="shared" si="49"/>
        <v>201.89</v>
      </c>
      <c r="I186" s="179"/>
      <c r="J186" s="179">
        <f t="shared" si="42"/>
        <v>0</v>
      </c>
      <c r="K186" s="179"/>
      <c r="L186" s="179">
        <f t="shared" si="43"/>
        <v>0</v>
      </c>
      <c r="M186" s="179"/>
      <c r="N186" s="179">
        <f t="shared" si="44"/>
        <v>0</v>
      </c>
      <c r="O186" s="179"/>
      <c r="P186" s="179">
        <f t="shared" si="50"/>
        <v>0</v>
      </c>
      <c r="Q186" s="179"/>
      <c r="R186" s="179">
        <f t="shared" si="51"/>
        <v>0</v>
      </c>
      <c r="S186" s="179"/>
      <c r="T186" s="179">
        <f t="shared" si="52"/>
        <v>0</v>
      </c>
      <c r="U186" s="179"/>
      <c r="V186" s="179">
        <f t="shared" si="45"/>
        <v>0</v>
      </c>
      <c r="W186" s="179"/>
      <c r="X186" s="179">
        <f t="shared" si="46"/>
        <v>0</v>
      </c>
      <c r="Y186" s="179"/>
      <c r="Z186" s="179">
        <f t="shared" si="47"/>
        <v>0</v>
      </c>
      <c r="AA186" s="179"/>
      <c r="AB186" s="179">
        <f t="shared" si="47"/>
        <v>0</v>
      </c>
      <c r="AC186" s="179"/>
      <c r="AD186" s="179">
        <f t="shared" si="47"/>
        <v>0</v>
      </c>
      <c r="AE186" s="179"/>
      <c r="AF186" s="179">
        <f t="shared" si="47"/>
        <v>0</v>
      </c>
      <c r="AG186" s="179"/>
      <c r="AH186" s="179">
        <f t="shared" si="41"/>
        <v>0</v>
      </c>
      <c r="AI186" s="179"/>
      <c r="AJ186" s="179">
        <f t="shared" si="48"/>
        <v>0</v>
      </c>
      <c r="AK186" s="179"/>
      <c r="AL186" s="179">
        <f t="shared" si="48"/>
        <v>0</v>
      </c>
      <c r="AM186" s="179">
        <f t="shared" si="53"/>
        <v>0</v>
      </c>
      <c r="AN186" s="217">
        <f t="shared" si="54"/>
        <v>0</v>
      </c>
      <c r="AO186" s="20">
        <f>IF(C186="","",(ROUND(AM186*G186,2)))</f>
        <v>0</v>
      </c>
      <c r="AP186" s="13"/>
      <c r="AR186" s="14"/>
      <c r="AT186" s="66"/>
      <c r="AU186" s="66"/>
    </row>
    <row r="187" spans="1:47" s="61" customFormat="1" ht="22.5" outlineLevel="1" x14ac:dyDescent="0.25">
      <c r="A187" s="62" t="s">
        <v>347</v>
      </c>
      <c r="B187" s="63" t="s">
        <v>348</v>
      </c>
      <c r="C187" s="64" t="s">
        <v>340</v>
      </c>
      <c r="D187" s="65">
        <v>110.23</v>
      </c>
      <c r="E187" s="65"/>
      <c r="F187" s="19">
        <f>D187+E187</f>
        <v>110.23</v>
      </c>
      <c r="G187" s="156">
        <v>159.1920471</v>
      </c>
      <c r="H187" s="65">
        <f t="shared" si="49"/>
        <v>110.23</v>
      </c>
      <c r="I187" s="179"/>
      <c r="J187" s="179">
        <f t="shared" si="42"/>
        <v>0</v>
      </c>
      <c r="K187" s="179"/>
      <c r="L187" s="179">
        <f t="shared" si="43"/>
        <v>0</v>
      </c>
      <c r="M187" s="179"/>
      <c r="N187" s="179">
        <f t="shared" si="44"/>
        <v>0</v>
      </c>
      <c r="O187" s="179"/>
      <c r="P187" s="179">
        <f t="shared" si="50"/>
        <v>0</v>
      </c>
      <c r="Q187" s="179"/>
      <c r="R187" s="179">
        <f t="shared" si="51"/>
        <v>0</v>
      </c>
      <c r="S187" s="179"/>
      <c r="T187" s="179">
        <f t="shared" si="52"/>
        <v>0</v>
      </c>
      <c r="U187" s="179"/>
      <c r="V187" s="179">
        <f t="shared" si="45"/>
        <v>0</v>
      </c>
      <c r="W187" s="179"/>
      <c r="X187" s="179">
        <f t="shared" si="46"/>
        <v>0</v>
      </c>
      <c r="Y187" s="179"/>
      <c r="Z187" s="179">
        <f t="shared" si="47"/>
        <v>0</v>
      </c>
      <c r="AA187" s="179"/>
      <c r="AB187" s="179">
        <f t="shared" si="47"/>
        <v>0</v>
      </c>
      <c r="AC187" s="179"/>
      <c r="AD187" s="179">
        <f t="shared" si="47"/>
        <v>0</v>
      </c>
      <c r="AE187" s="179"/>
      <c r="AF187" s="179">
        <f t="shared" si="47"/>
        <v>0</v>
      </c>
      <c r="AG187" s="179"/>
      <c r="AH187" s="179">
        <f t="shared" si="41"/>
        <v>0</v>
      </c>
      <c r="AI187" s="179"/>
      <c r="AJ187" s="179">
        <f t="shared" si="48"/>
        <v>0</v>
      </c>
      <c r="AK187" s="179"/>
      <c r="AL187" s="179">
        <f t="shared" si="48"/>
        <v>0</v>
      </c>
      <c r="AM187" s="179">
        <f t="shared" si="53"/>
        <v>0</v>
      </c>
      <c r="AN187" s="217">
        <f t="shared" si="54"/>
        <v>0</v>
      </c>
      <c r="AO187" s="20">
        <f>IF(C187="","",(ROUND(AM187*G187,2)))</f>
        <v>0</v>
      </c>
      <c r="AP187" s="13"/>
      <c r="AR187" s="14"/>
      <c r="AT187" s="66"/>
      <c r="AU187" s="66"/>
    </row>
    <row r="188" spans="1:47" s="61" customFormat="1" ht="15" x14ac:dyDescent="0.25">
      <c r="A188" s="62"/>
      <c r="B188" s="63"/>
      <c r="C188" s="64"/>
      <c r="D188" s="65"/>
      <c r="E188" s="65"/>
      <c r="F188" s="19"/>
      <c r="G188" s="156"/>
      <c r="H188" s="65"/>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217"/>
      <c r="AO188" s="20"/>
      <c r="AP188" s="13"/>
      <c r="AR188" s="14"/>
      <c r="AT188" s="66"/>
      <c r="AU188" s="66"/>
    </row>
    <row r="189" spans="1:47" s="11" customFormat="1" ht="15" x14ac:dyDescent="0.25">
      <c r="A189" s="6" t="s">
        <v>349</v>
      </c>
      <c r="B189" s="7" t="s">
        <v>350</v>
      </c>
      <c r="C189" s="8"/>
      <c r="D189" s="25"/>
      <c r="E189" s="25"/>
      <c r="F189" s="25"/>
      <c r="G189" s="150"/>
      <c r="H189" s="9"/>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209"/>
      <c r="AO189" s="22"/>
      <c r="AP189" s="13"/>
      <c r="AR189" s="14"/>
      <c r="AT189" s="14"/>
      <c r="AU189" s="14"/>
    </row>
    <row r="190" spans="1:47" s="67" customFormat="1" ht="15" x14ac:dyDescent="0.25">
      <c r="A190" s="31" t="s">
        <v>351</v>
      </c>
      <c r="B190" s="32" t="s">
        <v>352</v>
      </c>
      <c r="C190" s="33"/>
      <c r="D190" s="34"/>
      <c r="E190" s="34"/>
      <c r="F190" s="34"/>
      <c r="G190" s="152"/>
      <c r="H190" s="3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213"/>
      <c r="AO190" s="36"/>
      <c r="AP190" s="13"/>
      <c r="AR190" s="14"/>
      <c r="AT190" s="68"/>
      <c r="AU190" s="68"/>
    </row>
    <row r="191" spans="1:47" s="61" customFormat="1" ht="33.75" outlineLevel="1" x14ac:dyDescent="0.25">
      <c r="A191" s="62" t="s">
        <v>353</v>
      </c>
      <c r="B191" s="63" t="s">
        <v>354</v>
      </c>
      <c r="C191" s="64" t="s">
        <v>340</v>
      </c>
      <c r="D191" s="65">
        <v>7779.47</v>
      </c>
      <c r="E191" s="65"/>
      <c r="F191" s="19">
        <f>D191+E191</f>
        <v>7779.47</v>
      </c>
      <c r="G191" s="156">
        <v>2.623147506</v>
      </c>
      <c r="H191" s="65">
        <f t="shared" si="49"/>
        <v>2411.2600000000011</v>
      </c>
      <c r="I191" s="179"/>
      <c r="J191" s="179">
        <f t="shared" si="42"/>
        <v>0</v>
      </c>
      <c r="K191" s="179"/>
      <c r="L191" s="179">
        <f t="shared" si="43"/>
        <v>0</v>
      </c>
      <c r="M191" s="179">
        <v>124.1</v>
      </c>
      <c r="N191" s="179">
        <f t="shared" si="44"/>
        <v>325.53260549459998</v>
      </c>
      <c r="O191" s="179"/>
      <c r="P191" s="179">
        <f t="shared" si="50"/>
        <v>0</v>
      </c>
      <c r="Q191" s="179"/>
      <c r="R191" s="179">
        <f t="shared" si="51"/>
        <v>0</v>
      </c>
      <c r="S191" s="179"/>
      <c r="T191" s="179">
        <f t="shared" si="52"/>
        <v>0</v>
      </c>
      <c r="U191" s="179"/>
      <c r="V191" s="179">
        <f t="shared" si="45"/>
        <v>0</v>
      </c>
      <c r="W191" s="179">
        <v>261.32</v>
      </c>
      <c r="X191" s="179">
        <f t="shared" si="46"/>
        <v>685.48090626791998</v>
      </c>
      <c r="Y191" s="179">
        <v>220.88</v>
      </c>
      <c r="Z191" s="179">
        <f t="shared" si="47"/>
        <v>579.40082112528</v>
      </c>
      <c r="AA191" s="179">
        <v>1252.3599999999999</v>
      </c>
      <c r="AB191" s="179">
        <f t="shared" si="47"/>
        <v>3285.1250106141597</v>
      </c>
      <c r="AC191" s="179">
        <v>690.27</v>
      </c>
      <c r="AD191" s="179">
        <f t="shared" si="47"/>
        <v>1810.6800289666201</v>
      </c>
      <c r="AE191" s="179">
        <v>1088.26</v>
      </c>
      <c r="AF191" s="179">
        <f t="shared" si="47"/>
        <v>2854.6665048795599</v>
      </c>
      <c r="AG191" s="179">
        <v>1226.82</v>
      </c>
      <c r="AH191" s="179">
        <f t="shared" si="41"/>
        <v>3218.1298233109201</v>
      </c>
      <c r="AI191" s="179">
        <v>504.2</v>
      </c>
      <c r="AJ191" s="179">
        <f t="shared" si="48"/>
        <v>1322.5909725252</v>
      </c>
      <c r="AK191" s="179"/>
      <c r="AL191" s="179">
        <f t="shared" si="48"/>
        <v>0</v>
      </c>
      <c r="AM191" s="179">
        <f t="shared" si="53"/>
        <v>5368.2099999999991</v>
      </c>
      <c r="AN191" s="217">
        <f t="shared" si="54"/>
        <v>0.69004829377836785</v>
      </c>
      <c r="AO191" s="20">
        <f>IF(C191="","",(ROUND(AM191*G191,2)))</f>
        <v>14081.61</v>
      </c>
      <c r="AP191" s="13"/>
      <c r="AR191" s="14"/>
      <c r="AT191" s="66"/>
      <c r="AU191" s="66"/>
    </row>
    <row r="192" spans="1:47" s="61" customFormat="1" ht="39.75" customHeight="1" outlineLevel="1" x14ac:dyDescent="0.25">
      <c r="A192" s="62" t="s">
        <v>355</v>
      </c>
      <c r="B192" s="63" t="s">
        <v>356</v>
      </c>
      <c r="C192" s="64" t="s">
        <v>340</v>
      </c>
      <c r="D192" s="65">
        <v>936.98</v>
      </c>
      <c r="E192" s="65"/>
      <c r="F192" s="19">
        <f>D192+E192</f>
        <v>936.98</v>
      </c>
      <c r="G192" s="156">
        <v>19.226641950000001</v>
      </c>
      <c r="H192" s="65">
        <f t="shared" si="49"/>
        <v>41.909999999999968</v>
      </c>
      <c r="I192" s="179"/>
      <c r="J192" s="179">
        <f t="shared" si="42"/>
        <v>0</v>
      </c>
      <c r="K192" s="179"/>
      <c r="L192" s="179">
        <f t="shared" si="43"/>
        <v>0</v>
      </c>
      <c r="M192" s="179"/>
      <c r="N192" s="179">
        <f t="shared" si="44"/>
        <v>0</v>
      </c>
      <c r="O192" s="179"/>
      <c r="P192" s="179">
        <f t="shared" si="50"/>
        <v>0</v>
      </c>
      <c r="Q192" s="179"/>
      <c r="R192" s="179">
        <f t="shared" si="51"/>
        <v>0</v>
      </c>
      <c r="S192" s="179"/>
      <c r="T192" s="179">
        <f t="shared" si="52"/>
        <v>0</v>
      </c>
      <c r="U192" s="179"/>
      <c r="V192" s="179">
        <f t="shared" si="45"/>
        <v>0</v>
      </c>
      <c r="W192" s="179"/>
      <c r="X192" s="179">
        <f t="shared" si="46"/>
        <v>0</v>
      </c>
      <c r="Y192" s="179"/>
      <c r="Z192" s="179">
        <f t="shared" si="47"/>
        <v>0</v>
      </c>
      <c r="AA192" s="179"/>
      <c r="AB192" s="179">
        <f t="shared" si="47"/>
        <v>0</v>
      </c>
      <c r="AC192" s="179"/>
      <c r="AD192" s="179">
        <f t="shared" si="47"/>
        <v>0</v>
      </c>
      <c r="AE192" s="179">
        <v>94.25</v>
      </c>
      <c r="AF192" s="179">
        <f t="shared" si="47"/>
        <v>1812.1110037875001</v>
      </c>
      <c r="AG192" s="179">
        <v>800.82</v>
      </c>
      <c r="AH192" s="179">
        <f t="shared" si="41"/>
        <v>15397.079406399002</v>
      </c>
      <c r="AI192" s="179"/>
      <c r="AJ192" s="179">
        <f t="shared" si="48"/>
        <v>0</v>
      </c>
      <c r="AK192" s="179"/>
      <c r="AL192" s="179">
        <f t="shared" si="48"/>
        <v>0</v>
      </c>
      <c r="AM192" s="179">
        <f t="shared" si="53"/>
        <v>895.07</v>
      </c>
      <c r="AN192" s="217">
        <f t="shared" si="54"/>
        <v>0.95527119042028652</v>
      </c>
      <c r="AO192" s="20">
        <f>IF(C192="","",(ROUND(AM192*G192,2)))</f>
        <v>17209.189999999999</v>
      </c>
      <c r="AP192" s="13"/>
      <c r="AR192" s="14"/>
      <c r="AT192" s="66"/>
      <c r="AU192" s="66"/>
    </row>
    <row r="193" spans="1:47" s="61" customFormat="1" ht="37.5" customHeight="1" outlineLevel="1" x14ac:dyDescent="0.25">
      <c r="A193" s="62" t="s">
        <v>357</v>
      </c>
      <c r="B193" s="63" t="s">
        <v>358</v>
      </c>
      <c r="C193" s="64" t="s">
        <v>340</v>
      </c>
      <c r="D193" s="65">
        <v>4507.25</v>
      </c>
      <c r="E193" s="65"/>
      <c r="F193" s="19">
        <f>D193+E193</f>
        <v>4507.25</v>
      </c>
      <c r="G193" s="156">
        <v>22.16</v>
      </c>
      <c r="H193" s="65">
        <f t="shared" si="49"/>
        <v>620.38000000000056</v>
      </c>
      <c r="I193" s="179"/>
      <c r="J193" s="179">
        <f t="shared" si="42"/>
        <v>0</v>
      </c>
      <c r="K193" s="179"/>
      <c r="L193" s="179">
        <f t="shared" si="43"/>
        <v>0</v>
      </c>
      <c r="M193" s="179">
        <v>52.07</v>
      </c>
      <c r="N193" s="179">
        <f t="shared" si="44"/>
        <v>1153.8712</v>
      </c>
      <c r="O193" s="179"/>
      <c r="P193" s="179">
        <f t="shared" si="50"/>
        <v>0</v>
      </c>
      <c r="Q193" s="179"/>
      <c r="R193" s="179">
        <f t="shared" si="51"/>
        <v>0</v>
      </c>
      <c r="S193" s="179"/>
      <c r="T193" s="179">
        <f t="shared" si="52"/>
        <v>0</v>
      </c>
      <c r="U193" s="179"/>
      <c r="V193" s="179">
        <f t="shared" si="45"/>
        <v>0</v>
      </c>
      <c r="W193" s="179"/>
      <c r="X193" s="179">
        <f t="shared" si="46"/>
        <v>0</v>
      </c>
      <c r="Y193" s="179"/>
      <c r="Z193" s="179">
        <f t="shared" si="47"/>
        <v>0</v>
      </c>
      <c r="AA193" s="179"/>
      <c r="AB193" s="179">
        <f t="shared" si="47"/>
        <v>0</v>
      </c>
      <c r="AC193" s="179"/>
      <c r="AD193" s="179">
        <f t="shared" si="47"/>
        <v>0</v>
      </c>
      <c r="AE193" s="179">
        <v>1229.81</v>
      </c>
      <c r="AF193" s="179">
        <f t="shared" si="47"/>
        <v>27252.589599999999</v>
      </c>
      <c r="AG193" s="179">
        <v>2427.6799999999998</v>
      </c>
      <c r="AH193" s="179">
        <f t="shared" si="41"/>
        <v>53797.388799999993</v>
      </c>
      <c r="AI193" s="179">
        <v>177.31</v>
      </c>
      <c r="AJ193" s="179">
        <f t="shared" si="48"/>
        <v>3929.1896000000002</v>
      </c>
      <c r="AK193" s="179"/>
      <c r="AL193" s="179">
        <f t="shared" si="48"/>
        <v>0</v>
      </c>
      <c r="AM193" s="179">
        <f t="shared" si="53"/>
        <v>3886.8699999999994</v>
      </c>
      <c r="AN193" s="217">
        <f t="shared" si="54"/>
        <v>0.86235953186532799</v>
      </c>
      <c r="AO193" s="20">
        <f>IF(C193="","",(ROUND(AM193*G193,2)))</f>
        <v>86133.04</v>
      </c>
      <c r="AP193" s="13"/>
      <c r="AR193" s="14"/>
      <c r="AT193" s="66"/>
      <c r="AU193" s="66"/>
    </row>
    <row r="194" spans="1:47" s="61" customFormat="1" ht="24.75" customHeight="1" outlineLevel="1" x14ac:dyDescent="0.25">
      <c r="A194" s="62" t="s">
        <v>359</v>
      </c>
      <c r="B194" s="63" t="s">
        <v>360</v>
      </c>
      <c r="C194" s="64" t="s">
        <v>340</v>
      </c>
      <c r="D194" s="65">
        <v>797.13</v>
      </c>
      <c r="E194" s="65"/>
      <c r="F194" s="19">
        <f>D194+E194</f>
        <v>797.13</v>
      </c>
      <c r="G194" s="156">
        <v>54.119503129999998</v>
      </c>
      <c r="H194" s="65">
        <f t="shared" si="49"/>
        <v>797.13</v>
      </c>
      <c r="I194" s="179"/>
      <c r="J194" s="179">
        <f t="shared" si="42"/>
        <v>0</v>
      </c>
      <c r="K194" s="179"/>
      <c r="L194" s="179">
        <f t="shared" si="43"/>
        <v>0</v>
      </c>
      <c r="M194" s="179"/>
      <c r="N194" s="179">
        <f t="shared" si="44"/>
        <v>0</v>
      </c>
      <c r="O194" s="179"/>
      <c r="P194" s="179">
        <f t="shared" si="50"/>
        <v>0</v>
      </c>
      <c r="Q194" s="179"/>
      <c r="R194" s="179">
        <f t="shared" si="51"/>
        <v>0</v>
      </c>
      <c r="S194" s="179"/>
      <c r="T194" s="179">
        <f t="shared" si="52"/>
        <v>0</v>
      </c>
      <c r="U194" s="179"/>
      <c r="V194" s="179">
        <f t="shared" si="45"/>
        <v>0</v>
      </c>
      <c r="W194" s="179"/>
      <c r="X194" s="179">
        <f t="shared" si="46"/>
        <v>0</v>
      </c>
      <c r="Y194" s="179"/>
      <c r="Z194" s="179">
        <f t="shared" si="47"/>
        <v>0</v>
      </c>
      <c r="AA194" s="179"/>
      <c r="AB194" s="179">
        <f t="shared" si="47"/>
        <v>0</v>
      </c>
      <c r="AC194" s="179"/>
      <c r="AD194" s="179">
        <f t="shared" si="47"/>
        <v>0</v>
      </c>
      <c r="AE194" s="179"/>
      <c r="AF194" s="179">
        <f t="shared" si="47"/>
        <v>0</v>
      </c>
      <c r="AG194" s="179"/>
      <c r="AH194" s="179">
        <f t="shared" si="41"/>
        <v>0</v>
      </c>
      <c r="AI194" s="179"/>
      <c r="AJ194" s="179">
        <f t="shared" si="48"/>
        <v>0</v>
      </c>
      <c r="AK194" s="179"/>
      <c r="AL194" s="179">
        <f t="shared" si="48"/>
        <v>0</v>
      </c>
      <c r="AM194" s="179">
        <f t="shared" si="53"/>
        <v>0</v>
      </c>
      <c r="AN194" s="217">
        <f t="shared" si="54"/>
        <v>0</v>
      </c>
      <c r="AO194" s="20">
        <f>IF(C194="","",(ROUND(AM194*G194,2)))</f>
        <v>0</v>
      </c>
      <c r="AP194" s="13"/>
      <c r="AR194" s="14"/>
      <c r="AT194" s="66"/>
      <c r="AU194" s="66"/>
    </row>
    <row r="195" spans="1:47" s="61" customFormat="1" ht="15" x14ac:dyDescent="0.25">
      <c r="A195" s="62"/>
      <c r="B195" s="63"/>
      <c r="C195" s="64"/>
      <c r="D195" s="65"/>
      <c r="E195" s="65"/>
      <c r="F195" s="19"/>
      <c r="G195" s="156"/>
      <c r="H195" s="65"/>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217"/>
      <c r="AO195" s="20"/>
      <c r="AP195" s="13"/>
      <c r="AR195" s="14"/>
      <c r="AT195" s="66"/>
      <c r="AU195" s="66"/>
    </row>
    <row r="196" spans="1:47" s="67" customFormat="1" ht="15" x14ac:dyDescent="0.25">
      <c r="A196" s="31" t="s">
        <v>361</v>
      </c>
      <c r="B196" s="32" t="s">
        <v>362</v>
      </c>
      <c r="C196" s="33"/>
      <c r="D196" s="34"/>
      <c r="E196" s="34"/>
      <c r="F196" s="34"/>
      <c r="G196" s="152"/>
      <c r="H196" s="3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213"/>
      <c r="AO196" s="36"/>
      <c r="AP196" s="13"/>
      <c r="AR196" s="14"/>
      <c r="AT196" s="68"/>
      <c r="AU196" s="68"/>
    </row>
    <row r="197" spans="1:47" s="61" customFormat="1" ht="33.75" outlineLevel="1" x14ac:dyDescent="0.25">
      <c r="A197" s="62" t="s">
        <v>363</v>
      </c>
      <c r="B197" s="63" t="s">
        <v>364</v>
      </c>
      <c r="C197" s="64" t="s">
        <v>340</v>
      </c>
      <c r="D197" s="65">
        <v>1677.07</v>
      </c>
      <c r="E197" s="65"/>
      <c r="F197" s="19">
        <f>D197+E197</f>
        <v>1677.07</v>
      </c>
      <c r="G197" s="156">
        <v>35.925193440000001</v>
      </c>
      <c r="H197" s="65">
        <f t="shared" si="49"/>
        <v>897.93</v>
      </c>
      <c r="I197" s="179"/>
      <c r="J197" s="179">
        <f t="shared" si="42"/>
        <v>0</v>
      </c>
      <c r="K197" s="179"/>
      <c r="L197" s="179">
        <f t="shared" si="43"/>
        <v>0</v>
      </c>
      <c r="M197" s="179"/>
      <c r="N197" s="179">
        <f t="shared" si="44"/>
        <v>0</v>
      </c>
      <c r="O197" s="179"/>
      <c r="P197" s="179">
        <f t="shared" si="50"/>
        <v>0</v>
      </c>
      <c r="Q197" s="179"/>
      <c r="R197" s="179">
        <f t="shared" si="51"/>
        <v>0</v>
      </c>
      <c r="S197" s="179"/>
      <c r="T197" s="179">
        <f t="shared" si="52"/>
        <v>0</v>
      </c>
      <c r="U197" s="179"/>
      <c r="V197" s="179">
        <f t="shared" si="45"/>
        <v>0</v>
      </c>
      <c r="W197" s="179"/>
      <c r="X197" s="179">
        <f t="shared" si="46"/>
        <v>0</v>
      </c>
      <c r="Y197" s="179"/>
      <c r="Z197" s="179">
        <f t="shared" si="47"/>
        <v>0</v>
      </c>
      <c r="AA197" s="179"/>
      <c r="AB197" s="179">
        <f t="shared" si="47"/>
        <v>0</v>
      </c>
      <c r="AC197" s="179">
        <v>145.72999999999999</v>
      </c>
      <c r="AD197" s="179">
        <f t="shared" si="47"/>
        <v>5235.3784400111999</v>
      </c>
      <c r="AE197" s="179">
        <v>80.13</v>
      </c>
      <c r="AF197" s="179">
        <f t="shared" si="47"/>
        <v>2878.6857503471997</v>
      </c>
      <c r="AG197" s="179">
        <v>49.08</v>
      </c>
      <c r="AH197" s="179">
        <f t="shared" si="41"/>
        <v>1763.2084940351999</v>
      </c>
      <c r="AI197" s="179">
        <v>504.2</v>
      </c>
      <c r="AJ197" s="179">
        <f t="shared" si="48"/>
        <v>18113.482532448001</v>
      </c>
      <c r="AK197" s="179"/>
      <c r="AL197" s="179">
        <f t="shared" si="48"/>
        <v>0</v>
      </c>
      <c r="AM197" s="179">
        <f t="shared" si="53"/>
        <v>779.14</v>
      </c>
      <c r="AN197" s="217">
        <f t="shared" si="54"/>
        <v>0.46458406625841497</v>
      </c>
      <c r="AO197" s="20">
        <f>IF(C197="","",(ROUND(AM197*G197,2)))</f>
        <v>27990.76</v>
      </c>
      <c r="AP197" s="13"/>
      <c r="AR197" s="14"/>
      <c r="AT197" s="66"/>
      <c r="AU197" s="66"/>
    </row>
    <row r="198" spans="1:47" s="61" customFormat="1" ht="15" outlineLevel="1" x14ac:dyDescent="0.25">
      <c r="A198" s="62" t="s">
        <v>365</v>
      </c>
      <c r="B198" s="63" t="s">
        <v>366</v>
      </c>
      <c r="C198" s="64" t="s">
        <v>340</v>
      </c>
      <c r="D198" s="65">
        <v>38.57</v>
      </c>
      <c r="E198" s="65"/>
      <c r="F198" s="19">
        <f>D198+E198</f>
        <v>38.57</v>
      </c>
      <c r="G198" s="156">
        <v>247.93297580000001</v>
      </c>
      <c r="H198" s="65">
        <f t="shared" si="49"/>
        <v>14.129999999999999</v>
      </c>
      <c r="I198" s="179"/>
      <c r="J198" s="179">
        <f t="shared" si="42"/>
        <v>0</v>
      </c>
      <c r="K198" s="179"/>
      <c r="L198" s="179">
        <f t="shared" si="43"/>
        <v>0</v>
      </c>
      <c r="M198" s="179"/>
      <c r="N198" s="179">
        <f t="shared" si="44"/>
        <v>0</v>
      </c>
      <c r="O198" s="179"/>
      <c r="P198" s="179">
        <f t="shared" si="50"/>
        <v>0</v>
      </c>
      <c r="Q198" s="179"/>
      <c r="R198" s="179">
        <f t="shared" si="51"/>
        <v>0</v>
      </c>
      <c r="S198" s="179"/>
      <c r="T198" s="179">
        <f t="shared" si="52"/>
        <v>0</v>
      </c>
      <c r="U198" s="179"/>
      <c r="V198" s="179">
        <f t="shared" si="45"/>
        <v>0</v>
      </c>
      <c r="W198" s="179"/>
      <c r="X198" s="179">
        <f t="shared" si="46"/>
        <v>0</v>
      </c>
      <c r="Y198" s="179"/>
      <c r="Z198" s="179">
        <f t="shared" si="47"/>
        <v>0</v>
      </c>
      <c r="AA198" s="179"/>
      <c r="AB198" s="179">
        <f t="shared" si="47"/>
        <v>0</v>
      </c>
      <c r="AC198" s="179"/>
      <c r="AD198" s="179">
        <f t="shared" si="47"/>
        <v>0</v>
      </c>
      <c r="AE198" s="179"/>
      <c r="AF198" s="179">
        <f t="shared" si="47"/>
        <v>0</v>
      </c>
      <c r="AG198" s="179"/>
      <c r="AH198" s="179">
        <f t="shared" si="41"/>
        <v>0</v>
      </c>
      <c r="AI198" s="179">
        <v>24.44</v>
      </c>
      <c r="AJ198" s="179">
        <f t="shared" si="48"/>
        <v>6059.4819285520007</v>
      </c>
      <c r="AK198" s="179"/>
      <c r="AL198" s="179">
        <f t="shared" si="48"/>
        <v>0</v>
      </c>
      <c r="AM198" s="179">
        <f t="shared" si="53"/>
        <v>24.44</v>
      </c>
      <c r="AN198" s="217">
        <f t="shared" si="54"/>
        <v>0.63365309826289862</v>
      </c>
      <c r="AO198" s="20">
        <f>IF(C198="","",(ROUND(AM198*G198,2)))</f>
        <v>6059.48</v>
      </c>
      <c r="AP198" s="13"/>
      <c r="AR198" s="14"/>
      <c r="AT198" s="66"/>
      <c r="AU198" s="66"/>
    </row>
    <row r="199" spans="1:47" s="61" customFormat="1" ht="15" x14ac:dyDescent="0.25">
      <c r="A199" s="62"/>
      <c r="B199" s="63"/>
      <c r="C199" s="64"/>
      <c r="D199" s="65"/>
      <c r="E199" s="65"/>
      <c r="F199" s="19"/>
      <c r="G199" s="156"/>
      <c r="H199" s="65"/>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217"/>
      <c r="AO199" s="20"/>
      <c r="AP199" s="13"/>
      <c r="AR199" s="14"/>
      <c r="AT199" s="66"/>
      <c r="AU199" s="66"/>
    </row>
    <row r="200" spans="1:47" s="11" customFormat="1" ht="15" x14ac:dyDescent="0.25">
      <c r="A200" s="6" t="s">
        <v>367</v>
      </c>
      <c r="B200" s="7" t="s">
        <v>368</v>
      </c>
      <c r="C200" s="8"/>
      <c r="D200" s="25"/>
      <c r="E200" s="25"/>
      <c r="F200" s="25"/>
      <c r="G200" s="150"/>
      <c r="H200" s="9"/>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209"/>
      <c r="AO200" s="22"/>
      <c r="AP200" s="13"/>
      <c r="AR200" s="14"/>
      <c r="AT200" s="14"/>
      <c r="AU200" s="14"/>
    </row>
    <row r="201" spans="1:47" s="67" customFormat="1" ht="15" x14ac:dyDescent="0.25">
      <c r="A201" s="31" t="s">
        <v>369</v>
      </c>
      <c r="B201" s="32" t="s">
        <v>370</v>
      </c>
      <c r="C201" s="33"/>
      <c r="D201" s="34"/>
      <c r="E201" s="34"/>
      <c r="F201" s="34"/>
      <c r="G201" s="152"/>
      <c r="H201" s="3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213"/>
      <c r="AO201" s="36"/>
      <c r="AP201" s="13"/>
      <c r="AR201" s="14"/>
      <c r="AT201" s="68"/>
      <c r="AU201" s="68"/>
    </row>
    <row r="202" spans="1:47" s="61" customFormat="1" ht="33.75" outlineLevel="1" x14ac:dyDescent="0.25">
      <c r="A202" s="62" t="s">
        <v>371</v>
      </c>
      <c r="B202" s="63" t="s">
        <v>372</v>
      </c>
      <c r="C202" s="64" t="s">
        <v>41</v>
      </c>
      <c r="D202" s="65">
        <v>1808.25</v>
      </c>
      <c r="E202" s="65"/>
      <c r="F202" s="19">
        <f t="shared" ref="F202:F215" si="61">D202+E202</f>
        <v>1808.25</v>
      </c>
      <c r="G202" s="156">
        <v>27.651320129999998</v>
      </c>
      <c r="H202" s="65">
        <f t="shared" si="49"/>
        <v>380.06999999999994</v>
      </c>
      <c r="I202" s="179"/>
      <c r="J202" s="179">
        <f t="shared" ref="J202:J261" si="62">I202*G202</f>
        <v>0</v>
      </c>
      <c r="K202" s="179"/>
      <c r="L202" s="179">
        <f t="shared" ref="L202:L261" si="63">K202*G202</f>
        <v>0</v>
      </c>
      <c r="M202" s="179"/>
      <c r="N202" s="179">
        <f t="shared" ref="N202:N261" si="64">M202*$G202</f>
        <v>0</v>
      </c>
      <c r="O202" s="179"/>
      <c r="P202" s="179">
        <f t="shared" si="50"/>
        <v>0</v>
      </c>
      <c r="Q202" s="179"/>
      <c r="R202" s="179">
        <f t="shared" si="51"/>
        <v>0</v>
      </c>
      <c r="S202" s="179"/>
      <c r="T202" s="179">
        <f t="shared" si="52"/>
        <v>0</v>
      </c>
      <c r="U202" s="179"/>
      <c r="V202" s="179">
        <f t="shared" ref="V202:V261" si="65">U202*$G202</f>
        <v>0</v>
      </c>
      <c r="W202" s="179"/>
      <c r="X202" s="179">
        <f t="shared" ref="X202:X261" si="66">W202*$G202</f>
        <v>0</v>
      </c>
      <c r="Y202" s="179"/>
      <c r="Z202" s="179">
        <f t="shared" ref="Z202:AF261" si="67">Y202*$G202</f>
        <v>0</v>
      </c>
      <c r="AA202" s="179"/>
      <c r="AB202" s="179">
        <f t="shared" si="67"/>
        <v>0</v>
      </c>
      <c r="AC202" s="179"/>
      <c r="AD202" s="179">
        <f t="shared" si="67"/>
        <v>0</v>
      </c>
      <c r="AE202" s="179"/>
      <c r="AF202" s="179">
        <f t="shared" si="67"/>
        <v>0</v>
      </c>
      <c r="AG202" s="179">
        <v>300.2</v>
      </c>
      <c r="AH202" s="179">
        <f t="shared" ref="AH202:AH261" si="68">AG202*$G202</f>
        <v>8300.926303025999</v>
      </c>
      <c r="AI202" s="179">
        <v>1127.98</v>
      </c>
      <c r="AJ202" s="179">
        <f t="shared" ref="AJ202:AL261" si="69">AI202*$G202</f>
        <v>31190.1360802374</v>
      </c>
      <c r="AK202" s="179"/>
      <c r="AL202" s="179">
        <f t="shared" si="69"/>
        <v>0</v>
      </c>
      <c r="AM202" s="179">
        <f t="shared" si="53"/>
        <v>1428.18</v>
      </c>
      <c r="AN202" s="217">
        <f t="shared" si="54"/>
        <v>0.78981335545416842</v>
      </c>
      <c r="AO202" s="20">
        <f t="shared" ref="AO202:AO215" si="70">IF(C202="","",(ROUND(AM202*G202,2)))</f>
        <v>39491.06</v>
      </c>
      <c r="AP202" s="13"/>
      <c r="AR202" s="14"/>
      <c r="AT202" s="66"/>
      <c r="AU202" s="66"/>
    </row>
    <row r="203" spans="1:47" s="61" customFormat="1" ht="33.75" outlineLevel="1" x14ac:dyDescent="0.25">
      <c r="A203" s="62" t="s">
        <v>373</v>
      </c>
      <c r="B203" s="63" t="s">
        <v>374</v>
      </c>
      <c r="C203" s="64" t="s">
        <v>41</v>
      </c>
      <c r="D203" s="65">
        <v>425.46</v>
      </c>
      <c r="E203" s="65"/>
      <c r="F203" s="19">
        <f t="shared" si="61"/>
        <v>425.46</v>
      </c>
      <c r="G203" s="156">
        <v>28.67</v>
      </c>
      <c r="H203" s="65">
        <f t="shared" ref="H203:H266" si="71">F203-AM203</f>
        <v>402.7</v>
      </c>
      <c r="I203" s="179"/>
      <c r="J203" s="179">
        <f t="shared" si="62"/>
        <v>0</v>
      </c>
      <c r="K203" s="179"/>
      <c r="L203" s="179">
        <f t="shared" si="63"/>
        <v>0</v>
      </c>
      <c r="M203" s="179"/>
      <c r="N203" s="179">
        <f t="shared" si="64"/>
        <v>0</v>
      </c>
      <c r="O203" s="179"/>
      <c r="P203" s="179">
        <f t="shared" ref="P203:P266" si="72">O203*$G203</f>
        <v>0</v>
      </c>
      <c r="Q203" s="179"/>
      <c r="R203" s="179">
        <f t="shared" ref="R203:R266" si="73">Q203*$G203</f>
        <v>0</v>
      </c>
      <c r="S203" s="179"/>
      <c r="T203" s="179">
        <f t="shared" ref="T203:T266" si="74">S203*$G203</f>
        <v>0</v>
      </c>
      <c r="U203" s="179"/>
      <c r="V203" s="179">
        <f t="shared" si="65"/>
        <v>0</v>
      </c>
      <c r="W203" s="179"/>
      <c r="X203" s="179">
        <f t="shared" si="66"/>
        <v>0</v>
      </c>
      <c r="Y203" s="179"/>
      <c r="Z203" s="179">
        <f t="shared" si="67"/>
        <v>0</v>
      </c>
      <c r="AA203" s="179"/>
      <c r="AB203" s="179">
        <f t="shared" si="67"/>
        <v>0</v>
      </c>
      <c r="AC203" s="179"/>
      <c r="AD203" s="179">
        <f t="shared" si="67"/>
        <v>0</v>
      </c>
      <c r="AE203" s="179"/>
      <c r="AF203" s="179">
        <f t="shared" si="67"/>
        <v>0</v>
      </c>
      <c r="AG203" s="179">
        <v>22.76</v>
      </c>
      <c r="AH203" s="179">
        <f t="shared" si="68"/>
        <v>652.52920000000006</v>
      </c>
      <c r="AI203" s="179"/>
      <c r="AJ203" s="179">
        <f t="shared" si="69"/>
        <v>0</v>
      </c>
      <c r="AK203" s="179"/>
      <c r="AL203" s="179">
        <f t="shared" si="69"/>
        <v>0</v>
      </c>
      <c r="AM203" s="179">
        <f t="shared" ref="AM203:AM266" si="75">IF(C203="","",(I203+K203+M203+O203+Q203+S203+U203+W203+Y203+AA203+AC203+AE203+AG203+AI203+AK203))</f>
        <v>22.76</v>
      </c>
      <c r="AN203" s="217">
        <f t="shared" si="54"/>
        <v>5.3495040661871864E-2</v>
      </c>
      <c r="AO203" s="20">
        <f t="shared" si="70"/>
        <v>652.53</v>
      </c>
      <c r="AP203" s="13"/>
      <c r="AR203" s="14"/>
      <c r="AT203" s="66"/>
      <c r="AU203" s="66"/>
    </row>
    <row r="204" spans="1:47" s="61" customFormat="1" ht="22.5" outlineLevel="1" x14ac:dyDescent="0.25">
      <c r="A204" s="62" t="s">
        <v>375</v>
      </c>
      <c r="B204" s="63" t="s">
        <v>376</v>
      </c>
      <c r="C204" s="64" t="s">
        <v>41</v>
      </c>
      <c r="D204" s="65">
        <v>401.25</v>
      </c>
      <c r="E204" s="65"/>
      <c r="F204" s="19">
        <f t="shared" si="61"/>
        <v>401.25</v>
      </c>
      <c r="G204" s="156">
        <v>39.331016759999997</v>
      </c>
      <c r="H204" s="65">
        <f t="shared" si="71"/>
        <v>401.25</v>
      </c>
      <c r="I204" s="179"/>
      <c r="J204" s="179">
        <f t="shared" si="62"/>
        <v>0</v>
      </c>
      <c r="K204" s="179"/>
      <c r="L204" s="179">
        <f t="shared" si="63"/>
        <v>0</v>
      </c>
      <c r="M204" s="179"/>
      <c r="N204" s="179">
        <f t="shared" si="64"/>
        <v>0</v>
      </c>
      <c r="O204" s="179"/>
      <c r="P204" s="179">
        <f t="shared" si="72"/>
        <v>0</v>
      </c>
      <c r="Q204" s="179"/>
      <c r="R204" s="179">
        <f t="shared" si="73"/>
        <v>0</v>
      </c>
      <c r="S204" s="179"/>
      <c r="T204" s="179">
        <f t="shared" si="74"/>
        <v>0</v>
      </c>
      <c r="U204" s="179"/>
      <c r="V204" s="179">
        <f t="shared" si="65"/>
        <v>0</v>
      </c>
      <c r="W204" s="179"/>
      <c r="X204" s="179">
        <f t="shared" si="66"/>
        <v>0</v>
      </c>
      <c r="Y204" s="179"/>
      <c r="Z204" s="179">
        <f t="shared" si="67"/>
        <v>0</v>
      </c>
      <c r="AA204" s="179"/>
      <c r="AB204" s="179">
        <f t="shared" si="67"/>
        <v>0</v>
      </c>
      <c r="AC204" s="179"/>
      <c r="AD204" s="179">
        <f t="shared" si="67"/>
        <v>0</v>
      </c>
      <c r="AE204" s="179"/>
      <c r="AF204" s="179">
        <f t="shared" si="67"/>
        <v>0</v>
      </c>
      <c r="AG204" s="179"/>
      <c r="AH204" s="179">
        <f t="shared" si="68"/>
        <v>0</v>
      </c>
      <c r="AI204" s="179"/>
      <c r="AJ204" s="179">
        <f t="shared" si="69"/>
        <v>0</v>
      </c>
      <c r="AK204" s="179"/>
      <c r="AL204" s="179">
        <f t="shared" si="69"/>
        <v>0</v>
      </c>
      <c r="AM204" s="179">
        <f t="shared" si="75"/>
        <v>0</v>
      </c>
      <c r="AN204" s="217">
        <f t="shared" si="54"/>
        <v>0</v>
      </c>
      <c r="AO204" s="20">
        <f t="shared" si="70"/>
        <v>0</v>
      </c>
      <c r="AP204" s="13"/>
      <c r="AR204" s="14"/>
      <c r="AT204" s="66"/>
      <c r="AU204" s="66"/>
    </row>
    <row r="205" spans="1:47" s="61" customFormat="1" ht="22.5" outlineLevel="1" x14ac:dyDescent="0.25">
      <c r="A205" s="62" t="s">
        <v>377</v>
      </c>
      <c r="B205" s="63" t="s">
        <v>378</v>
      </c>
      <c r="C205" s="64" t="s">
        <v>41</v>
      </c>
      <c r="D205" s="65">
        <v>37.4</v>
      </c>
      <c r="E205" s="65"/>
      <c r="F205" s="19">
        <f t="shared" si="61"/>
        <v>37.4</v>
      </c>
      <c r="G205" s="156">
        <v>142.37946629999999</v>
      </c>
      <c r="H205" s="65">
        <f t="shared" si="71"/>
        <v>37.4</v>
      </c>
      <c r="I205" s="179"/>
      <c r="J205" s="179">
        <f t="shared" si="62"/>
        <v>0</v>
      </c>
      <c r="K205" s="179"/>
      <c r="L205" s="179">
        <f t="shared" si="63"/>
        <v>0</v>
      </c>
      <c r="M205" s="179"/>
      <c r="N205" s="179">
        <f t="shared" si="64"/>
        <v>0</v>
      </c>
      <c r="O205" s="179"/>
      <c r="P205" s="179">
        <f t="shared" si="72"/>
        <v>0</v>
      </c>
      <c r="Q205" s="179"/>
      <c r="R205" s="179">
        <f t="shared" si="73"/>
        <v>0</v>
      </c>
      <c r="S205" s="179"/>
      <c r="T205" s="179">
        <f t="shared" si="74"/>
        <v>0</v>
      </c>
      <c r="U205" s="179"/>
      <c r="V205" s="179">
        <f t="shared" si="65"/>
        <v>0</v>
      </c>
      <c r="W205" s="179"/>
      <c r="X205" s="179">
        <f t="shared" si="66"/>
        <v>0</v>
      </c>
      <c r="Y205" s="179"/>
      <c r="Z205" s="179">
        <f t="shared" si="67"/>
        <v>0</v>
      </c>
      <c r="AA205" s="179"/>
      <c r="AB205" s="179">
        <f t="shared" si="67"/>
        <v>0</v>
      </c>
      <c r="AC205" s="179"/>
      <c r="AD205" s="179">
        <f t="shared" si="67"/>
        <v>0</v>
      </c>
      <c r="AE205" s="179"/>
      <c r="AF205" s="179">
        <f t="shared" si="67"/>
        <v>0</v>
      </c>
      <c r="AG205" s="179"/>
      <c r="AH205" s="179">
        <f t="shared" si="68"/>
        <v>0</v>
      </c>
      <c r="AI205" s="179"/>
      <c r="AJ205" s="179">
        <f t="shared" si="69"/>
        <v>0</v>
      </c>
      <c r="AK205" s="179"/>
      <c r="AL205" s="179">
        <f t="shared" si="69"/>
        <v>0</v>
      </c>
      <c r="AM205" s="179">
        <f t="shared" si="75"/>
        <v>0</v>
      </c>
      <c r="AN205" s="217">
        <f t="shared" si="54"/>
        <v>0</v>
      </c>
      <c r="AO205" s="20">
        <f t="shared" si="70"/>
        <v>0</v>
      </c>
      <c r="AP205" s="13"/>
      <c r="AR205" s="14"/>
      <c r="AT205" s="66"/>
      <c r="AU205" s="66"/>
    </row>
    <row r="206" spans="1:47" s="61" customFormat="1" ht="20.45" customHeight="1" outlineLevel="1" x14ac:dyDescent="0.25">
      <c r="A206" s="62" t="s">
        <v>379</v>
      </c>
      <c r="B206" s="63" t="s">
        <v>380</v>
      </c>
      <c r="C206" s="64" t="s">
        <v>41</v>
      </c>
      <c r="D206" s="65">
        <v>1478.77</v>
      </c>
      <c r="E206" s="65"/>
      <c r="F206" s="19">
        <f t="shared" si="61"/>
        <v>1478.77</v>
      </c>
      <c r="G206" s="156">
        <v>100.89340989999999</v>
      </c>
      <c r="H206" s="65">
        <f t="shared" si="71"/>
        <v>1478.77</v>
      </c>
      <c r="I206" s="179"/>
      <c r="J206" s="179">
        <f t="shared" si="62"/>
        <v>0</v>
      </c>
      <c r="K206" s="179"/>
      <c r="L206" s="179">
        <f t="shared" si="63"/>
        <v>0</v>
      </c>
      <c r="M206" s="179"/>
      <c r="N206" s="179">
        <f t="shared" si="64"/>
        <v>0</v>
      </c>
      <c r="O206" s="179"/>
      <c r="P206" s="179">
        <f t="shared" si="72"/>
        <v>0</v>
      </c>
      <c r="Q206" s="179"/>
      <c r="R206" s="179">
        <f t="shared" si="73"/>
        <v>0</v>
      </c>
      <c r="S206" s="179"/>
      <c r="T206" s="179">
        <f t="shared" si="74"/>
        <v>0</v>
      </c>
      <c r="U206" s="179"/>
      <c r="V206" s="179">
        <f t="shared" si="65"/>
        <v>0</v>
      </c>
      <c r="W206" s="179"/>
      <c r="X206" s="179">
        <f t="shared" si="66"/>
        <v>0</v>
      </c>
      <c r="Y206" s="179"/>
      <c r="Z206" s="179">
        <f t="shared" si="67"/>
        <v>0</v>
      </c>
      <c r="AA206" s="179"/>
      <c r="AB206" s="179">
        <f t="shared" si="67"/>
        <v>0</v>
      </c>
      <c r="AC206" s="179"/>
      <c r="AD206" s="179">
        <f t="shared" si="67"/>
        <v>0</v>
      </c>
      <c r="AE206" s="179"/>
      <c r="AF206" s="179">
        <f t="shared" si="67"/>
        <v>0</v>
      </c>
      <c r="AG206" s="179"/>
      <c r="AH206" s="179">
        <f t="shared" si="68"/>
        <v>0</v>
      </c>
      <c r="AI206" s="179"/>
      <c r="AJ206" s="179">
        <f t="shared" si="69"/>
        <v>0</v>
      </c>
      <c r="AK206" s="179"/>
      <c r="AL206" s="179">
        <f t="shared" si="69"/>
        <v>0</v>
      </c>
      <c r="AM206" s="179">
        <f t="shared" si="75"/>
        <v>0</v>
      </c>
      <c r="AN206" s="217">
        <f t="shared" ref="AN206:AN269" si="76">IF(C206="","",(AM206/F206))</f>
        <v>0</v>
      </c>
      <c r="AO206" s="20">
        <f t="shared" si="70"/>
        <v>0</v>
      </c>
      <c r="AP206" s="13"/>
      <c r="AR206" s="14"/>
      <c r="AT206" s="66"/>
      <c r="AU206" s="66"/>
    </row>
    <row r="207" spans="1:47" s="61" customFormat="1" ht="22.5" outlineLevel="1" x14ac:dyDescent="0.25">
      <c r="A207" s="62" t="s">
        <v>381</v>
      </c>
      <c r="B207" s="63" t="s">
        <v>382</v>
      </c>
      <c r="C207" s="64" t="s">
        <v>62</v>
      </c>
      <c r="D207" s="65">
        <v>1044.6500000000001</v>
      </c>
      <c r="E207" s="65"/>
      <c r="F207" s="19">
        <f t="shared" si="61"/>
        <v>1044.6500000000001</v>
      </c>
      <c r="G207" s="156">
        <v>9.6017403560000005</v>
      </c>
      <c r="H207" s="65">
        <f t="shared" si="71"/>
        <v>1044.6500000000001</v>
      </c>
      <c r="I207" s="179"/>
      <c r="J207" s="179">
        <f t="shared" si="62"/>
        <v>0</v>
      </c>
      <c r="K207" s="179"/>
      <c r="L207" s="179">
        <f t="shared" si="63"/>
        <v>0</v>
      </c>
      <c r="M207" s="179"/>
      <c r="N207" s="179">
        <f t="shared" si="64"/>
        <v>0</v>
      </c>
      <c r="O207" s="179"/>
      <c r="P207" s="179">
        <f t="shared" si="72"/>
        <v>0</v>
      </c>
      <c r="Q207" s="179"/>
      <c r="R207" s="179">
        <f t="shared" si="73"/>
        <v>0</v>
      </c>
      <c r="S207" s="179"/>
      <c r="T207" s="179">
        <f t="shared" si="74"/>
        <v>0</v>
      </c>
      <c r="U207" s="179"/>
      <c r="V207" s="179">
        <f t="shared" si="65"/>
        <v>0</v>
      </c>
      <c r="W207" s="179"/>
      <c r="X207" s="179">
        <f t="shared" si="66"/>
        <v>0</v>
      </c>
      <c r="Y207" s="179"/>
      <c r="Z207" s="179">
        <f t="shared" si="67"/>
        <v>0</v>
      </c>
      <c r="AA207" s="179"/>
      <c r="AB207" s="179">
        <f t="shared" si="67"/>
        <v>0</v>
      </c>
      <c r="AC207" s="179"/>
      <c r="AD207" s="179">
        <f t="shared" si="67"/>
        <v>0</v>
      </c>
      <c r="AE207" s="179"/>
      <c r="AF207" s="179">
        <f t="shared" si="67"/>
        <v>0</v>
      </c>
      <c r="AG207" s="179"/>
      <c r="AH207" s="179">
        <f t="shared" si="68"/>
        <v>0</v>
      </c>
      <c r="AI207" s="179"/>
      <c r="AJ207" s="179">
        <f t="shared" si="69"/>
        <v>0</v>
      </c>
      <c r="AK207" s="179"/>
      <c r="AL207" s="179">
        <f t="shared" si="69"/>
        <v>0</v>
      </c>
      <c r="AM207" s="179">
        <f t="shared" si="75"/>
        <v>0</v>
      </c>
      <c r="AN207" s="217">
        <f t="shared" si="76"/>
        <v>0</v>
      </c>
      <c r="AO207" s="20">
        <f t="shared" si="70"/>
        <v>0</v>
      </c>
      <c r="AP207" s="13"/>
      <c r="AR207" s="14"/>
      <c r="AT207" s="66"/>
      <c r="AU207" s="66"/>
    </row>
    <row r="208" spans="1:47" s="61" customFormat="1" ht="15" outlineLevel="1" x14ac:dyDescent="0.25">
      <c r="A208" s="62" t="s">
        <v>383</v>
      </c>
      <c r="B208" s="63" t="s">
        <v>384</v>
      </c>
      <c r="C208" s="64" t="s">
        <v>62</v>
      </c>
      <c r="D208" s="65">
        <v>4.5999999999999996</v>
      </c>
      <c r="E208" s="65"/>
      <c r="F208" s="19">
        <f t="shared" si="61"/>
        <v>4.5999999999999996</v>
      </c>
      <c r="G208" s="156">
        <v>27.399199299999999</v>
      </c>
      <c r="H208" s="65">
        <f t="shared" si="71"/>
        <v>4.5999999999999996</v>
      </c>
      <c r="I208" s="179"/>
      <c r="J208" s="179">
        <f t="shared" si="62"/>
        <v>0</v>
      </c>
      <c r="K208" s="179"/>
      <c r="L208" s="179">
        <f t="shared" si="63"/>
        <v>0</v>
      </c>
      <c r="M208" s="179"/>
      <c r="N208" s="179">
        <f t="shared" si="64"/>
        <v>0</v>
      </c>
      <c r="O208" s="179"/>
      <c r="P208" s="179">
        <f t="shared" si="72"/>
        <v>0</v>
      </c>
      <c r="Q208" s="179"/>
      <c r="R208" s="179">
        <f t="shared" si="73"/>
        <v>0</v>
      </c>
      <c r="S208" s="179"/>
      <c r="T208" s="179">
        <f t="shared" si="74"/>
        <v>0</v>
      </c>
      <c r="U208" s="179"/>
      <c r="V208" s="179">
        <f t="shared" si="65"/>
        <v>0</v>
      </c>
      <c r="W208" s="179"/>
      <c r="X208" s="179">
        <f t="shared" si="66"/>
        <v>0</v>
      </c>
      <c r="Y208" s="179"/>
      <c r="Z208" s="179">
        <f t="shared" si="67"/>
        <v>0</v>
      </c>
      <c r="AA208" s="179"/>
      <c r="AB208" s="179">
        <f t="shared" si="67"/>
        <v>0</v>
      </c>
      <c r="AC208" s="179"/>
      <c r="AD208" s="179">
        <f t="shared" si="67"/>
        <v>0</v>
      </c>
      <c r="AE208" s="179"/>
      <c r="AF208" s="179">
        <f t="shared" si="67"/>
        <v>0</v>
      </c>
      <c r="AG208" s="179"/>
      <c r="AH208" s="179">
        <f t="shared" si="68"/>
        <v>0</v>
      </c>
      <c r="AI208" s="179"/>
      <c r="AJ208" s="179">
        <f t="shared" si="69"/>
        <v>0</v>
      </c>
      <c r="AK208" s="179"/>
      <c r="AL208" s="179">
        <f t="shared" si="69"/>
        <v>0</v>
      </c>
      <c r="AM208" s="179">
        <f t="shared" si="75"/>
        <v>0</v>
      </c>
      <c r="AN208" s="217">
        <f t="shared" si="76"/>
        <v>0</v>
      </c>
      <c r="AO208" s="20">
        <f t="shared" si="70"/>
        <v>0</v>
      </c>
      <c r="AP208" s="13"/>
      <c r="AR208" s="14"/>
      <c r="AT208" s="66"/>
      <c r="AU208" s="66"/>
    </row>
    <row r="209" spans="1:47" s="61" customFormat="1" ht="15" outlineLevel="1" x14ac:dyDescent="0.25">
      <c r="A209" s="62" t="s">
        <v>385</v>
      </c>
      <c r="B209" s="63" t="s">
        <v>386</v>
      </c>
      <c r="C209" s="64" t="s">
        <v>62</v>
      </c>
      <c r="D209" s="65">
        <v>46.72</v>
      </c>
      <c r="E209" s="65"/>
      <c r="F209" s="19">
        <f t="shared" si="61"/>
        <v>46.72</v>
      </c>
      <c r="G209" s="156">
        <v>25.139199300000001</v>
      </c>
      <c r="H209" s="65">
        <f t="shared" si="71"/>
        <v>46.72</v>
      </c>
      <c r="I209" s="179"/>
      <c r="J209" s="179">
        <f t="shared" si="62"/>
        <v>0</v>
      </c>
      <c r="K209" s="179"/>
      <c r="L209" s="179">
        <f t="shared" si="63"/>
        <v>0</v>
      </c>
      <c r="M209" s="179"/>
      <c r="N209" s="179">
        <f t="shared" si="64"/>
        <v>0</v>
      </c>
      <c r="O209" s="179"/>
      <c r="P209" s="179">
        <f t="shared" si="72"/>
        <v>0</v>
      </c>
      <c r="Q209" s="179"/>
      <c r="R209" s="179">
        <f t="shared" si="73"/>
        <v>0</v>
      </c>
      <c r="S209" s="179"/>
      <c r="T209" s="179">
        <f t="shared" si="74"/>
        <v>0</v>
      </c>
      <c r="U209" s="179"/>
      <c r="V209" s="179">
        <f t="shared" si="65"/>
        <v>0</v>
      </c>
      <c r="W209" s="179"/>
      <c r="X209" s="179">
        <f t="shared" si="66"/>
        <v>0</v>
      </c>
      <c r="Y209" s="179"/>
      <c r="Z209" s="179">
        <f t="shared" si="67"/>
        <v>0</v>
      </c>
      <c r="AA209" s="179"/>
      <c r="AB209" s="179">
        <f t="shared" si="67"/>
        <v>0</v>
      </c>
      <c r="AC209" s="179"/>
      <c r="AD209" s="179">
        <f t="shared" si="67"/>
        <v>0</v>
      </c>
      <c r="AE209" s="179"/>
      <c r="AF209" s="179">
        <f t="shared" si="67"/>
        <v>0</v>
      </c>
      <c r="AG209" s="179"/>
      <c r="AH209" s="179">
        <f t="shared" si="68"/>
        <v>0</v>
      </c>
      <c r="AI209" s="179"/>
      <c r="AJ209" s="179">
        <f t="shared" si="69"/>
        <v>0</v>
      </c>
      <c r="AK209" s="179"/>
      <c r="AL209" s="179">
        <f t="shared" si="69"/>
        <v>0</v>
      </c>
      <c r="AM209" s="179">
        <f t="shared" si="75"/>
        <v>0</v>
      </c>
      <c r="AN209" s="217">
        <f t="shared" si="76"/>
        <v>0</v>
      </c>
      <c r="AO209" s="20">
        <f t="shared" si="70"/>
        <v>0</v>
      </c>
      <c r="AP209" s="13"/>
      <c r="AR209" s="14"/>
      <c r="AT209" s="66"/>
      <c r="AU209" s="66"/>
    </row>
    <row r="210" spans="1:47" s="61" customFormat="1" ht="15" outlineLevel="1" x14ac:dyDescent="0.25">
      <c r="A210" s="62" t="s">
        <v>387</v>
      </c>
      <c r="B210" s="63" t="s">
        <v>388</v>
      </c>
      <c r="C210" s="64" t="s">
        <v>62</v>
      </c>
      <c r="D210" s="65">
        <v>306.10000000000002</v>
      </c>
      <c r="E210" s="65"/>
      <c r="F210" s="19">
        <f t="shared" si="61"/>
        <v>306.10000000000002</v>
      </c>
      <c r="G210" s="156">
        <v>30.509199299999999</v>
      </c>
      <c r="H210" s="65">
        <f t="shared" si="71"/>
        <v>306.10000000000002</v>
      </c>
      <c r="I210" s="179"/>
      <c r="J210" s="179">
        <f t="shared" si="62"/>
        <v>0</v>
      </c>
      <c r="K210" s="179"/>
      <c r="L210" s="179">
        <f t="shared" si="63"/>
        <v>0</v>
      </c>
      <c r="M210" s="179"/>
      <c r="N210" s="179">
        <f t="shared" si="64"/>
        <v>0</v>
      </c>
      <c r="O210" s="179"/>
      <c r="P210" s="179">
        <f t="shared" si="72"/>
        <v>0</v>
      </c>
      <c r="Q210" s="179"/>
      <c r="R210" s="179">
        <f t="shared" si="73"/>
        <v>0</v>
      </c>
      <c r="S210" s="179"/>
      <c r="T210" s="179">
        <f t="shared" si="74"/>
        <v>0</v>
      </c>
      <c r="U210" s="179"/>
      <c r="V210" s="179">
        <f t="shared" si="65"/>
        <v>0</v>
      </c>
      <c r="W210" s="179"/>
      <c r="X210" s="179">
        <f t="shared" si="66"/>
        <v>0</v>
      </c>
      <c r="Y210" s="179"/>
      <c r="Z210" s="179">
        <f t="shared" si="67"/>
        <v>0</v>
      </c>
      <c r="AA210" s="179"/>
      <c r="AB210" s="179">
        <f t="shared" si="67"/>
        <v>0</v>
      </c>
      <c r="AC210" s="179"/>
      <c r="AD210" s="179">
        <f t="shared" si="67"/>
        <v>0</v>
      </c>
      <c r="AE210" s="179"/>
      <c r="AF210" s="179">
        <f t="shared" si="67"/>
        <v>0</v>
      </c>
      <c r="AG210" s="179"/>
      <c r="AH210" s="179">
        <f t="shared" si="68"/>
        <v>0</v>
      </c>
      <c r="AI210" s="179"/>
      <c r="AJ210" s="179">
        <f t="shared" si="69"/>
        <v>0</v>
      </c>
      <c r="AK210" s="179"/>
      <c r="AL210" s="179">
        <f t="shared" si="69"/>
        <v>0</v>
      </c>
      <c r="AM210" s="179">
        <f t="shared" si="75"/>
        <v>0</v>
      </c>
      <c r="AN210" s="217">
        <f t="shared" si="76"/>
        <v>0</v>
      </c>
      <c r="AO210" s="20">
        <f t="shared" si="70"/>
        <v>0</v>
      </c>
      <c r="AP210" s="13"/>
      <c r="AR210" s="14"/>
      <c r="AT210" s="66"/>
      <c r="AU210" s="66"/>
    </row>
    <row r="211" spans="1:47" s="61" customFormat="1" ht="15" outlineLevel="1" x14ac:dyDescent="0.25">
      <c r="A211" s="62" t="s">
        <v>389</v>
      </c>
      <c r="B211" s="63" t="s">
        <v>390</v>
      </c>
      <c r="C211" s="64" t="s">
        <v>41</v>
      </c>
      <c r="D211" s="65">
        <v>17.899999999999999</v>
      </c>
      <c r="E211" s="65"/>
      <c r="F211" s="19">
        <f t="shared" si="61"/>
        <v>17.899999999999999</v>
      </c>
      <c r="G211" s="156">
        <v>258.96725959999998</v>
      </c>
      <c r="H211" s="65">
        <f t="shared" si="71"/>
        <v>17.899999999999999</v>
      </c>
      <c r="I211" s="179"/>
      <c r="J211" s="179">
        <f t="shared" si="62"/>
        <v>0</v>
      </c>
      <c r="K211" s="179"/>
      <c r="L211" s="179">
        <f t="shared" si="63"/>
        <v>0</v>
      </c>
      <c r="M211" s="179"/>
      <c r="N211" s="179">
        <f t="shared" si="64"/>
        <v>0</v>
      </c>
      <c r="O211" s="179"/>
      <c r="P211" s="179">
        <f t="shared" si="72"/>
        <v>0</v>
      </c>
      <c r="Q211" s="179"/>
      <c r="R211" s="179">
        <f t="shared" si="73"/>
        <v>0</v>
      </c>
      <c r="S211" s="179"/>
      <c r="T211" s="179">
        <f t="shared" si="74"/>
        <v>0</v>
      </c>
      <c r="U211" s="179"/>
      <c r="V211" s="179">
        <f t="shared" si="65"/>
        <v>0</v>
      </c>
      <c r="W211" s="179"/>
      <c r="X211" s="179">
        <f t="shared" si="66"/>
        <v>0</v>
      </c>
      <c r="Y211" s="179"/>
      <c r="Z211" s="179">
        <f t="shared" si="67"/>
        <v>0</v>
      </c>
      <c r="AA211" s="179"/>
      <c r="AB211" s="179">
        <f t="shared" si="67"/>
        <v>0</v>
      </c>
      <c r="AC211" s="179"/>
      <c r="AD211" s="179">
        <f t="shared" si="67"/>
        <v>0</v>
      </c>
      <c r="AE211" s="179"/>
      <c r="AF211" s="179">
        <f t="shared" si="67"/>
        <v>0</v>
      </c>
      <c r="AG211" s="179"/>
      <c r="AH211" s="179">
        <f t="shared" si="68"/>
        <v>0</v>
      </c>
      <c r="AI211" s="179"/>
      <c r="AJ211" s="179">
        <f t="shared" si="69"/>
        <v>0</v>
      </c>
      <c r="AK211" s="179"/>
      <c r="AL211" s="179">
        <f t="shared" si="69"/>
        <v>0</v>
      </c>
      <c r="AM211" s="179">
        <f t="shared" si="75"/>
        <v>0</v>
      </c>
      <c r="AN211" s="217">
        <f t="shared" si="76"/>
        <v>0</v>
      </c>
      <c r="AO211" s="20">
        <f t="shared" si="70"/>
        <v>0</v>
      </c>
      <c r="AP211" s="13"/>
      <c r="AR211" s="14"/>
      <c r="AT211" s="66"/>
      <c r="AU211" s="66"/>
    </row>
    <row r="212" spans="1:47" s="61" customFormat="1" ht="22.5" outlineLevel="1" x14ac:dyDescent="0.25">
      <c r="A212" s="62" t="s">
        <v>391</v>
      </c>
      <c r="B212" s="63" t="s">
        <v>392</v>
      </c>
      <c r="C212" s="64" t="s">
        <v>62</v>
      </c>
      <c r="D212" s="65">
        <v>151.19999999999999</v>
      </c>
      <c r="E212" s="65"/>
      <c r="F212" s="19">
        <f t="shared" si="61"/>
        <v>151.19999999999999</v>
      </c>
      <c r="G212" s="156">
        <v>7.0694408129999999</v>
      </c>
      <c r="H212" s="65">
        <f t="shared" si="71"/>
        <v>151.19999999999999</v>
      </c>
      <c r="I212" s="179"/>
      <c r="J212" s="179">
        <f t="shared" si="62"/>
        <v>0</v>
      </c>
      <c r="K212" s="179"/>
      <c r="L212" s="179">
        <f t="shared" si="63"/>
        <v>0</v>
      </c>
      <c r="M212" s="179"/>
      <c r="N212" s="179">
        <f t="shared" si="64"/>
        <v>0</v>
      </c>
      <c r="O212" s="179"/>
      <c r="P212" s="179">
        <f t="shared" si="72"/>
        <v>0</v>
      </c>
      <c r="Q212" s="179"/>
      <c r="R212" s="179">
        <f t="shared" si="73"/>
        <v>0</v>
      </c>
      <c r="S212" s="179"/>
      <c r="T212" s="179">
        <f t="shared" si="74"/>
        <v>0</v>
      </c>
      <c r="U212" s="179"/>
      <c r="V212" s="179">
        <f t="shared" si="65"/>
        <v>0</v>
      </c>
      <c r="W212" s="179"/>
      <c r="X212" s="179">
        <f t="shared" si="66"/>
        <v>0</v>
      </c>
      <c r="Y212" s="179"/>
      <c r="Z212" s="179">
        <f t="shared" si="67"/>
        <v>0</v>
      </c>
      <c r="AA212" s="179"/>
      <c r="AB212" s="179">
        <f t="shared" si="67"/>
        <v>0</v>
      </c>
      <c r="AC212" s="179"/>
      <c r="AD212" s="179">
        <f t="shared" si="67"/>
        <v>0</v>
      </c>
      <c r="AE212" s="179"/>
      <c r="AF212" s="179">
        <f t="shared" si="67"/>
        <v>0</v>
      </c>
      <c r="AG212" s="179"/>
      <c r="AH212" s="179">
        <f t="shared" si="68"/>
        <v>0</v>
      </c>
      <c r="AI212" s="179"/>
      <c r="AJ212" s="179">
        <f t="shared" si="69"/>
        <v>0</v>
      </c>
      <c r="AK212" s="179"/>
      <c r="AL212" s="179">
        <f t="shared" si="69"/>
        <v>0</v>
      </c>
      <c r="AM212" s="179">
        <f t="shared" si="75"/>
        <v>0</v>
      </c>
      <c r="AN212" s="217">
        <f t="shared" si="76"/>
        <v>0</v>
      </c>
      <c r="AO212" s="20">
        <f t="shared" si="70"/>
        <v>0</v>
      </c>
      <c r="AP212" s="13"/>
      <c r="AR212" s="14"/>
      <c r="AT212" s="66"/>
      <c r="AU212" s="66"/>
    </row>
    <row r="213" spans="1:47" s="61" customFormat="1" ht="15" outlineLevel="1" x14ac:dyDescent="0.25">
      <c r="A213" s="62" t="s">
        <v>393</v>
      </c>
      <c r="B213" s="63" t="s">
        <v>394</v>
      </c>
      <c r="C213" s="64" t="s">
        <v>41</v>
      </c>
      <c r="D213" s="65">
        <v>3.05</v>
      </c>
      <c r="E213" s="65"/>
      <c r="F213" s="19">
        <f t="shared" si="61"/>
        <v>3.05</v>
      </c>
      <c r="G213" s="156">
        <v>58.85</v>
      </c>
      <c r="H213" s="65">
        <f t="shared" si="71"/>
        <v>3.05</v>
      </c>
      <c r="I213" s="179"/>
      <c r="J213" s="179">
        <f t="shared" si="62"/>
        <v>0</v>
      </c>
      <c r="K213" s="179"/>
      <c r="L213" s="179">
        <f t="shared" si="63"/>
        <v>0</v>
      </c>
      <c r="M213" s="179"/>
      <c r="N213" s="179">
        <f t="shared" si="64"/>
        <v>0</v>
      </c>
      <c r="O213" s="179"/>
      <c r="P213" s="179">
        <f t="shared" si="72"/>
        <v>0</v>
      </c>
      <c r="Q213" s="179"/>
      <c r="R213" s="179">
        <f t="shared" si="73"/>
        <v>0</v>
      </c>
      <c r="S213" s="179"/>
      <c r="T213" s="179">
        <f t="shared" si="74"/>
        <v>0</v>
      </c>
      <c r="U213" s="179"/>
      <c r="V213" s="179">
        <f t="shared" si="65"/>
        <v>0</v>
      </c>
      <c r="W213" s="179"/>
      <c r="X213" s="179">
        <f t="shared" si="66"/>
        <v>0</v>
      </c>
      <c r="Y213" s="179"/>
      <c r="Z213" s="179">
        <f t="shared" si="67"/>
        <v>0</v>
      </c>
      <c r="AA213" s="179"/>
      <c r="AB213" s="179">
        <f t="shared" si="67"/>
        <v>0</v>
      </c>
      <c r="AC213" s="179"/>
      <c r="AD213" s="179">
        <f t="shared" si="67"/>
        <v>0</v>
      </c>
      <c r="AE213" s="179"/>
      <c r="AF213" s="179">
        <f t="shared" si="67"/>
        <v>0</v>
      </c>
      <c r="AG213" s="179"/>
      <c r="AH213" s="179">
        <f t="shared" si="68"/>
        <v>0</v>
      </c>
      <c r="AI213" s="179"/>
      <c r="AJ213" s="179">
        <f t="shared" si="69"/>
        <v>0</v>
      </c>
      <c r="AK213" s="179"/>
      <c r="AL213" s="179">
        <f t="shared" si="69"/>
        <v>0</v>
      </c>
      <c r="AM213" s="179">
        <f t="shared" si="75"/>
        <v>0</v>
      </c>
      <c r="AN213" s="217">
        <f t="shared" si="76"/>
        <v>0</v>
      </c>
      <c r="AO213" s="20">
        <f t="shared" si="70"/>
        <v>0</v>
      </c>
      <c r="AP213" s="13"/>
      <c r="AR213" s="14"/>
      <c r="AT213" s="66"/>
      <c r="AU213" s="66"/>
    </row>
    <row r="214" spans="1:47" s="61" customFormat="1" ht="15" outlineLevel="1" x14ac:dyDescent="0.25">
      <c r="A214" s="62" t="s">
        <v>395</v>
      </c>
      <c r="B214" s="63" t="s">
        <v>396</v>
      </c>
      <c r="C214" s="64" t="s">
        <v>62</v>
      </c>
      <c r="D214" s="65">
        <v>7.55</v>
      </c>
      <c r="E214" s="65"/>
      <c r="F214" s="19">
        <f t="shared" si="61"/>
        <v>7.55</v>
      </c>
      <c r="G214" s="156">
        <v>28.529199299999998</v>
      </c>
      <c r="H214" s="65">
        <f t="shared" si="71"/>
        <v>7.55</v>
      </c>
      <c r="I214" s="179"/>
      <c r="J214" s="179">
        <f t="shared" si="62"/>
        <v>0</v>
      </c>
      <c r="K214" s="179"/>
      <c r="L214" s="179">
        <f t="shared" si="63"/>
        <v>0</v>
      </c>
      <c r="M214" s="179"/>
      <c r="N214" s="179">
        <f t="shared" si="64"/>
        <v>0</v>
      </c>
      <c r="O214" s="179"/>
      <c r="P214" s="179">
        <f t="shared" si="72"/>
        <v>0</v>
      </c>
      <c r="Q214" s="179"/>
      <c r="R214" s="179">
        <f t="shared" si="73"/>
        <v>0</v>
      </c>
      <c r="S214" s="179"/>
      <c r="T214" s="179">
        <f t="shared" si="74"/>
        <v>0</v>
      </c>
      <c r="U214" s="179"/>
      <c r="V214" s="179">
        <f t="shared" si="65"/>
        <v>0</v>
      </c>
      <c r="W214" s="179"/>
      <c r="X214" s="179">
        <f t="shared" si="66"/>
        <v>0</v>
      </c>
      <c r="Y214" s="179"/>
      <c r="Z214" s="179">
        <f t="shared" si="67"/>
        <v>0</v>
      </c>
      <c r="AA214" s="179"/>
      <c r="AB214" s="179">
        <f t="shared" si="67"/>
        <v>0</v>
      </c>
      <c r="AC214" s="179"/>
      <c r="AD214" s="179">
        <f t="shared" si="67"/>
        <v>0</v>
      </c>
      <c r="AE214" s="179"/>
      <c r="AF214" s="179">
        <f t="shared" si="67"/>
        <v>0</v>
      </c>
      <c r="AG214" s="179"/>
      <c r="AH214" s="179">
        <f t="shared" si="68"/>
        <v>0</v>
      </c>
      <c r="AI214" s="179"/>
      <c r="AJ214" s="179">
        <f t="shared" si="69"/>
        <v>0</v>
      </c>
      <c r="AK214" s="179"/>
      <c r="AL214" s="179">
        <f t="shared" si="69"/>
        <v>0</v>
      </c>
      <c r="AM214" s="179">
        <f t="shared" si="75"/>
        <v>0</v>
      </c>
      <c r="AN214" s="217">
        <f t="shared" si="76"/>
        <v>0</v>
      </c>
      <c r="AO214" s="20">
        <f t="shared" si="70"/>
        <v>0</v>
      </c>
      <c r="AP214" s="13"/>
      <c r="AR214" s="14"/>
      <c r="AT214" s="66"/>
      <c r="AU214" s="66"/>
    </row>
    <row r="215" spans="1:47" s="61" customFormat="1" ht="33.75" outlineLevel="1" x14ac:dyDescent="0.25">
      <c r="A215" s="62" t="s">
        <v>397</v>
      </c>
      <c r="B215" s="63" t="s">
        <v>398</v>
      </c>
      <c r="C215" s="64" t="s">
        <v>41</v>
      </c>
      <c r="D215" s="65">
        <v>10.48</v>
      </c>
      <c r="E215" s="65"/>
      <c r="F215" s="19">
        <f t="shared" si="61"/>
        <v>10.48</v>
      </c>
      <c r="G215" s="156">
        <v>571.47</v>
      </c>
      <c r="H215" s="65">
        <f t="shared" si="71"/>
        <v>10.48</v>
      </c>
      <c r="I215" s="179"/>
      <c r="J215" s="179">
        <f t="shared" si="62"/>
        <v>0</v>
      </c>
      <c r="K215" s="179"/>
      <c r="L215" s="179">
        <f t="shared" si="63"/>
        <v>0</v>
      </c>
      <c r="M215" s="179"/>
      <c r="N215" s="179">
        <f t="shared" si="64"/>
        <v>0</v>
      </c>
      <c r="O215" s="179"/>
      <c r="P215" s="179">
        <f t="shared" si="72"/>
        <v>0</v>
      </c>
      <c r="Q215" s="179"/>
      <c r="R215" s="179">
        <f t="shared" si="73"/>
        <v>0</v>
      </c>
      <c r="S215" s="179"/>
      <c r="T215" s="179">
        <f t="shared" si="74"/>
        <v>0</v>
      </c>
      <c r="U215" s="179"/>
      <c r="V215" s="179">
        <f t="shared" si="65"/>
        <v>0</v>
      </c>
      <c r="W215" s="179"/>
      <c r="X215" s="179">
        <f t="shared" si="66"/>
        <v>0</v>
      </c>
      <c r="Y215" s="179"/>
      <c r="Z215" s="179">
        <f t="shared" si="67"/>
        <v>0</v>
      </c>
      <c r="AA215" s="179"/>
      <c r="AB215" s="179">
        <f t="shared" si="67"/>
        <v>0</v>
      </c>
      <c r="AC215" s="179"/>
      <c r="AD215" s="179">
        <f t="shared" si="67"/>
        <v>0</v>
      </c>
      <c r="AE215" s="179"/>
      <c r="AF215" s="179">
        <f t="shared" si="67"/>
        <v>0</v>
      </c>
      <c r="AG215" s="179"/>
      <c r="AH215" s="179">
        <f t="shared" si="68"/>
        <v>0</v>
      </c>
      <c r="AI215" s="179"/>
      <c r="AJ215" s="179">
        <f t="shared" si="69"/>
        <v>0</v>
      </c>
      <c r="AK215" s="179"/>
      <c r="AL215" s="179">
        <f t="shared" si="69"/>
        <v>0</v>
      </c>
      <c r="AM215" s="179">
        <f t="shared" si="75"/>
        <v>0</v>
      </c>
      <c r="AN215" s="217">
        <f t="shared" si="76"/>
        <v>0</v>
      </c>
      <c r="AO215" s="20">
        <f t="shared" si="70"/>
        <v>0</v>
      </c>
      <c r="AP215" s="13"/>
      <c r="AR215" s="14"/>
      <c r="AT215" s="66"/>
      <c r="AU215" s="66"/>
    </row>
    <row r="216" spans="1:47" s="61" customFormat="1" ht="15" x14ac:dyDescent="0.25">
      <c r="A216" s="62"/>
      <c r="B216" s="63"/>
      <c r="C216" s="64"/>
      <c r="D216" s="65"/>
      <c r="E216" s="65"/>
      <c r="F216" s="19"/>
      <c r="G216" s="156"/>
      <c r="H216" s="65"/>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217"/>
      <c r="AO216" s="20"/>
      <c r="AP216" s="13"/>
      <c r="AR216" s="14"/>
      <c r="AT216" s="66"/>
      <c r="AU216" s="66"/>
    </row>
    <row r="217" spans="1:47" s="67" customFormat="1" ht="15" x14ac:dyDescent="0.25">
      <c r="A217" s="31" t="s">
        <v>399</v>
      </c>
      <c r="B217" s="32" t="s">
        <v>400</v>
      </c>
      <c r="C217" s="33"/>
      <c r="D217" s="34"/>
      <c r="E217" s="34"/>
      <c r="F217" s="34"/>
      <c r="G217" s="152"/>
      <c r="H217" s="3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213"/>
      <c r="AO217" s="36"/>
      <c r="AP217" s="13"/>
      <c r="AR217" s="14"/>
      <c r="AT217" s="68"/>
      <c r="AU217" s="68"/>
    </row>
    <row r="218" spans="1:47" s="61" customFormat="1" ht="33.75" outlineLevel="1" x14ac:dyDescent="0.25">
      <c r="A218" s="62" t="s">
        <v>401</v>
      </c>
      <c r="B218" s="63" t="s">
        <v>374</v>
      </c>
      <c r="C218" s="64" t="s">
        <v>41</v>
      </c>
      <c r="D218" s="65">
        <v>34.5</v>
      </c>
      <c r="E218" s="65"/>
      <c r="F218" s="19">
        <f t="shared" ref="F218:F224" si="77">D218+E218</f>
        <v>34.5</v>
      </c>
      <c r="G218" s="156">
        <v>28.67</v>
      </c>
      <c r="H218" s="65">
        <f t="shared" si="71"/>
        <v>34.5</v>
      </c>
      <c r="I218" s="179"/>
      <c r="J218" s="179">
        <f t="shared" si="62"/>
        <v>0</v>
      </c>
      <c r="K218" s="179"/>
      <c r="L218" s="179">
        <f t="shared" si="63"/>
        <v>0</v>
      </c>
      <c r="M218" s="179"/>
      <c r="N218" s="179">
        <f t="shared" si="64"/>
        <v>0</v>
      </c>
      <c r="O218" s="179"/>
      <c r="P218" s="179">
        <f t="shared" si="72"/>
        <v>0</v>
      </c>
      <c r="Q218" s="179"/>
      <c r="R218" s="179">
        <f t="shared" si="73"/>
        <v>0</v>
      </c>
      <c r="S218" s="179"/>
      <c r="T218" s="179">
        <f t="shared" si="74"/>
        <v>0</v>
      </c>
      <c r="U218" s="179"/>
      <c r="V218" s="179">
        <f t="shared" si="65"/>
        <v>0</v>
      </c>
      <c r="W218" s="179"/>
      <c r="X218" s="179">
        <f t="shared" si="66"/>
        <v>0</v>
      </c>
      <c r="Y218" s="179"/>
      <c r="Z218" s="179">
        <f t="shared" si="67"/>
        <v>0</v>
      </c>
      <c r="AA218" s="179"/>
      <c r="AB218" s="179">
        <f t="shared" si="67"/>
        <v>0</v>
      </c>
      <c r="AC218" s="179"/>
      <c r="AD218" s="179">
        <f t="shared" si="67"/>
        <v>0</v>
      </c>
      <c r="AE218" s="179"/>
      <c r="AF218" s="179">
        <f t="shared" si="67"/>
        <v>0</v>
      </c>
      <c r="AG218" s="179"/>
      <c r="AH218" s="179">
        <f t="shared" si="68"/>
        <v>0</v>
      </c>
      <c r="AI218" s="179"/>
      <c r="AJ218" s="179">
        <f t="shared" si="69"/>
        <v>0</v>
      </c>
      <c r="AK218" s="179"/>
      <c r="AL218" s="179">
        <f t="shared" si="69"/>
        <v>0</v>
      </c>
      <c r="AM218" s="179">
        <f t="shared" si="75"/>
        <v>0</v>
      </c>
      <c r="AN218" s="217">
        <f t="shared" si="76"/>
        <v>0</v>
      </c>
      <c r="AO218" s="20">
        <f t="shared" ref="AO218:AO224" si="78">IF(C218="","",(ROUND(AM218*G218,2)))</f>
        <v>0</v>
      </c>
      <c r="AP218" s="13"/>
      <c r="AR218" s="14"/>
      <c r="AT218" s="66"/>
      <c r="AU218" s="66"/>
    </row>
    <row r="219" spans="1:47" s="61" customFormat="1" ht="56.25" outlineLevel="1" x14ac:dyDescent="0.25">
      <c r="A219" s="62" t="s">
        <v>402</v>
      </c>
      <c r="B219" s="63" t="s">
        <v>403</v>
      </c>
      <c r="C219" s="64" t="s">
        <v>41</v>
      </c>
      <c r="D219" s="65">
        <v>9.16</v>
      </c>
      <c r="E219" s="65"/>
      <c r="F219" s="19">
        <f t="shared" si="77"/>
        <v>9.16</v>
      </c>
      <c r="G219" s="156">
        <v>124.7161852</v>
      </c>
      <c r="H219" s="65">
        <f t="shared" si="71"/>
        <v>9.16</v>
      </c>
      <c r="I219" s="179"/>
      <c r="J219" s="179">
        <f t="shared" si="62"/>
        <v>0</v>
      </c>
      <c r="K219" s="179"/>
      <c r="L219" s="179">
        <f t="shared" si="63"/>
        <v>0</v>
      </c>
      <c r="M219" s="179"/>
      <c r="N219" s="179">
        <f t="shared" si="64"/>
        <v>0</v>
      </c>
      <c r="O219" s="179"/>
      <c r="P219" s="179">
        <f t="shared" si="72"/>
        <v>0</v>
      </c>
      <c r="Q219" s="179"/>
      <c r="R219" s="179">
        <f t="shared" si="73"/>
        <v>0</v>
      </c>
      <c r="S219" s="179"/>
      <c r="T219" s="179">
        <f t="shared" si="74"/>
        <v>0</v>
      </c>
      <c r="U219" s="179"/>
      <c r="V219" s="179">
        <f t="shared" si="65"/>
        <v>0</v>
      </c>
      <c r="W219" s="179"/>
      <c r="X219" s="179">
        <f t="shared" si="66"/>
        <v>0</v>
      </c>
      <c r="Y219" s="179"/>
      <c r="Z219" s="179">
        <f t="shared" si="67"/>
        <v>0</v>
      </c>
      <c r="AA219" s="179"/>
      <c r="AB219" s="179">
        <f t="shared" si="67"/>
        <v>0</v>
      </c>
      <c r="AC219" s="179"/>
      <c r="AD219" s="179">
        <f t="shared" si="67"/>
        <v>0</v>
      </c>
      <c r="AE219" s="179"/>
      <c r="AF219" s="179">
        <f t="shared" si="67"/>
        <v>0</v>
      </c>
      <c r="AG219" s="179"/>
      <c r="AH219" s="179">
        <f t="shared" si="68"/>
        <v>0</v>
      </c>
      <c r="AI219" s="179"/>
      <c r="AJ219" s="179">
        <f t="shared" si="69"/>
        <v>0</v>
      </c>
      <c r="AK219" s="179"/>
      <c r="AL219" s="179">
        <f t="shared" si="69"/>
        <v>0</v>
      </c>
      <c r="AM219" s="179">
        <f t="shared" si="75"/>
        <v>0</v>
      </c>
      <c r="AN219" s="217">
        <f t="shared" si="76"/>
        <v>0</v>
      </c>
      <c r="AO219" s="20">
        <f t="shared" si="78"/>
        <v>0</v>
      </c>
      <c r="AP219" s="13"/>
      <c r="AR219" s="14"/>
      <c r="AT219" s="66"/>
      <c r="AU219" s="66"/>
    </row>
    <row r="220" spans="1:47" s="61" customFormat="1" ht="56.25" outlineLevel="1" x14ac:dyDescent="0.25">
      <c r="A220" s="62" t="s">
        <v>404</v>
      </c>
      <c r="B220" s="63" t="s">
        <v>405</v>
      </c>
      <c r="C220" s="64" t="s">
        <v>41</v>
      </c>
      <c r="D220" s="65">
        <v>29.52</v>
      </c>
      <c r="E220" s="65"/>
      <c r="F220" s="19">
        <f t="shared" si="77"/>
        <v>29.52</v>
      </c>
      <c r="G220" s="156">
        <v>100.1424603</v>
      </c>
      <c r="H220" s="65">
        <f t="shared" si="71"/>
        <v>29.52</v>
      </c>
      <c r="I220" s="179"/>
      <c r="J220" s="179">
        <f t="shared" si="62"/>
        <v>0</v>
      </c>
      <c r="K220" s="179"/>
      <c r="L220" s="179">
        <f t="shared" si="63"/>
        <v>0</v>
      </c>
      <c r="M220" s="179"/>
      <c r="N220" s="179">
        <f t="shared" si="64"/>
        <v>0</v>
      </c>
      <c r="O220" s="179"/>
      <c r="P220" s="179">
        <f t="shared" si="72"/>
        <v>0</v>
      </c>
      <c r="Q220" s="179"/>
      <c r="R220" s="179">
        <f t="shared" si="73"/>
        <v>0</v>
      </c>
      <c r="S220" s="179"/>
      <c r="T220" s="179">
        <f t="shared" si="74"/>
        <v>0</v>
      </c>
      <c r="U220" s="179"/>
      <c r="V220" s="179">
        <f t="shared" si="65"/>
        <v>0</v>
      </c>
      <c r="W220" s="179"/>
      <c r="X220" s="179">
        <f t="shared" si="66"/>
        <v>0</v>
      </c>
      <c r="Y220" s="179"/>
      <c r="Z220" s="179">
        <f t="shared" si="67"/>
        <v>0</v>
      </c>
      <c r="AA220" s="179"/>
      <c r="AB220" s="179">
        <f t="shared" si="67"/>
        <v>0</v>
      </c>
      <c r="AC220" s="179"/>
      <c r="AD220" s="179">
        <f t="shared" si="67"/>
        <v>0</v>
      </c>
      <c r="AE220" s="179"/>
      <c r="AF220" s="179">
        <f t="shared" si="67"/>
        <v>0</v>
      </c>
      <c r="AG220" s="179"/>
      <c r="AH220" s="179">
        <f t="shared" si="68"/>
        <v>0</v>
      </c>
      <c r="AI220" s="179"/>
      <c r="AJ220" s="179">
        <f t="shared" si="69"/>
        <v>0</v>
      </c>
      <c r="AK220" s="179"/>
      <c r="AL220" s="179">
        <f t="shared" si="69"/>
        <v>0</v>
      </c>
      <c r="AM220" s="179">
        <f t="shared" si="75"/>
        <v>0</v>
      </c>
      <c r="AN220" s="217">
        <f t="shared" si="76"/>
        <v>0</v>
      </c>
      <c r="AO220" s="20">
        <f t="shared" si="78"/>
        <v>0</v>
      </c>
      <c r="AP220" s="13"/>
      <c r="AR220" s="14"/>
      <c r="AT220" s="66"/>
      <c r="AU220" s="66"/>
    </row>
    <row r="221" spans="1:47" s="61" customFormat="1" ht="45" outlineLevel="1" x14ac:dyDescent="0.25">
      <c r="A221" s="62" t="s">
        <v>406</v>
      </c>
      <c r="B221" s="63" t="s">
        <v>407</v>
      </c>
      <c r="C221" s="64" t="s">
        <v>41</v>
      </c>
      <c r="D221" s="65">
        <v>1.47</v>
      </c>
      <c r="E221" s="65"/>
      <c r="F221" s="19">
        <f t="shared" si="77"/>
        <v>1.47</v>
      </c>
      <c r="G221" s="156">
        <v>99.160762680000005</v>
      </c>
      <c r="H221" s="65">
        <f t="shared" si="71"/>
        <v>1.47</v>
      </c>
      <c r="I221" s="179"/>
      <c r="J221" s="179">
        <f t="shared" si="62"/>
        <v>0</v>
      </c>
      <c r="K221" s="179"/>
      <c r="L221" s="179">
        <f t="shared" si="63"/>
        <v>0</v>
      </c>
      <c r="M221" s="179"/>
      <c r="N221" s="179">
        <f t="shared" si="64"/>
        <v>0</v>
      </c>
      <c r="O221" s="179"/>
      <c r="P221" s="179">
        <f t="shared" si="72"/>
        <v>0</v>
      </c>
      <c r="Q221" s="179"/>
      <c r="R221" s="179">
        <f t="shared" si="73"/>
        <v>0</v>
      </c>
      <c r="S221" s="179"/>
      <c r="T221" s="179">
        <f t="shared" si="74"/>
        <v>0</v>
      </c>
      <c r="U221" s="179"/>
      <c r="V221" s="179">
        <f t="shared" si="65"/>
        <v>0</v>
      </c>
      <c r="W221" s="179"/>
      <c r="X221" s="179">
        <f t="shared" si="66"/>
        <v>0</v>
      </c>
      <c r="Y221" s="179"/>
      <c r="Z221" s="179">
        <f t="shared" si="67"/>
        <v>0</v>
      </c>
      <c r="AA221" s="179"/>
      <c r="AB221" s="179">
        <f t="shared" si="67"/>
        <v>0</v>
      </c>
      <c r="AC221" s="179"/>
      <c r="AD221" s="179">
        <f t="shared" si="67"/>
        <v>0</v>
      </c>
      <c r="AE221" s="179"/>
      <c r="AF221" s="179">
        <f t="shared" si="67"/>
        <v>0</v>
      </c>
      <c r="AG221" s="179"/>
      <c r="AH221" s="179">
        <f t="shared" si="68"/>
        <v>0</v>
      </c>
      <c r="AI221" s="179"/>
      <c r="AJ221" s="179">
        <f t="shared" si="69"/>
        <v>0</v>
      </c>
      <c r="AK221" s="179"/>
      <c r="AL221" s="179">
        <f t="shared" si="69"/>
        <v>0</v>
      </c>
      <c r="AM221" s="179">
        <f t="shared" si="75"/>
        <v>0</v>
      </c>
      <c r="AN221" s="217">
        <f t="shared" si="76"/>
        <v>0</v>
      </c>
      <c r="AO221" s="20">
        <f t="shared" si="78"/>
        <v>0</v>
      </c>
      <c r="AP221" s="13"/>
      <c r="AR221" s="14"/>
      <c r="AT221" s="66"/>
      <c r="AU221" s="66"/>
    </row>
    <row r="222" spans="1:47" s="61" customFormat="1" ht="15" outlineLevel="1" x14ac:dyDescent="0.25">
      <c r="A222" s="62" t="s">
        <v>408</v>
      </c>
      <c r="B222" s="63" t="s">
        <v>409</v>
      </c>
      <c r="C222" s="64" t="s">
        <v>41</v>
      </c>
      <c r="D222" s="65">
        <v>68.38</v>
      </c>
      <c r="E222" s="65"/>
      <c r="F222" s="19">
        <f t="shared" si="77"/>
        <v>68.38</v>
      </c>
      <c r="G222" s="156">
        <v>159.54297579999999</v>
      </c>
      <c r="H222" s="65">
        <f t="shared" si="71"/>
        <v>61.179999999999993</v>
      </c>
      <c r="I222" s="179"/>
      <c r="J222" s="179">
        <f t="shared" si="62"/>
        <v>0</v>
      </c>
      <c r="K222" s="179"/>
      <c r="L222" s="179">
        <f t="shared" si="63"/>
        <v>0</v>
      </c>
      <c r="M222" s="179"/>
      <c r="N222" s="179">
        <f t="shared" si="64"/>
        <v>0</v>
      </c>
      <c r="O222" s="179"/>
      <c r="P222" s="179">
        <f t="shared" si="72"/>
        <v>0</v>
      </c>
      <c r="Q222" s="179"/>
      <c r="R222" s="179">
        <f t="shared" si="73"/>
        <v>0</v>
      </c>
      <c r="S222" s="179"/>
      <c r="T222" s="179">
        <f t="shared" si="74"/>
        <v>0</v>
      </c>
      <c r="U222" s="179"/>
      <c r="V222" s="179">
        <f t="shared" si="65"/>
        <v>0</v>
      </c>
      <c r="W222" s="179"/>
      <c r="X222" s="179">
        <f t="shared" si="66"/>
        <v>0</v>
      </c>
      <c r="Y222" s="179"/>
      <c r="Z222" s="179">
        <f t="shared" si="67"/>
        <v>0</v>
      </c>
      <c r="AA222" s="179"/>
      <c r="AB222" s="179">
        <f t="shared" si="67"/>
        <v>0</v>
      </c>
      <c r="AC222" s="179"/>
      <c r="AD222" s="179">
        <f t="shared" si="67"/>
        <v>0</v>
      </c>
      <c r="AE222" s="179"/>
      <c r="AF222" s="179">
        <f t="shared" si="67"/>
        <v>0</v>
      </c>
      <c r="AG222" s="179"/>
      <c r="AH222" s="179">
        <f t="shared" si="68"/>
        <v>0</v>
      </c>
      <c r="AI222" s="179">
        <v>7.2</v>
      </c>
      <c r="AJ222" s="179">
        <f t="shared" si="69"/>
        <v>1148.7094257599999</v>
      </c>
      <c r="AK222" s="179"/>
      <c r="AL222" s="179">
        <f t="shared" si="69"/>
        <v>0</v>
      </c>
      <c r="AM222" s="179">
        <f t="shared" si="75"/>
        <v>7.2</v>
      </c>
      <c r="AN222" s="217">
        <f t="shared" si="76"/>
        <v>0.10529394559812812</v>
      </c>
      <c r="AO222" s="20">
        <f t="shared" si="78"/>
        <v>1148.71</v>
      </c>
      <c r="AP222" s="13"/>
      <c r="AR222" s="14"/>
      <c r="AT222" s="66"/>
      <c r="AU222" s="66"/>
    </row>
    <row r="223" spans="1:47" s="61" customFormat="1" ht="33.75" outlineLevel="1" x14ac:dyDescent="0.25">
      <c r="A223" s="62" t="s">
        <v>410</v>
      </c>
      <c r="B223" s="63" t="s">
        <v>411</v>
      </c>
      <c r="C223" s="64" t="s">
        <v>28</v>
      </c>
      <c r="D223" s="65">
        <v>61.3</v>
      </c>
      <c r="E223" s="65"/>
      <c r="F223" s="19">
        <f t="shared" si="77"/>
        <v>61.3</v>
      </c>
      <c r="G223" s="156">
        <v>40.587183289999999</v>
      </c>
      <c r="H223" s="65">
        <f t="shared" si="71"/>
        <v>61.3</v>
      </c>
      <c r="I223" s="179"/>
      <c r="J223" s="179">
        <f t="shared" si="62"/>
        <v>0</v>
      </c>
      <c r="K223" s="179"/>
      <c r="L223" s="179">
        <f t="shared" si="63"/>
        <v>0</v>
      </c>
      <c r="M223" s="179"/>
      <c r="N223" s="179">
        <f t="shared" si="64"/>
        <v>0</v>
      </c>
      <c r="O223" s="179"/>
      <c r="P223" s="179">
        <f t="shared" si="72"/>
        <v>0</v>
      </c>
      <c r="Q223" s="179"/>
      <c r="R223" s="179">
        <f t="shared" si="73"/>
        <v>0</v>
      </c>
      <c r="S223" s="179"/>
      <c r="T223" s="179">
        <f t="shared" si="74"/>
        <v>0</v>
      </c>
      <c r="U223" s="179"/>
      <c r="V223" s="179">
        <f t="shared" si="65"/>
        <v>0</v>
      </c>
      <c r="W223" s="179"/>
      <c r="X223" s="179">
        <f t="shared" si="66"/>
        <v>0</v>
      </c>
      <c r="Y223" s="179"/>
      <c r="Z223" s="179">
        <f t="shared" si="67"/>
        <v>0</v>
      </c>
      <c r="AA223" s="179"/>
      <c r="AB223" s="179">
        <f t="shared" si="67"/>
        <v>0</v>
      </c>
      <c r="AC223" s="179"/>
      <c r="AD223" s="179">
        <f t="shared" si="67"/>
        <v>0</v>
      </c>
      <c r="AE223" s="179"/>
      <c r="AF223" s="179">
        <f t="shared" si="67"/>
        <v>0</v>
      </c>
      <c r="AG223" s="179"/>
      <c r="AH223" s="179">
        <f t="shared" si="68"/>
        <v>0</v>
      </c>
      <c r="AI223" s="179"/>
      <c r="AJ223" s="179">
        <f t="shared" si="69"/>
        <v>0</v>
      </c>
      <c r="AK223" s="179"/>
      <c r="AL223" s="179">
        <f t="shared" si="69"/>
        <v>0</v>
      </c>
      <c r="AM223" s="179">
        <f t="shared" si="75"/>
        <v>0</v>
      </c>
      <c r="AN223" s="217">
        <f t="shared" si="76"/>
        <v>0</v>
      </c>
      <c r="AO223" s="20">
        <f t="shared" si="78"/>
        <v>0</v>
      </c>
      <c r="AP223" s="13"/>
      <c r="AR223" s="14"/>
      <c r="AT223" s="66"/>
      <c r="AU223" s="66"/>
    </row>
    <row r="224" spans="1:47" s="61" customFormat="1" ht="22.5" outlineLevel="1" x14ac:dyDescent="0.25">
      <c r="A224" s="62" t="s">
        <v>412</v>
      </c>
      <c r="B224" s="63" t="s">
        <v>413</v>
      </c>
      <c r="C224" s="64" t="s">
        <v>28</v>
      </c>
      <c r="D224" s="65">
        <v>27.95</v>
      </c>
      <c r="E224" s="65"/>
      <c r="F224" s="19">
        <f t="shared" si="77"/>
        <v>27.95</v>
      </c>
      <c r="G224" s="156">
        <v>49.729144560000002</v>
      </c>
      <c r="H224" s="65">
        <f t="shared" si="71"/>
        <v>27.95</v>
      </c>
      <c r="I224" s="179"/>
      <c r="J224" s="179">
        <f t="shared" si="62"/>
        <v>0</v>
      </c>
      <c r="K224" s="179"/>
      <c r="L224" s="179">
        <f t="shared" si="63"/>
        <v>0</v>
      </c>
      <c r="M224" s="179"/>
      <c r="N224" s="179">
        <f t="shared" si="64"/>
        <v>0</v>
      </c>
      <c r="O224" s="179"/>
      <c r="P224" s="179">
        <f t="shared" si="72"/>
        <v>0</v>
      </c>
      <c r="Q224" s="179"/>
      <c r="R224" s="179">
        <f t="shared" si="73"/>
        <v>0</v>
      </c>
      <c r="S224" s="179"/>
      <c r="T224" s="179">
        <f t="shared" si="74"/>
        <v>0</v>
      </c>
      <c r="U224" s="179"/>
      <c r="V224" s="179">
        <f t="shared" si="65"/>
        <v>0</v>
      </c>
      <c r="W224" s="179"/>
      <c r="X224" s="179">
        <f t="shared" si="66"/>
        <v>0</v>
      </c>
      <c r="Y224" s="179"/>
      <c r="Z224" s="179">
        <f t="shared" si="67"/>
        <v>0</v>
      </c>
      <c r="AA224" s="179"/>
      <c r="AB224" s="179">
        <f t="shared" si="67"/>
        <v>0</v>
      </c>
      <c r="AC224" s="179"/>
      <c r="AD224" s="179">
        <f t="shared" si="67"/>
        <v>0</v>
      </c>
      <c r="AE224" s="179"/>
      <c r="AF224" s="179">
        <f t="shared" si="67"/>
        <v>0</v>
      </c>
      <c r="AG224" s="179"/>
      <c r="AH224" s="179">
        <f t="shared" si="68"/>
        <v>0</v>
      </c>
      <c r="AI224" s="179"/>
      <c r="AJ224" s="179">
        <f t="shared" si="69"/>
        <v>0</v>
      </c>
      <c r="AK224" s="179"/>
      <c r="AL224" s="179">
        <f t="shared" si="69"/>
        <v>0</v>
      </c>
      <c r="AM224" s="179">
        <f t="shared" si="75"/>
        <v>0</v>
      </c>
      <c r="AN224" s="217">
        <f t="shared" si="76"/>
        <v>0</v>
      </c>
      <c r="AO224" s="20">
        <f t="shared" si="78"/>
        <v>0</v>
      </c>
      <c r="AP224" s="13"/>
      <c r="AR224" s="14"/>
      <c r="AT224" s="66"/>
      <c r="AU224" s="66"/>
    </row>
    <row r="225" spans="1:47" s="61" customFormat="1" ht="15" x14ac:dyDescent="0.25">
      <c r="A225" s="62"/>
      <c r="B225" s="63"/>
      <c r="C225" s="64"/>
      <c r="D225" s="65"/>
      <c r="E225" s="65"/>
      <c r="F225" s="19"/>
      <c r="G225" s="156"/>
      <c r="H225" s="65"/>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217"/>
      <c r="AO225" s="20"/>
      <c r="AP225" s="13"/>
      <c r="AR225" s="14"/>
      <c r="AT225" s="66"/>
      <c r="AU225" s="66"/>
    </row>
    <row r="226" spans="1:47" s="11" customFormat="1" ht="15" x14ac:dyDescent="0.25">
      <c r="A226" s="6" t="s">
        <v>414</v>
      </c>
      <c r="B226" s="7" t="s">
        <v>415</v>
      </c>
      <c r="C226" s="8"/>
      <c r="D226" s="25"/>
      <c r="E226" s="25"/>
      <c r="F226" s="25"/>
      <c r="G226" s="150"/>
      <c r="H226" s="9"/>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209"/>
      <c r="AO226" s="22"/>
      <c r="AP226" s="13"/>
      <c r="AR226" s="14"/>
      <c r="AT226" s="14"/>
      <c r="AU226" s="14"/>
    </row>
    <row r="227" spans="1:47" s="61" customFormat="1" ht="15" outlineLevel="1" x14ac:dyDescent="0.25">
      <c r="A227" s="62" t="s">
        <v>416</v>
      </c>
      <c r="B227" s="63" t="s">
        <v>417</v>
      </c>
      <c r="C227" s="64" t="s">
        <v>41</v>
      </c>
      <c r="D227" s="65">
        <v>1083.72</v>
      </c>
      <c r="E227" s="65"/>
      <c r="F227" s="19">
        <f t="shared" ref="F227:F243" si="79">D227+E227</f>
        <v>1083.72</v>
      </c>
      <c r="G227" s="156">
        <v>1.846183138</v>
      </c>
      <c r="H227" s="65">
        <f t="shared" si="71"/>
        <v>1083.72</v>
      </c>
      <c r="I227" s="179"/>
      <c r="J227" s="179">
        <f t="shared" si="62"/>
        <v>0</v>
      </c>
      <c r="K227" s="179"/>
      <c r="L227" s="179">
        <f t="shared" si="63"/>
        <v>0</v>
      </c>
      <c r="M227" s="179"/>
      <c r="N227" s="179">
        <f t="shared" si="64"/>
        <v>0</v>
      </c>
      <c r="O227" s="179"/>
      <c r="P227" s="179">
        <f t="shared" si="72"/>
        <v>0</v>
      </c>
      <c r="Q227" s="179"/>
      <c r="R227" s="179">
        <f t="shared" si="73"/>
        <v>0</v>
      </c>
      <c r="S227" s="179"/>
      <c r="T227" s="179">
        <f t="shared" si="74"/>
        <v>0</v>
      </c>
      <c r="U227" s="179"/>
      <c r="V227" s="179">
        <f t="shared" si="65"/>
        <v>0</v>
      </c>
      <c r="W227" s="179"/>
      <c r="X227" s="179">
        <f t="shared" si="66"/>
        <v>0</v>
      </c>
      <c r="Y227" s="179"/>
      <c r="Z227" s="179">
        <f t="shared" si="67"/>
        <v>0</v>
      </c>
      <c r="AA227" s="179"/>
      <c r="AB227" s="179">
        <f t="shared" si="67"/>
        <v>0</v>
      </c>
      <c r="AC227" s="179"/>
      <c r="AD227" s="179">
        <f t="shared" si="67"/>
        <v>0</v>
      </c>
      <c r="AE227" s="179"/>
      <c r="AF227" s="179">
        <f t="shared" si="67"/>
        <v>0</v>
      </c>
      <c r="AG227" s="179"/>
      <c r="AH227" s="179">
        <f t="shared" si="68"/>
        <v>0</v>
      </c>
      <c r="AI227" s="179"/>
      <c r="AJ227" s="179">
        <f t="shared" si="69"/>
        <v>0</v>
      </c>
      <c r="AK227" s="179"/>
      <c r="AL227" s="179">
        <f t="shared" si="69"/>
        <v>0</v>
      </c>
      <c r="AM227" s="179">
        <f t="shared" si="75"/>
        <v>0</v>
      </c>
      <c r="AN227" s="217">
        <f t="shared" si="76"/>
        <v>0</v>
      </c>
      <c r="AO227" s="20">
        <f t="shared" ref="AO227:AO243" si="80">IF(C227="","",(ROUND(AM227*G227,2)))</f>
        <v>0</v>
      </c>
      <c r="AP227" s="13"/>
      <c r="AR227" s="14"/>
      <c r="AT227" s="66"/>
      <c r="AU227" s="66"/>
    </row>
    <row r="228" spans="1:47" s="61" customFormat="1" ht="15" outlineLevel="1" x14ac:dyDescent="0.25">
      <c r="A228" s="62" t="s">
        <v>418</v>
      </c>
      <c r="B228" s="63" t="s">
        <v>419</v>
      </c>
      <c r="C228" s="64" t="s">
        <v>41</v>
      </c>
      <c r="D228" s="65">
        <v>6972.83</v>
      </c>
      <c r="E228" s="65"/>
      <c r="F228" s="19">
        <f t="shared" si="79"/>
        <v>6972.83</v>
      </c>
      <c r="G228" s="156">
        <v>1.592080055</v>
      </c>
      <c r="H228" s="65">
        <f t="shared" si="71"/>
        <v>6972.83</v>
      </c>
      <c r="I228" s="179"/>
      <c r="J228" s="179">
        <f t="shared" si="62"/>
        <v>0</v>
      </c>
      <c r="K228" s="179"/>
      <c r="L228" s="179">
        <f t="shared" si="63"/>
        <v>0</v>
      </c>
      <c r="M228" s="179"/>
      <c r="N228" s="179">
        <f t="shared" si="64"/>
        <v>0</v>
      </c>
      <c r="O228" s="179"/>
      <c r="P228" s="179">
        <f t="shared" si="72"/>
        <v>0</v>
      </c>
      <c r="Q228" s="179"/>
      <c r="R228" s="179">
        <f t="shared" si="73"/>
        <v>0</v>
      </c>
      <c r="S228" s="179"/>
      <c r="T228" s="179">
        <f t="shared" si="74"/>
        <v>0</v>
      </c>
      <c r="U228" s="179"/>
      <c r="V228" s="179">
        <f t="shared" si="65"/>
        <v>0</v>
      </c>
      <c r="W228" s="179"/>
      <c r="X228" s="179">
        <f t="shared" si="66"/>
        <v>0</v>
      </c>
      <c r="Y228" s="179"/>
      <c r="Z228" s="179">
        <f t="shared" si="67"/>
        <v>0</v>
      </c>
      <c r="AA228" s="179"/>
      <c r="AB228" s="179">
        <f t="shared" si="67"/>
        <v>0</v>
      </c>
      <c r="AC228" s="179"/>
      <c r="AD228" s="179">
        <f t="shared" si="67"/>
        <v>0</v>
      </c>
      <c r="AE228" s="179"/>
      <c r="AF228" s="179">
        <f t="shared" si="67"/>
        <v>0</v>
      </c>
      <c r="AG228" s="179"/>
      <c r="AH228" s="179">
        <f t="shared" si="68"/>
        <v>0</v>
      </c>
      <c r="AI228" s="179"/>
      <c r="AJ228" s="179">
        <f t="shared" si="69"/>
        <v>0</v>
      </c>
      <c r="AK228" s="179"/>
      <c r="AL228" s="179">
        <f t="shared" si="69"/>
        <v>0</v>
      </c>
      <c r="AM228" s="179">
        <f t="shared" si="75"/>
        <v>0</v>
      </c>
      <c r="AN228" s="217">
        <f t="shared" si="76"/>
        <v>0</v>
      </c>
      <c r="AO228" s="20">
        <f t="shared" si="80"/>
        <v>0</v>
      </c>
      <c r="AP228" s="13"/>
      <c r="AR228" s="14"/>
      <c r="AT228" s="66"/>
      <c r="AU228" s="66"/>
    </row>
    <row r="229" spans="1:47" s="61" customFormat="1" ht="15" outlineLevel="1" x14ac:dyDescent="0.25">
      <c r="A229" s="62" t="s">
        <v>420</v>
      </c>
      <c r="B229" s="63" t="s">
        <v>421</v>
      </c>
      <c r="C229" s="64" t="s">
        <v>41</v>
      </c>
      <c r="D229" s="65">
        <v>1083.72</v>
      </c>
      <c r="E229" s="65"/>
      <c r="F229" s="19">
        <f t="shared" si="79"/>
        <v>1083.72</v>
      </c>
      <c r="G229" s="156">
        <v>18.851366500000001</v>
      </c>
      <c r="H229" s="65">
        <f t="shared" si="71"/>
        <v>1083.72</v>
      </c>
      <c r="I229" s="179"/>
      <c r="J229" s="179">
        <f t="shared" si="62"/>
        <v>0</v>
      </c>
      <c r="K229" s="179"/>
      <c r="L229" s="179">
        <f t="shared" si="63"/>
        <v>0</v>
      </c>
      <c r="M229" s="179"/>
      <c r="N229" s="179">
        <f t="shared" si="64"/>
        <v>0</v>
      </c>
      <c r="O229" s="179"/>
      <c r="P229" s="179">
        <f t="shared" si="72"/>
        <v>0</v>
      </c>
      <c r="Q229" s="179"/>
      <c r="R229" s="179">
        <f t="shared" si="73"/>
        <v>0</v>
      </c>
      <c r="S229" s="179"/>
      <c r="T229" s="179">
        <f t="shared" si="74"/>
        <v>0</v>
      </c>
      <c r="U229" s="179"/>
      <c r="V229" s="179">
        <f t="shared" si="65"/>
        <v>0</v>
      </c>
      <c r="W229" s="179"/>
      <c r="X229" s="179">
        <f t="shared" si="66"/>
        <v>0</v>
      </c>
      <c r="Y229" s="179"/>
      <c r="Z229" s="179">
        <f t="shared" si="67"/>
        <v>0</v>
      </c>
      <c r="AA229" s="179"/>
      <c r="AB229" s="179">
        <f t="shared" si="67"/>
        <v>0</v>
      </c>
      <c r="AC229" s="179"/>
      <c r="AD229" s="179">
        <f t="shared" si="67"/>
        <v>0</v>
      </c>
      <c r="AE229" s="179"/>
      <c r="AF229" s="179">
        <f t="shared" si="67"/>
        <v>0</v>
      </c>
      <c r="AG229" s="179"/>
      <c r="AH229" s="179">
        <f t="shared" si="68"/>
        <v>0</v>
      </c>
      <c r="AI229" s="179"/>
      <c r="AJ229" s="179">
        <f t="shared" si="69"/>
        <v>0</v>
      </c>
      <c r="AK229" s="179"/>
      <c r="AL229" s="179">
        <f t="shared" si="69"/>
        <v>0</v>
      </c>
      <c r="AM229" s="179">
        <f t="shared" si="75"/>
        <v>0</v>
      </c>
      <c r="AN229" s="217">
        <f t="shared" si="76"/>
        <v>0</v>
      </c>
      <c r="AO229" s="20">
        <f t="shared" si="80"/>
        <v>0</v>
      </c>
      <c r="AP229" s="13"/>
      <c r="AR229" s="14"/>
      <c r="AT229" s="66"/>
      <c r="AU229" s="66"/>
    </row>
    <row r="230" spans="1:47" s="61" customFormat="1" ht="15" outlineLevel="1" x14ac:dyDescent="0.25">
      <c r="A230" s="62" t="s">
        <v>422</v>
      </c>
      <c r="B230" s="63" t="s">
        <v>423</v>
      </c>
      <c r="C230" s="64" t="s">
        <v>41</v>
      </c>
      <c r="D230" s="65">
        <v>5252.14</v>
      </c>
      <c r="E230" s="65"/>
      <c r="F230" s="19">
        <f t="shared" si="79"/>
        <v>5252.14</v>
      </c>
      <c r="G230" s="156">
        <v>11.407755959999999</v>
      </c>
      <c r="H230" s="65">
        <f t="shared" si="71"/>
        <v>5252.14</v>
      </c>
      <c r="I230" s="179"/>
      <c r="J230" s="179">
        <f t="shared" si="62"/>
        <v>0</v>
      </c>
      <c r="K230" s="179"/>
      <c r="L230" s="179">
        <f t="shared" si="63"/>
        <v>0</v>
      </c>
      <c r="M230" s="179"/>
      <c r="N230" s="179">
        <f t="shared" si="64"/>
        <v>0</v>
      </c>
      <c r="O230" s="179"/>
      <c r="P230" s="179">
        <f t="shared" si="72"/>
        <v>0</v>
      </c>
      <c r="Q230" s="179"/>
      <c r="R230" s="179">
        <f t="shared" si="73"/>
        <v>0</v>
      </c>
      <c r="S230" s="179"/>
      <c r="T230" s="179">
        <f t="shared" si="74"/>
        <v>0</v>
      </c>
      <c r="U230" s="179"/>
      <c r="V230" s="179">
        <f t="shared" si="65"/>
        <v>0</v>
      </c>
      <c r="W230" s="179"/>
      <c r="X230" s="179">
        <f t="shared" si="66"/>
        <v>0</v>
      </c>
      <c r="Y230" s="179"/>
      <c r="Z230" s="179">
        <f t="shared" si="67"/>
        <v>0</v>
      </c>
      <c r="AA230" s="179"/>
      <c r="AB230" s="179">
        <f t="shared" si="67"/>
        <v>0</v>
      </c>
      <c r="AC230" s="179"/>
      <c r="AD230" s="179">
        <f t="shared" si="67"/>
        <v>0</v>
      </c>
      <c r="AE230" s="179"/>
      <c r="AF230" s="179">
        <f t="shared" si="67"/>
        <v>0</v>
      </c>
      <c r="AG230" s="179"/>
      <c r="AH230" s="179">
        <f t="shared" si="68"/>
        <v>0</v>
      </c>
      <c r="AI230" s="179"/>
      <c r="AJ230" s="179">
        <f t="shared" si="69"/>
        <v>0</v>
      </c>
      <c r="AK230" s="179"/>
      <c r="AL230" s="179">
        <f t="shared" si="69"/>
        <v>0</v>
      </c>
      <c r="AM230" s="179">
        <f t="shared" si="75"/>
        <v>0</v>
      </c>
      <c r="AN230" s="217">
        <f t="shared" si="76"/>
        <v>0</v>
      </c>
      <c r="AO230" s="20">
        <f t="shared" si="80"/>
        <v>0</v>
      </c>
      <c r="AP230" s="13"/>
      <c r="AR230" s="14"/>
      <c r="AT230" s="66"/>
      <c r="AU230" s="66"/>
    </row>
    <row r="231" spans="1:47" s="61" customFormat="1" ht="22.5" outlineLevel="1" x14ac:dyDescent="0.25">
      <c r="A231" s="62" t="s">
        <v>424</v>
      </c>
      <c r="B231" s="63" t="s">
        <v>425</v>
      </c>
      <c r="C231" s="64" t="s">
        <v>41</v>
      </c>
      <c r="D231" s="65">
        <v>5252.14</v>
      </c>
      <c r="E231" s="65"/>
      <c r="F231" s="19">
        <f t="shared" si="79"/>
        <v>5252.14</v>
      </c>
      <c r="G231" s="156">
        <v>8.7856329980000005</v>
      </c>
      <c r="H231" s="65">
        <f t="shared" si="71"/>
        <v>5252.14</v>
      </c>
      <c r="I231" s="179"/>
      <c r="J231" s="179">
        <f t="shared" si="62"/>
        <v>0</v>
      </c>
      <c r="K231" s="179"/>
      <c r="L231" s="179">
        <f t="shared" si="63"/>
        <v>0</v>
      </c>
      <c r="M231" s="179"/>
      <c r="N231" s="179">
        <f t="shared" si="64"/>
        <v>0</v>
      </c>
      <c r="O231" s="179"/>
      <c r="P231" s="179">
        <f t="shared" si="72"/>
        <v>0</v>
      </c>
      <c r="Q231" s="179"/>
      <c r="R231" s="179">
        <f t="shared" si="73"/>
        <v>0</v>
      </c>
      <c r="S231" s="179"/>
      <c r="T231" s="179">
        <f t="shared" si="74"/>
        <v>0</v>
      </c>
      <c r="U231" s="179"/>
      <c r="V231" s="179">
        <f t="shared" si="65"/>
        <v>0</v>
      </c>
      <c r="W231" s="179"/>
      <c r="X231" s="179">
        <f t="shared" si="66"/>
        <v>0</v>
      </c>
      <c r="Y231" s="179"/>
      <c r="Z231" s="179">
        <f t="shared" si="67"/>
        <v>0</v>
      </c>
      <c r="AA231" s="179"/>
      <c r="AB231" s="179">
        <f t="shared" si="67"/>
        <v>0</v>
      </c>
      <c r="AC231" s="179"/>
      <c r="AD231" s="179">
        <f t="shared" si="67"/>
        <v>0</v>
      </c>
      <c r="AE231" s="179"/>
      <c r="AF231" s="179">
        <f t="shared" si="67"/>
        <v>0</v>
      </c>
      <c r="AG231" s="179"/>
      <c r="AH231" s="179">
        <f t="shared" si="68"/>
        <v>0</v>
      </c>
      <c r="AI231" s="179"/>
      <c r="AJ231" s="179">
        <f t="shared" si="69"/>
        <v>0</v>
      </c>
      <c r="AK231" s="179"/>
      <c r="AL231" s="179">
        <f t="shared" si="69"/>
        <v>0</v>
      </c>
      <c r="AM231" s="179">
        <f t="shared" si="75"/>
        <v>0</v>
      </c>
      <c r="AN231" s="217">
        <f t="shared" si="76"/>
        <v>0</v>
      </c>
      <c r="AO231" s="20">
        <f t="shared" si="80"/>
        <v>0</v>
      </c>
      <c r="AP231" s="13"/>
      <c r="AR231" s="14"/>
      <c r="AT231" s="66"/>
      <c r="AU231" s="66"/>
    </row>
    <row r="232" spans="1:47" s="61" customFormat="1" ht="15" outlineLevel="1" x14ac:dyDescent="0.25">
      <c r="A232" s="62" t="s">
        <v>426</v>
      </c>
      <c r="B232" s="63" t="s">
        <v>427</v>
      </c>
      <c r="C232" s="64" t="s">
        <v>41</v>
      </c>
      <c r="D232" s="65">
        <v>5.54</v>
      </c>
      <c r="E232" s="65"/>
      <c r="F232" s="19">
        <f t="shared" si="79"/>
        <v>5.54</v>
      </c>
      <c r="G232" s="156">
        <v>10.665633</v>
      </c>
      <c r="H232" s="65">
        <f t="shared" si="71"/>
        <v>5.54</v>
      </c>
      <c r="I232" s="179"/>
      <c r="J232" s="179">
        <f t="shared" si="62"/>
        <v>0</v>
      </c>
      <c r="K232" s="179"/>
      <c r="L232" s="179">
        <f t="shared" si="63"/>
        <v>0</v>
      </c>
      <c r="M232" s="179"/>
      <c r="N232" s="179">
        <f t="shared" si="64"/>
        <v>0</v>
      </c>
      <c r="O232" s="179"/>
      <c r="P232" s="179">
        <f t="shared" si="72"/>
        <v>0</v>
      </c>
      <c r="Q232" s="179"/>
      <c r="R232" s="179">
        <f t="shared" si="73"/>
        <v>0</v>
      </c>
      <c r="S232" s="179"/>
      <c r="T232" s="179">
        <f t="shared" si="74"/>
        <v>0</v>
      </c>
      <c r="U232" s="179"/>
      <c r="V232" s="179">
        <f t="shared" si="65"/>
        <v>0</v>
      </c>
      <c r="W232" s="179"/>
      <c r="X232" s="179">
        <f t="shared" si="66"/>
        <v>0</v>
      </c>
      <c r="Y232" s="179"/>
      <c r="Z232" s="179">
        <f t="shared" si="67"/>
        <v>0</v>
      </c>
      <c r="AA232" s="179"/>
      <c r="AB232" s="179">
        <f t="shared" si="67"/>
        <v>0</v>
      </c>
      <c r="AC232" s="179"/>
      <c r="AD232" s="179">
        <f t="shared" si="67"/>
        <v>0</v>
      </c>
      <c r="AE232" s="179"/>
      <c r="AF232" s="179">
        <f t="shared" si="67"/>
        <v>0</v>
      </c>
      <c r="AG232" s="179"/>
      <c r="AH232" s="179">
        <f t="shared" si="68"/>
        <v>0</v>
      </c>
      <c r="AI232" s="179"/>
      <c r="AJ232" s="179">
        <f t="shared" si="69"/>
        <v>0</v>
      </c>
      <c r="AK232" s="179"/>
      <c r="AL232" s="179">
        <f t="shared" si="69"/>
        <v>0</v>
      </c>
      <c r="AM232" s="179">
        <f t="shared" si="75"/>
        <v>0</v>
      </c>
      <c r="AN232" s="217">
        <f t="shared" si="76"/>
        <v>0</v>
      </c>
      <c r="AO232" s="20">
        <f t="shared" si="80"/>
        <v>0</v>
      </c>
      <c r="AP232" s="13"/>
      <c r="AR232" s="14"/>
      <c r="AT232" s="66"/>
      <c r="AU232" s="66"/>
    </row>
    <row r="233" spans="1:47" s="61" customFormat="1" ht="22.5" outlineLevel="1" x14ac:dyDescent="0.25">
      <c r="A233" s="62" t="s">
        <v>428</v>
      </c>
      <c r="B233" s="63" t="s">
        <v>429</v>
      </c>
      <c r="C233" s="64" t="s">
        <v>41</v>
      </c>
      <c r="D233" s="65">
        <v>1083.72</v>
      </c>
      <c r="E233" s="65"/>
      <c r="F233" s="19">
        <f t="shared" si="79"/>
        <v>1083.72</v>
      </c>
      <c r="G233" s="156">
        <v>9.9530310330000002</v>
      </c>
      <c r="H233" s="65">
        <f t="shared" si="71"/>
        <v>1083.72</v>
      </c>
      <c r="I233" s="179"/>
      <c r="J233" s="179">
        <f t="shared" si="62"/>
        <v>0</v>
      </c>
      <c r="K233" s="179"/>
      <c r="L233" s="179">
        <f t="shared" si="63"/>
        <v>0</v>
      </c>
      <c r="M233" s="179"/>
      <c r="N233" s="179">
        <f t="shared" si="64"/>
        <v>0</v>
      </c>
      <c r="O233" s="179"/>
      <c r="P233" s="179">
        <f t="shared" si="72"/>
        <v>0</v>
      </c>
      <c r="Q233" s="179"/>
      <c r="R233" s="179">
        <f t="shared" si="73"/>
        <v>0</v>
      </c>
      <c r="S233" s="179"/>
      <c r="T233" s="179">
        <f t="shared" si="74"/>
        <v>0</v>
      </c>
      <c r="U233" s="179"/>
      <c r="V233" s="179">
        <f t="shared" si="65"/>
        <v>0</v>
      </c>
      <c r="W233" s="179"/>
      <c r="X233" s="179">
        <f t="shared" si="66"/>
        <v>0</v>
      </c>
      <c r="Y233" s="179"/>
      <c r="Z233" s="179">
        <f t="shared" si="67"/>
        <v>0</v>
      </c>
      <c r="AA233" s="179"/>
      <c r="AB233" s="179">
        <f t="shared" si="67"/>
        <v>0</v>
      </c>
      <c r="AC233" s="179"/>
      <c r="AD233" s="179">
        <f t="shared" si="67"/>
        <v>0</v>
      </c>
      <c r="AE233" s="179"/>
      <c r="AF233" s="179">
        <f t="shared" si="67"/>
        <v>0</v>
      </c>
      <c r="AG233" s="179"/>
      <c r="AH233" s="179">
        <f t="shared" si="68"/>
        <v>0</v>
      </c>
      <c r="AI233" s="179"/>
      <c r="AJ233" s="179">
        <f t="shared" si="69"/>
        <v>0</v>
      </c>
      <c r="AK233" s="179"/>
      <c r="AL233" s="179">
        <f t="shared" si="69"/>
        <v>0</v>
      </c>
      <c r="AM233" s="179">
        <f t="shared" si="75"/>
        <v>0</v>
      </c>
      <c r="AN233" s="217">
        <f t="shared" si="76"/>
        <v>0</v>
      </c>
      <c r="AO233" s="20">
        <f t="shared" si="80"/>
        <v>0</v>
      </c>
      <c r="AP233" s="13"/>
      <c r="AR233" s="14"/>
      <c r="AT233" s="66"/>
      <c r="AU233" s="66"/>
    </row>
    <row r="234" spans="1:47" s="61" customFormat="1" ht="20.45" customHeight="1" outlineLevel="1" x14ac:dyDescent="0.25">
      <c r="A234" s="62" t="s">
        <v>430</v>
      </c>
      <c r="B234" s="63" t="s">
        <v>431</v>
      </c>
      <c r="C234" s="64" t="s">
        <v>4</v>
      </c>
      <c r="D234" s="65">
        <v>4</v>
      </c>
      <c r="E234" s="65"/>
      <c r="F234" s="19">
        <f t="shared" si="79"/>
        <v>4</v>
      </c>
      <c r="G234" s="156">
        <v>185.25371319999999</v>
      </c>
      <c r="H234" s="65">
        <f t="shared" si="71"/>
        <v>4</v>
      </c>
      <c r="I234" s="179"/>
      <c r="J234" s="179">
        <f t="shared" si="62"/>
        <v>0</v>
      </c>
      <c r="K234" s="179"/>
      <c r="L234" s="179">
        <f t="shared" si="63"/>
        <v>0</v>
      </c>
      <c r="M234" s="179"/>
      <c r="N234" s="179">
        <f t="shared" si="64"/>
        <v>0</v>
      </c>
      <c r="O234" s="179"/>
      <c r="P234" s="179">
        <f t="shared" si="72"/>
        <v>0</v>
      </c>
      <c r="Q234" s="179"/>
      <c r="R234" s="179">
        <f t="shared" si="73"/>
        <v>0</v>
      </c>
      <c r="S234" s="179"/>
      <c r="T234" s="179">
        <f t="shared" si="74"/>
        <v>0</v>
      </c>
      <c r="U234" s="179"/>
      <c r="V234" s="179">
        <f t="shared" si="65"/>
        <v>0</v>
      </c>
      <c r="W234" s="179"/>
      <c r="X234" s="179">
        <f t="shared" si="66"/>
        <v>0</v>
      </c>
      <c r="Y234" s="179"/>
      <c r="Z234" s="179">
        <f t="shared" si="67"/>
        <v>0</v>
      </c>
      <c r="AA234" s="179"/>
      <c r="AB234" s="179">
        <f t="shared" si="67"/>
        <v>0</v>
      </c>
      <c r="AC234" s="179"/>
      <c r="AD234" s="179">
        <f t="shared" si="67"/>
        <v>0</v>
      </c>
      <c r="AE234" s="179"/>
      <c r="AF234" s="179">
        <f t="shared" si="67"/>
        <v>0</v>
      </c>
      <c r="AG234" s="179"/>
      <c r="AH234" s="179">
        <f t="shared" si="68"/>
        <v>0</v>
      </c>
      <c r="AI234" s="179"/>
      <c r="AJ234" s="179">
        <f t="shared" si="69"/>
        <v>0</v>
      </c>
      <c r="AK234" s="179"/>
      <c r="AL234" s="179">
        <f t="shared" si="69"/>
        <v>0</v>
      </c>
      <c r="AM234" s="179">
        <f t="shared" si="75"/>
        <v>0</v>
      </c>
      <c r="AN234" s="217">
        <f t="shared" si="76"/>
        <v>0</v>
      </c>
      <c r="AO234" s="20">
        <f t="shared" si="80"/>
        <v>0</v>
      </c>
      <c r="AP234" s="13"/>
      <c r="AR234" s="14"/>
      <c r="AT234" s="66"/>
      <c r="AU234" s="66"/>
    </row>
    <row r="235" spans="1:47" s="61" customFormat="1" ht="22.5" outlineLevel="1" x14ac:dyDescent="0.25">
      <c r="A235" s="62" t="s">
        <v>432</v>
      </c>
      <c r="B235" s="63" t="s">
        <v>433</v>
      </c>
      <c r="C235" s="64" t="s">
        <v>62</v>
      </c>
      <c r="D235" s="65">
        <v>238.2</v>
      </c>
      <c r="E235" s="65"/>
      <c r="F235" s="19">
        <f t="shared" si="79"/>
        <v>238.2</v>
      </c>
      <c r="G235" s="156">
        <v>38.598112919999998</v>
      </c>
      <c r="H235" s="65">
        <f t="shared" si="71"/>
        <v>238.2</v>
      </c>
      <c r="I235" s="179"/>
      <c r="J235" s="179">
        <f t="shared" si="62"/>
        <v>0</v>
      </c>
      <c r="K235" s="179"/>
      <c r="L235" s="179">
        <f t="shared" si="63"/>
        <v>0</v>
      </c>
      <c r="M235" s="179"/>
      <c r="N235" s="179">
        <f t="shared" si="64"/>
        <v>0</v>
      </c>
      <c r="O235" s="179"/>
      <c r="P235" s="179">
        <f t="shared" si="72"/>
        <v>0</v>
      </c>
      <c r="Q235" s="179"/>
      <c r="R235" s="179">
        <f t="shared" si="73"/>
        <v>0</v>
      </c>
      <c r="S235" s="179"/>
      <c r="T235" s="179">
        <f t="shared" si="74"/>
        <v>0</v>
      </c>
      <c r="U235" s="179"/>
      <c r="V235" s="179">
        <f t="shared" si="65"/>
        <v>0</v>
      </c>
      <c r="W235" s="179"/>
      <c r="X235" s="179">
        <f t="shared" si="66"/>
        <v>0</v>
      </c>
      <c r="Y235" s="179"/>
      <c r="Z235" s="179">
        <f t="shared" si="67"/>
        <v>0</v>
      </c>
      <c r="AA235" s="179"/>
      <c r="AB235" s="179">
        <f t="shared" si="67"/>
        <v>0</v>
      </c>
      <c r="AC235" s="179"/>
      <c r="AD235" s="179">
        <f t="shared" si="67"/>
        <v>0</v>
      </c>
      <c r="AE235" s="179"/>
      <c r="AF235" s="179">
        <f t="shared" si="67"/>
        <v>0</v>
      </c>
      <c r="AG235" s="179"/>
      <c r="AH235" s="179">
        <f t="shared" si="68"/>
        <v>0</v>
      </c>
      <c r="AI235" s="179"/>
      <c r="AJ235" s="179">
        <f t="shared" si="69"/>
        <v>0</v>
      </c>
      <c r="AK235" s="179"/>
      <c r="AL235" s="179">
        <f t="shared" si="69"/>
        <v>0</v>
      </c>
      <c r="AM235" s="179">
        <f t="shared" si="75"/>
        <v>0</v>
      </c>
      <c r="AN235" s="217">
        <f t="shared" si="76"/>
        <v>0</v>
      </c>
      <c r="AO235" s="20">
        <f t="shared" si="80"/>
        <v>0</v>
      </c>
      <c r="AP235" s="13"/>
      <c r="AR235" s="14"/>
      <c r="AT235" s="66"/>
      <c r="AU235" s="66"/>
    </row>
    <row r="236" spans="1:47" s="61" customFormat="1" ht="15" outlineLevel="1" x14ac:dyDescent="0.25">
      <c r="A236" s="62" t="s">
        <v>434</v>
      </c>
      <c r="B236" s="63" t="s">
        <v>435</v>
      </c>
      <c r="C236" s="64" t="s">
        <v>41</v>
      </c>
      <c r="D236" s="65">
        <v>57.47</v>
      </c>
      <c r="E236" s="65"/>
      <c r="F236" s="19">
        <f t="shared" si="79"/>
        <v>57.47</v>
      </c>
      <c r="G236" s="156">
        <v>10.581106950000001</v>
      </c>
      <c r="H236" s="65">
        <f t="shared" si="71"/>
        <v>57.47</v>
      </c>
      <c r="I236" s="179"/>
      <c r="J236" s="179">
        <f t="shared" si="62"/>
        <v>0</v>
      </c>
      <c r="K236" s="179"/>
      <c r="L236" s="179">
        <f t="shared" si="63"/>
        <v>0</v>
      </c>
      <c r="M236" s="179"/>
      <c r="N236" s="179">
        <f t="shared" si="64"/>
        <v>0</v>
      </c>
      <c r="O236" s="179"/>
      <c r="P236" s="179">
        <f t="shared" si="72"/>
        <v>0</v>
      </c>
      <c r="Q236" s="179"/>
      <c r="R236" s="179">
        <f t="shared" si="73"/>
        <v>0</v>
      </c>
      <c r="S236" s="179"/>
      <c r="T236" s="179">
        <f t="shared" si="74"/>
        <v>0</v>
      </c>
      <c r="U236" s="179"/>
      <c r="V236" s="179">
        <f t="shared" si="65"/>
        <v>0</v>
      </c>
      <c r="W236" s="179"/>
      <c r="X236" s="179">
        <f t="shared" si="66"/>
        <v>0</v>
      </c>
      <c r="Y236" s="179"/>
      <c r="Z236" s="179">
        <f t="shared" si="67"/>
        <v>0</v>
      </c>
      <c r="AA236" s="179"/>
      <c r="AB236" s="179">
        <f t="shared" si="67"/>
        <v>0</v>
      </c>
      <c r="AC236" s="179"/>
      <c r="AD236" s="179">
        <f t="shared" si="67"/>
        <v>0</v>
      </c>
      <c r="AE236" s="179"/>
      <c r="AF236" s="179">
        <f t="shared" si="67"/>
        <v>0</v>
      </c>
      <c r="AG236" s="179"/>
      <c r="AH236" s="179">
        <f t="shared" si="68"/>
        <v>0</v>
      </c>
      <c r="AI236" s="179"/>
      <c r="AJ236" s="179">
        <f t="shared" si="69"/>
        <v>0</v>
      </c>
      <c r="AK236" s="179"/>
      <c r="AL236" s="179">
        <f t="shared" si="69"/>
        <v>0</v>
      </c>
      <c r="AM236" s="179">
        <f t="shared" si="75"/>
        <v>0</v>
      </c>
      <c r="AN236" s="217">
        <f t="shared" si="76"/>
        <v>0</v>
      </c>
      <c r="AO236" s="20">
        <f t="shared" si="80"/>
        <v>0</v>
      </c>
      <c r="AP236" s="13"/>
      <c r="AR236" s="14"/>
      <c r="AT236" s="66"/>
      <c r="AU236" s="66"/>
    </row>
    <row r="237" spans="1:47" s="61" customFormat="1" ht="22.5" outlineLevel="1" x14ac:dyDescent="0.25">
      <c r="A237" s="62" t="s">
        <v>436</v>
      </c>
      <c r="B237" s="63" t="s">
        <v>437</v>
      </c>
      <c r="C237" s="64" t="s">
        <v>41</v>
      </c>
      <c r="D237" s="65">
        <v>413.9</v>
      </c>
      <c r="E237" s="65"/>
      <c r="F237" s="19">
        <f t="shared" si="79"/>
        <v>413.9</v>
      </c>
      <c r="G237" s="156">
        <v>10.58</v>
      </c>
      <c r="H237" s="65">
        <f t="shared" si="71"/>
        <v>413.9</v>
      </c>
      <c r="I237" s="179"/>
      <c r="J237" s="179">
        <f t="shared" si="62"/>
        <v>0</v>
      </c>
      <c r="K237" s="179"/>
      <c r="L237" s="179">
        <f t="shared" si="63"/>
        <v>0</v>
      </c>
      <c r="M237" s="179"/>
      <c r="N237" s="179">
        <f t="shared" si="64"/>
        <v>0</v>
      </c>
      <c r="O237" s="179"/>
      <c r="P237" s="179">
        <f t="shared" si="72"/>
        <v>0</v>
      </c>
      <c r="Q237" s="179"/>
      <c r="R237" s="179">
        <f t="shared" si="73"/>
        <v>0</v>
      </c>
      <c r="S237" s="179"/>
      <c r="T237" s="179">
        <f t="shared" si="74"/>
        <v>0</v>
      </c>
      <c r="U237" s="179"/>
      <c r="V237" s="179">
        <f t="shared" si="65"/>
        <v>0</v>
      </c>
      <c r="W237" s="179"/>
      <c r="X237" s="179">
        <f t="shared" si="66"/>
        <v>0</v>
      </c>
      <c r="Y237" s="179"/>
      <c r="Z237" s="179">
        <f t="shared" si="67"/>
        <v>0</v>
      </c>
      <c r="AA237" s="179"/>
      <c r="AB237" s="179">
        <f t="shared" si="67"/>
        <v>0</v>
      </c>
      <c r="AC237" s="179"/>
      <c r="AD237" s="179">
        <f t="shared" si="67"/>
        <v>0</v>
      </c>
      <c r="AE237" s="179"/>
      <c r="AF237" s="179">
        <f t="shared" si="67"/>
        <v>0</v>
      </c>
      <c r="AG237" s="179"/>
      <c r="AH237" s="179">
        <f t="shared" si="68"/>
        <v>0</v>
      </c>
      <c r="AI237" s="179"/>
      <c r="AJ237" s="179">
        <f t="shared" si="69"/>
        <v>0</v>
      </c>
      <c r="AK237" s="179"/>
      <c r="AL237" s="179">
        <f t="shared" si="69"/>
        <v>0</v>
      </c>
      <c r="AM237" s="179">
        <f t="shared" si="75"/>
        <v>0</v>
      </c>
      <c r="AN237" s="217">
        <f t="shared" si="76"/>
        <v>0</v>
      </c>
      <c r="AO237" s="20">
        <f t="shared" si="80"/>
        <v>0</v>
      </c>
      <c r="AP237" s="13"/>
      <c r="AR237" s="14"/>
      <c r="AT237" s="66"/>
      <c r="AU237" s="66"/>
    </row>
    <row r="238" spans="1:47" s="61" customFormat="1" ht="22.5" outlineLevel="1" x14ac:dyDescent="0.25">
      <c r="A238" s="62" t="s">
        <v>438</v>
      </c>
      <c r="B238" s="63" t="s">
        <v>439</v>
      </c>
      <c r="C238" s="64" t="s">
        <v>62</v>
      </c>
      <c r="D238" s="65">
        <v>213.45</v>
      </c>
      <c r="E238" s="65"/>
      <c r="F238" s="19">
        <f t="shared" si="79"/>
        <v>213.45</v>
      </c>
      <c r="G238" s="156">
        <v>14.15018566</v>
      </c>
      <c r="H238" s="65">
        <f t="shared" si="71"/>
        <v>213.45</v>
      </c>
      <c r="I238" s="179"/>
      <c r="J238" s="179">
        <f t="shared" si="62"/>
        <v>0</v>
      </c>
      <c r="K238" s="179"/>
      <c r="L238" s="179">
        <f t="shared" si="63"/>
        <v>0</v>
      </c>
      <c r="M238" s="179"/>
      <c r="N238" s="179">
        <f t="shared" si="64"/>
        <v>0</v>
      </c>
      <c r="O238" s="179"/>
      <c r="P238" s="179">
        <f t="shared" si="72"/>
        <v>0</v>
      </c>
      <c r="Q238" s="179"/>
      <c r="R238" s="179">
        <f t="shared" si="73"/>
        <v>0</v>
      </c>
      <c r="S238" s="179"/>
      <c r="T238" s="179">
        <f t="shared" si="74"/>
        <v>0</v>
      </c>
      <c r="U238" s="179"/>
      <c r="V238" s="179">
        <f t="shared" si="65"/>
        <v>0</v>
      </c>
      <c r="W238" s="179"/>
      <c r="X238" s="179">
        <f t="shared" si="66"/>
        <v>0</v>
      </c>
      <c r="Y238" s="179"/>
      <c r="Z238" s="179">
        <f t="shared" si="67"/>
        <v>0</v>
      </c>
      <c r="AA238" s="179"/>
      <c r="AB238" s="179">
        <f t="shared" si="67"/>
        <v>0</v>
      </c>
      <c r="AC238" s="179"/>
      <c r="AD238" s="179">
        <f t="shared" si="67"/>
        <v>0</v>
      </c>
      <c r="AE238" s="179"/>
      <c r="AF238" s="179">
        <f t="shared" si="67"/>
        <v>0</v>
      </c>
      <c r="AG238" s="179"/>
      <c r="AH238" s="179">
        <f t="shared" si="68"/>
        <v>0</v>
      </c>
      <c r="AI238" s="179"/>
      <c r="AJ238" s="179">
        <f t="shared" si="69"/>
        <v>0</v>
      </c>
      <c r="AK238" s="179"/>
      <c r="AL238" s="179">
        <f t="shared" si="69"/>
        <v>0</v>
      </c>
      <c r="AM238" s="179">
        <f t="shared" si="75"/>
        <v>0</v>
      </c>
      <c r="AN238" s="217">
        <f t="shared" si="76"/>
        <v>0</v>
      </c>
      <c r="AO238" s="20">
        <f t="shared" si="80"/>
        <v>0</v>
      </c>
      <c r="AP238" s="13"/>
      <c r="AR238" s="14"/>
      <c r="AT238" s="66"/>
      <c r="AU238" s="66"/>
    </row>
    <row r="239" spans="1:47" s="61" customFormat="1" ht="22.5" outlineLevel="1" x14ac:dyDescent="0.25">
      <c r="A239" s="62" t="s">
        <v>440</v>
      </c>
      <c r="B239" s="63" t="s">
        <v>441</v>
      </c>
      <c r="C239" s="64" t="s">
        <v>41</v>
      </c>
      <c r="D239" s="65">
        <v>2237.0100000000002</v>
      </c>
      <c r="E239" s="65"/>
      <c r="F239" s="19">
        <f t="shared" si="79"/>
        <v>2237.0100000000002</v>
      </c>
      <c r="G239" s="156">
        <v>11.122409190000001</v>
      </c>
      <c r="H239" s="65">
        <f t="shared" si="71"/>
        <v>2237.0100000000002</v>
      </c>
      <c r="I239" s="179"/>
      <c r="J239" s="179">
        <f t="shared" si="62"/>
        <v>0</v>
      </c>
      <c r="K239" s="179"/>
      <c r="L239" s="179">
        <f t="shared" si="63"/>
        <v>0</v>
      </c>
      <c r="M239" s="179"/>
      <c r="N239" s="179">
        <f t="shared" si="64"/>
        <v>0</v>
      </c>
      <c r="O239" s="179"/>
      <c r="P239" s="179">
        <f t="shared" si="72"/>
        <v>0</v>
      </c>
      <c r="Q239" s="179"/>
      <c r="R239" s="179">
        <f t="shared" si="73"/>
        <v>0</v>
      </c>
      <c r="S239" s="179"/>
      <c r="T239" s="179">
        <f t="shared" si="74"/>
        <v>0</v>
      </c>
      <c r="U239" s="179"/>
      <c r="V239" s="179">
        <f t="shared" si="65"/>
        <v>0</v>
      </c>
      <c r="W239" s="179"/>
      <c r="X239" s="179">
        <f t="shared" si="66"/>
        <v>0</v>
      </c>
      <c r="Y239" s="179"/>
      <c r="Z239" s="179">
        <f t="shared" si="67"/>
        <v>0</v>
      </c>
      <c r="AA239" s="179"/>
      <c r="AB239" s="179">
        <f t="shared" si="67"/>
        <v>0</v>
      </c>
      <c r="AC239" s="179"/>
      <c r="AD239" s="179">
        <f t="shared" si="67"/>
        <v>0</v>
      </c>
      <c r="AE239" s="179"/>
      <c r="AF239" s="179">
        <f t="shared" si="67"/>
        <v>0</v>
      </c>
      <c r="AG239" s="179"/>
      <c r="AH239" s="179">
        <f t="shared" si="68"/>
        <v>0</v>
      </c>
      <c r="AI239" s="179"/>
      <c r="AJ239" s="179">
        <f t="shared" si="69"/>
        <v>0</v>
      </c>
      <c r="AK239" s="179"/>
      <c r="AL239" s="179">
        <f t="shared" si="69"/>
        <v>0</v>
      </c>
      <c r="AM239" s="179">
        <f t="shared" si="75"/>
        <v>0</v>
      </c>
      <c r="AN239" s="217">
        <f t="shared" si="76"/>
        <v>0</v>
      </c>
      <c r="AO239" s="20">
        <f t="shared" si="80"/>
        <v>0</v>
      </c>
      <c r="AP239" s="13"/>
      <c r="AR239" s="14"/>
      <c r="AT239" s="66"/>
      <c r="AU239" s="66"/>
    </row>
    <row r="240" spans="1:47" s="61" customFormat="1" ht="22.5" outlineLevel="1" x14ac:dyDescent="0.25">
      <c r="A240" s="62" t="s">
        <v>442</v>
      </c>
      <c r="B240" s="63" t="s">
        <v>443</v>
      </c>
      <c r="C240" s="64" t="s">
        <v>41</v>
      </c>
      <c r="D240" s="65">
        <v>90.3</v>
      </c>
      <c r="E240" s="65"/>
      <c r="F240" s="19">
        <f t="shared" si="79"/>
        <v>90.3</v>
      </c>
      <c r="G240" s="156">
        <v>8.7856329980000005</v>
      </c>
      <c r="H240" s="65">
        <f t="shared" si="71"/>
        <v>90.3</v>
      </c>
      <c r="I240" s="179"/>
      <c r="J240" s="179">
        <f t="shared" si="62"/>
        <v>0</v>
      </c>
      <c r="K240" s="179"/>
      <c r="L240" s="179">
        <f t="shared" si="63"/>
        <v>0</v>
      </c>
      <c r="M240" s="179"/>
      <c r="N240" s="179">
        <f t="shared" si="64"/>
        <v>0</v>
      </c>
      <c r="O240" s="179"/>
      <c r="P240" s="179">
        <f t="shared" si="72"/>
        <v>0</v>
      </c>
      <c r="Q240" s="179"/>
      <c r="R240" s="179">
        <f t="shared" si="73"/>
        <v>0</v>
      </c>
      <c r="S240" s="179"/>
      <c r="T240" s="179">
        <f t="shared" si="74"/>
        <v>0</v>
      </c>
      <c r="U240" s="179"/>
      <c r="V240" s="179">
        <f t="shared" si="65"/>
        <v>0</v>
      </c>
      <c r="W240" s="179"/>
      <c r="X240" s="179">
        <f t="shared" si="66"/>
        <v>0</v>
      </c>
      <c r="Y240" s="179"/>
      <c r="Z240" s="179">
        <f t="shared" si="67"/>
        <v>0</v>
      </c>
      <c r="AA240" s="179"/>
      <c r="AB240" s="179">
        <f t="shared" si="67"/>
        <v>0</v>
      </c>
      <c r="AC240" s="179"/>
      <c r="AD240" s="179">
        <f t="shared" si="67"/>
        <v>0</v>
      </c>
      <c r="AE240" s="179"/>
      <c r="AF240" s="179">
        <f t="shared" si="67"/>
        <v>0</v>
      </c>
      <c r="AG240" s="179"/>
      <c r="AH240" s="179">
        <f t="shared" si="68"/>
        <v>0</v>
      </c>
      <c r="AI240" s="179"/>
      <c r="AJ240" s="179">
        <f t="shared" si="69"/>
        <v>0</v>
      </c>
      <c r="AK240" s="179"/>
      <c r="AL240" s="179">
        <f t="shared" si="69"/>
        <v>0</v>
      </c>
      <c r="AM240" s="179">
        <f t="shared" si="75"/>
        <v>0</v>
      </c>
      <c r="AN240" s="217">
        <f t="shared" si="76"/>
        <v>0</v>
      </c>
      <c r="AO240" s="20">
        <f t="shared" si="80"/>
        <v>0</v>
      </c>
      <c r="AP240" s="13"/>
      <c r="AR240" s="14"/>
      <c r="AT240" s="66"/>
      <c r="AU240" s="66"/>
    </row>
    <row r="241" spans="1:47" s="61" customFormat="1" ht="33.75" outlineLevel="1" x14ac:dyDescent="0.25">
      <c r="A241" s="62" t="s">
        <v>444</v>
      </c>
      <c r="B241" s="63" t="s">
        <v>445</v>
      </c>
      <c r="C241" s="64" t="s">
        <v>41</v>
      </c>
      <c r="D241" s="65">
        <v>21.5</v>
      </c>
      <c r="E241" s="65"/>
      <c r="F241" s="19">
        <f t="shared" si="79"/>
        <v>21.5</v>
      </c>
      <c r="G241" s="156">
        <v>21.519038819999999</v>
      </c>
      <c r="H241" s="65">
        <f t="shared" si="71"/>
        <v>21.5</v>
      </c>
      <c r="I241" s="179"/>
      <c r="J241" s="179">
        <f t="shared" si="62"/>
        <v>0</v>
      </c>
      <c r="K241" s="179"/>
      <c r="L241" s="179">
        <f t="shared" si="63"/>
        <v>0</v>
      </c>
      <c r="M241" s="179"/>
      <c r="N241" s="179">
        <f t="shared" si="64"/>
        <v>0</v>
      </c>
      <c r="O241" s="179"/>
      <c r="P241" s="179">
        <f t="shared" si="72"/>
        <v>0</v>
      </c>
      <c r="Q241" s="179"/>
      <c r="R241" s="179">
        <f t="shared" si="73"/>
        <v>0</v>
      </c>
      <c r="S241" s="179"/>
      <c r="T241" s="179">
        <f t="shared" si="74"/>
        <v>0</v>
      </c>
      <c r="U241" s="179"/>
      <c r="V241" s="179">
        <f t="shared" si="65"/>
        <v>0</v>
      </c>
      <c r="W241" s="179"/>
      <c r="X241" s="179">
        <f t="shared" si="66"/>
        <v>0</v>
      </c>
      <c r="Y241" s="179"/>
      <c r="Z241" s="179">
        <f t="shared" si="67"/>
        <v>0</v>
      </c>
      <c r="AA241" s="179"/>
      <c r="AB241" s="179">
        <f t="shared" si="67"/>
        <v>0</v>
      </c>
      <c r="AC241" s="179"/>
      <c r="AD241" s="179">
        <f t="shared" si="67"/>
        <v>0</v>
      </c>
      <c r="AE241" s="179"/>
      <c r="AF241" s="179">
        <f t="shared" si="67"/>
        <v>0</v>
      </c>
      <c r="AG241" s="179"/>
      <c r="AH241" s="179">
        <f t="shared" si="68"/>
        <v>0</v>
      </c>
      <c r="AI241" s="179"/>
      <c r="AJ241" s="179">
        <f t="shared" si="69"/>
        <v>0</v>
      </c>
      <c r="AK241" s="179"/>
      <c r="AL241" s="179">
        <f t="shared" si="69"/>
        <v>0</v>
      </c>
      <c r="AM241" s="179">
        <f t="shared" si="75"/>
        <v>0</v>
      </c>
      <c r="AN241" s="217">
        <f t="shared" si="76"/>
        <v>0</v>
      </c>
      <c r="AO241" s="20">
        <f t="shared" si="80"/>
        <v>0</v>
      </c>
      <c r="AP241" s="13"/>
      <c r="AR241" s="14"/>
      <c r="AT241" s="66"/>
      <c r="AU241" s="66"/>
    </row>
    <row r="242" spans="1:47" s="61" customFormat="1" ht="15" outlineLevel="1" x14ac:dyDescent="0.25">
      <c r="A242" s="62" t="s">
        <v>446</v>
      </c>
      <c r="B242" s="63" t="s">
        <v>447</v>
      </c>
      <c r="C242" s="64" t="s">
        <v>41</v>
      </c>
      <c r="D242" s="65">
        <v>437.22</v>
      </c>
      <c r="E242" s="65"/>
      <c r="F242" s="19">
        <f t="shared" si="79"/>
        <v>437.22</v>
      </c>
      <c r="G242" s="156">
        <v>17.95780456</v>
      </c>
      <c r="H242" s="65">
        <f t="shared" si="71"/>
        <v>437.22</v>
      </c>
      <c r="I242" s="179"/>
      <c r="J242" s="179">
        <f t="shared" si="62"/>
        <v>0</v>
      </c>
      <c r="K242" s="179"/>
      <c r="L242" s="179">
        <f t="shared" si="63"/>
        <v>0</v>
      </c>
      <c r="M242" s="179"/>
      <c r="N242" s="179">
        <f t="shared" si="64"/>
        <v>0</v>
      </c>
      <c r="O242" s="179"/>
      <c r="P242" s="179">
        <f t="shared" si="72"/>
        <v>0</v>
      </c>
      <c r="Q242" s="179"/>
      <c r="R242" s="179">
        <f t="shared" si="73"/>
        <v>0</v>
      </c>
      <c r="S242" s="179"/>
      <c r="T242" s="179">
        <f t="shared" si="74"/>
        <v>0</v>
      </c>
      <c r="U242" s="179"/>
      <c r="V242" s="179">
        <f t="shared" si="65"/>
        <v>0</v>
      </c>
      <c r="W242" s="179"/>
      <c r="X242" s="179">
        <f t="shared" si="66"/>
        <v>0</v>
      </c>
      <c r="Y242" s="179"/>
      <c r="Z242" s="179">
        <f t="shared" si="67"/>
        <v>0</v>
      </c>
      <c r="AA242" s="179"/>
      <c r="AB242" s="179">
        <f t="shared" si="67"/>
        <v>0</v>
      </c>
      <c r="AC242" s="179"/>
      <c r="AD242" s="179">
        <f t="shared" si="67"/>
        <v>0</v>
      </c>
      <c r="AE242" s="179"/>
      <c r="AF242" s="179">
        <f t="shared" si="67"/>
        <v>0</v>
      </c>
      <c r="AG242" s="179"/>
      <c r="AH242" s="179">
        <f t="shared" si="68"/>
        <v>0</v>
      </c>
      <c r="AI242" s="179"/>
      <c r="AJ242" s="179">
        <f t="shared" si="69"/>
        <v>0</v>
      </c>
      <c r="AK242" s="179"/>
      <c r="AL242" s="179">
        <f t="shared" si="69"/>
        <v>0</v>
      </c>
      <c r="AM242" s="179">
        <f t="shared" si="75"/>
        <v>0</v>
      </c>
      <c r="AN242" s="217">
        <f t="shared" si="76"/>
        <v>0</v>
      </c>
      <c r="AO242" s="20">
        <f t="shared" si="80"/>
        <v>0</v>
      </c>
      <c r="AP242" s="13"/>
      <c r="AR242" s="14"/>
      <c r="AT242" s="66"/>
      <c r="AU242" s="66"/>
    </row>
    <row r="243" spans="1:47" s="61" customFormat="1" ht="15" outlineLevel="1" x14ac:dyDescent="0.25">
      <c r="A243" s="62" t="s">
        <v>448</v>
      </c>
      <c r="B243" s="63" t="s">
        <v>449</v>
      </c>
      <c r="C243" s="64" t="s">
        <v>41</v>
      </c>
      <c r="D243" s="65">
        <v>36.78</v>
      </c>
      <c r="E243" s="65"/>
      <c r="F243" s="19">
        <f t="shared" si="79"/>
        <v>36.78</v>
      </c>
      <c r="G243" s="156">
        <v>2.7956115669999999</v>
      </c>
      <c r="H243" s="65">
        <f t="shared" si="71"/>
        <v>36.78</v>
      </c>
      <c r="I243" s="179"/>
      <c r="J243" s="179">
        <f t="shared" si="62"/>
        <v>0</v>
      </c>
      <c r="K243" s="179"/>
      <c r="L243" s="179">
        <f t="shared" si="63"/>
        <v>0</v>
      </c>
      <c r="M243" s="179"/>
      <c r="N243" s="179">
        <f t="shared" si="64"/>
        <v>0</v>
      </c>
      <c r="O243" s="179"/>
      <c r="P243" s="179">
        <f t="shared" si="72"/>
        <v>0</v>
      </c>
      <c r="Q243" s="179"/>
      <c r="R243" s="179">
        <f t="shared" si="73"/>
        <v>0</v>
      </c>
      <c r="S243" s="179"/>
      <c r="T243" s="179">
        <f t="shared" si="74"/>
        <v>0</v>
      </c>
      <c r="U243" s="179"/>
      <c r="V243" s="179">
        <f t="shared" si="65"/>
        <v>0</v>
      </c>
      <c r="W243" s="179"/>
      <c r="X243" s="179">
        <f t="shared" si="66"/>
        <v>0</v>
      </c>
      <c r="Y243" s="179"/>
      <c r="Z243" s="179">
        <f t="shared" si="67"/>
        <v>0</v>
      </c>
      <c r="AA243" s="179"/>
      <c r="AB243" s="179">
        <f t="shared" si="67"/>
        <v>0</v>
      </c>
      <c r="AC243" s="179"/>
      <c r="AD243" s="179">
        <f t="shared" si="67"/>
        <v>0</v>
      </c>
      <c r="AE243" s="179"/>
      <c r="AF243" s="179">
        <f t="shared" si="67"/>
        <v>0</v>
      </c>
      <c r="AG243" s="179"/>
      <c r="AH243" s="179">
        <f t="shared" si="68"/>
        <v>0</v>
      </c>
      <c r="AI243" s="179"/>
      <c r="AJ243" s="179">
        <f t="shared" si="69"/>
        <v>0</v>
      </c>
      <c r="AK243" s="179"/>
      <c r="AL243" s="179">
        <f t="shared" si="69"/>
        <v>0</v>
      </c>
      <c r="AM243" s="179">
        <f t="shared" si="75"/>
        <v>0</v>
      </c>
      <c r="AN243" s="217">
        <f t="shared" si="76"/>
        <v>0</v>
      </c>
      <c r="AO243" s="20">
        <f t="shared" si="80"/>
        <v>0</v>
      </c>
      <c r="AP243" s="13"/>
      <c r="AR243" s="14"/>
      <c r="AT243" s="66"/>
      <c r="AU243" s="66"/>
    </row>
    <row r="244" spans="1:47" s="61" customFormat="1" ht="15" x14ac:dyDescent="0.25">
      <c r="A244" s="62"/>
      <c r="B244" s="63"/>
      <c r="C244" s="64"/>
      <c r="D244" s="65"/>
      <c r="E244" s="65"/>
      <c r="F244" s="19"/>
      <c r="G244" s="156"/>
      <c r="H244" s="65"/>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217"/>
      <c r="AO244" s="20"/>
      <c r="AP244" s="13"/>
      <c r="AR244" s="14"/>
      <c r="AT244" s="66"/>
      <c r="AU244" s="66"/>
    </row>
    <row r="245" spans="1:47" s="11" customFormat="1" ht="15" x14ac:dyDescent="0.25">
      <c r="A245" s="6" t="s">
        <v>450</v>
      </c>
      <c r="B245" s="7" t="s">
        <v>451</v>
      </c>
      <c r="C245" s="8"/>
      <c r="D245" s="25"/>
      <c r="E245" s="25"/>
      <c r="F245" s="25"/>
      <c r="G245" s="150"/>
      <c r="H245" s="9"/>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209"/>
      <c r="AO245" s="22"/>
      <c r="AP245" s="13"/>
      <c r="AR245" s="14"/>
      <c r="AT245" s="14"/>
      <c r="AU245" s="14"/>
    </row>
    <row r="246" spans="1:47" s="67" customFormat="1" ht="15" x14ac:dyDescent="0.25">
      <c r="A246" s="31" t="s">
        <v>452</v>
      </c>
      <c r="B246" s="32" t="s">
        <v>453</v>
      </c>
      <c r="C246" s="33"/>
      <c r="D246" s="34"/>
      <c r="E246" s="34"/>
      <c r="F246" s="34"/>
      <c r="G246" s="152"/>
      <c r="H246" s="3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213"/>
      <c r="AO246" s="36"/>
      <c r="AP246" s="13"/>
      <c r="AR246" s="14"/>
      <c r="AT246" s="68"/>
      <c r="AU246" s="68"/>
    </row>
    <row r="247" spans="1:47" s="61" customFormat="1" ht="22.5" outlineLevel="1" x14ac:dyDescent="0.25">
      <c r="A247" s="62" t="s">
        <v>454</v>
      </c>
      <c r="B247" s="63" t="s">
        <v>455</v>
      </c>
      <c r="C247" s="64" t="s">
        <v>4</v>
      </c>
      <c r="D247" s="65">
        <v>3</v>
      </c>
      <c r="E247" s="65"/>
      <c r="F247" s="19">
        <f t="shared" ref="F247:F253" si="81">D247+E247</f>
        <v>3</v>
      </c>
      <c r="G247" s="156">
        <v>757.09637659999999</v>
      </c>
      <c r="H247" s="65">
        <f t="shared" si="71"/>
        <v>0</v>
      </c>
      <c r="I247" s="179"/>
      <c r="J247" s="179">
        <f t="shared" si="62"/>
        <v>0</v>
      </c>
      <c r="K247" s="179"/>
      <c r="L247" s="179">
        <f t="shared" si="63"/>
        <v>0</v>
      </c>
      <c r="M247" s="179"/>
      <c r="N247" s="179">
        <f t="shared" si="64"/>
        <v>0</v>
      </c>
      <c r="O247" s="179"/>
      <c r="P247" s="179">
        <f t="shared" si="72"/>
        <v>0</v>
      </c>
      <c r="Q247" s="179"/>
      <c r="R247" s="179">
        <f t="shared" si="73"/>
        <v>0</v>
      </c>
      <c r="S247" s="179"/>
      <c r="T247" s="179">
        <f t="shared" si="74"/>
        <v>0</v>
      </c>
      <c r="U247" s="179"/>
      <c r="V247" s="179">
        <f t="shared" si="65"/>
        <v>0</v>
      </c>
      <c r="W247" s="179"/>
      <c r="X247" s="179">
        <f t="shared" si="66"/>
        <v>0</v>
      </c>
      <c r="Y247" s="179"/>
      <c r="Z247" s="179">
        <f t="shared" si="67"/>
        <v>0</v>
      </c>
      <c r="AA247" s="179"/>
      <c r="AB247" s="179">
        <f t="shared" si="67"/>
        <v>0</v>
      </c>
      <c r="AC247" s="179"/>
      <c r="AD247" s="179">
        <f t="shared" si="67"/>
        <v>0</v>
      </c>
      <c r="AE247" s="179"/>
      <c r="AF247" s="179">
        <f t="shared" si="67"/>
        <v>0</v>
      </c>
      <c r="AG247" s="179">
        <v>3</v>
      </c>
      <c r="AH247" s="179">
        <f t="shared" si="68"/>
        <v>2271.2891298</v>
      </c>
      <c r="AI247" s="179"/>
      <c r="AJ247" s="179">
        <f t="shared" si="69"/>
        <v>0</v>
      </c>
      <c r="AK247" s="179"/>
      <c r="AL247" s="179">
        <f t="shared" si="69"/>
        <v>0</v>
      </c>
      <c r="AM247" s="179">
        <f t="shared" si="75"/>
        <v>3</v>
      </c>
      <c r="AN247" s="217">
        <f t="shared" si="76"/>
        <v>1</v>
      </c>
      <c r="AO247" s="20">
        <f t="shared" ref="AO247:AO253" si="82">IF(C247="","",(ROUND(AM247*G247,2)))</f>
        <v>2271.29</v>
      </c>
      <c r="AP247" s="13"/>
      <c r="AR247" s="14"/>
      <c r="AT247" s="66"/>
      <c r="AU247" s="66"/>
    </row>
    <row r="248" spans="1:47" s="61" customFormat="1" ht="15" outlineLevel="1" x14ac:dyDescent="0.25">
      <c r="A248" s="62" t="s">
        <v>456</v>
      </c>
      <c r="B248" s="63" t="s">
        <v>457</v>
      </c>
      <c r="C248" s="64" t="s">
        <v>41</v>
      </c>
      <c r="D248" s="65">
        <v>11.38</v>
      </c>
      <c r="E248" s="65"/>
      <c r="F248" s="19">
        <f t="shared" si="81"/>
        <v>11.38</v>
      </c>
      <c r="G248" s="156">
        <v>217.16</v>
      </c>
      <c r="H248" s="65">
        <f t="shared" si="71"/>
        <v>11.38</v>
      </c>
      <c r="I248" s="179"/>
      <c r="J248" s="179">
        <f t="shared" si="62"/>
        <v>0</v>
      </c>
      <c r="K248" s="179"/>
      <c r="L248" s="179">
        <f t="shared" si="63"/>
        <v>0</v>
      </c>
      <c r="M248" s="179"/>
      <c r="N248" s="179">
        <f t="shared" si="64"/>
        <v>0</v>
      </c>
      <c r="O248" s="179"/>
      <c r="P248" s="179">
        <f t="shared" si="72"/>
        <v>0</v>
      </c>
      <c r="Q248" s="179"/>
      <c r="R248" s="179">
        <f t="shared" si="73"/>
        <v>0</v>
      </c>
      <c r="S248" s="179"/>
      <c r="T248" s="179">
        <f t="shared" si="74"/>
        <v>0</v>
      </c>
      <c r="U248" s="179"/>
      <c r="V248" s="179">
        <f t="shared" si="65"/>
        <v>0</v>
      </c>
      <c r="W248" s="179"/>
      <c r="X248" s="179">
        <f t="shared" si="66"/>
        <v>0</v>
      </c>
      <c r="Y248" s="179"/>
      <c r="Z248" s="179">
        <f t="shared" si="67"/>
        <v>0</v>
      </c>
      <c r="AA248" s="179"/>
      <c r="AB248" s="179">
        <f t="shared" si="67"/>
        <v>0</v>
      </c>
      <c r="AC248" s="179"/>
      <c r="AD248" s="179">
        <f t="shared" si="67"/>
        <v>0</v>
      </c>
      <c r="AE248" s="179"/>
      <c r="AF248" s="179">
        <f t="shared" si="67"/>
        <v>0</v>
      </c>
      <c r="AG248" s="179"/>
      <c r="AH248" s="179">
        <f t="shared" si="68"/>
        <v>0</v>
      </c>
      <c r="AI248" s="179"/>
      <c r="AJ248" s="179">
        <f t="shared" si="69"/>
        <v>0</v>
      </c>
      <c r="AK248" s="179"/>
      <c r="AL248" s="179">
        <f t="shared" si="69"/>
        <v>0</v>
      </c>
      <c r="AM248" s="179">
        <f t="shared" si="75"/>
        <v>0</v>
      </c>
      <c r="AN248" s="217">
        <f t="shared" si="76"/>
        <v>0</v>
      </c>
      <c r="AO248" s="20">
        <f t="shared" si="82"/>
        <v>0</v>
      </c>
      <c r="AP248" s="13"/>
      <c r="AR248" s="14"/>
      <c r="AT248" s="66"/>
      <c r="AU248" s="66"/>
    </row>
    <row r="249" spans="1:47" s="61" customFormat="1" ht="42" customHeight="1" outlineLevel="1" x14ac:dyDescent="0.25">
      <c r="A249" s="62" t="s">
        <v>458</v>
      </c>
      <c r="B249" s="63" t="s">
        <v>459</v>
      </c>
      <c r="C249" s="64" t="s">
        <v>62</v>
      </c>
      <c r="D249" s="65">
        <v>46.05</v>
      </c>
      <c r="E249" s="65"/>
      <c r="F249" s="19">
        <f t="shared" si="81"/>
        <v>46.05</v>
      </c>
      <c r="G249" s="156">
        <v>28.127456089999999</v>
      </c>
      <c r="H249" s="65">
        <f t="shared" si="71"/>
        <v>46.05</v>
      </c>
      <c r="I249" s="179"/>
      <c r="J249" s="179">
        <f t="shared" si="62"/>
        <v>0</v>
      </c>
      <c r="K249" s="179"/>
      <c r="L249" s="179">
        <f t="shared" si="63"/>
        <v>0</v>
      </c>
      <c r="M249" s="179"/>
      <c r="N249" s="179">
        <f t="shared" si="64"/>
        <v>0</v>
      </c>
      <c r="O249" s="179"/>
      <c r="P249" s="179">
        <f t="shared" si="72"/>
        <v>0</v>
      </c>
      <c r="Q249" s="179"/>
      <c r="R249" s="179">
        <f t="shared" si="73"/>
        <v>0</v>
      </c>
      <c r="S249" s="179"/>
      <c r="T249" s="179">
        <f t="shared" si="74"/>
        <v>0</v>
      </c>
      <c r="U249" s="179"/>
      <c r="V249" s="179">
        <f t="shared" si="65"/>
        <v>0</v>
      </c>
      <c r="W249" s="179"/>
      <c r="X249" s="179">
        <f t="shared" si="66"/>
        <v>0</v>
      </c>
      <c r="Y249" s="179"/>
      <c r="Z249" s="179">
        <f t="shared" si="67"/>
        <v>0</v>
      </c>
      <c r="AA249" s="179"/>
      <c r="AB249" s="179">
        <f t="shared" si="67"/>
        <v>0</v>
      </c>
      <c r="AC249" s="179"/>
      <c r="AD249" s="179">
        <f t="shared" si="67"/>
        <v>0</v>
      </c>
      <c r="AE249" s="179"/>
      <c r="AF249" s="179">
        <f t="shared" si="67"/>
        <v>0</v>
      </c>
      <c r="AG249" s="179"/>
      <c r="AH249" s="179">
        <f t="shared" si="68"/>
        <v>0</v>
      </c>
      <c r="AI249" s="179"/>
      <c r="AJ249" s="179">
        <f t="shared" si="69"/>
        <v>0</v>
      </c>
      <c r="AK249" s="179"/>
      <c r="AL249" s="179">
        <f t="shared" si="69"/>
        <v>0</v>
      </c>
      <c r="AM249" s="179">
        <f t="shared" si="75"/>
        <v>0</v>
      </c>
      <c r="AN249" s="217">
        <f t="shared" si="76"/>
        <v>0</v>
      </c>
      <c r="AO249" s="20">
        <f t="shared" si="82"/>
        <v>0</v>
      </c>
      <c r="AP249" s="13"/>
      <c r="AR249" s="14"/>
      <c r="AT249" s="66"/>
      <c r="AU249" s="66"/>
    </row>
    <row r="250" spans="1:47" s="61" customFormat="1" ht="48.6" customHeight="1" outlineLevel="1" x14ac:dyDescent="0.25">
      <c r="A250" s="62" t="s">
        <v>460</v>
      </c>
      <c r="B250" s="63" t="s">
        <v>461</v>
      </c>
      <c r="C250" s="64" t="s">
        <v>131</v>
      </c>
      <c r="D250" s="65">
        <v>1</v>
      </c>
      <c r="E250" s="65"/>
      <c r="F250" s="19">
        <f t="shared" si="81"/>
        <v>1</v>
      </c>
      <c r="G250" s="156">
        <v>4905.75</v>
      </c>
      <c r="H250" s="65">
        <f t="shared" si="71"/>
        <v>1</v>
      </c>
      <c r="I250" s="179"/>
      <c r="J250" s="179">
        <f t="shared" si="62"/>
        <v>0</v>
      </c>
      <c r="K250" s="179"/>
      <c r="L250" s="179">
        <f t="shared" si="63"/>
        <v>0</v>
      </c>
      <c r="M250" s="179"/>
      <c r="N250" s="179">
        <f t="shared" si="64"/>
        <v>0</v>
      </c>
      <c r="O250" s="179"/>
      <c r="P250" s="179">
        <f t="shared" si="72"/>
        <v>0</v>
      </c>
      <c r="Q250" s="179"/>
      <c r="R250" s="179">
        <f t="shared" si="73"/>
        <v>0</v>
      </c>
      <c r="S250" s="179"/>
      <c r="T250" s="179">
        <f t="shared" si="74"/>
        <v>0</v>
      </c>
      <c r="U250" s="179"/>
      <c r="V250" s="179">
        <f t="shared" si="65"/>
        <v>0</v>
      </c>
      <c r="W250" s="179"/>
      <c r="X250" s="179">
        <f t="shared" si="66"/>
        <v>0</v>
      </c>
      <c r="Y250" s="179"/>
      <c r="Z250" s="179">
        <f t="shared" si="67"/>
        <v>0</v>
      </c>
      <c r="AA250" s="179"/>
      <c r="AB250" s="179">
        <f t="shared" si="67"/>
        <v>0</v>
      </c>
      <c r="AC250" s="179"/>
      <c r="AD250" s="179">
        <f t="shared" si="67"/>
        <v>0</v>
      </c>
      <c r="AE250" s="179"/>
      <c r="AF250" s="179">
        <f t="shared" si="67"/>
        <v>0</v>
      </c>
      <c r="AG250" s="179"/>
      <c r="AH250" s="179">
        <f t="shared" si="68"/>
        <v>0</v>
      </c>
      <c r="AI250" s="179"/>
      <c r="AJ250" s="179">
        <f t="shared" si="69"/>
        <v>0</v>
      </c>
      <c r="AK250" s="179"/>
      <c r="AL250" s="179">
        <f t="shared" si="69"/>
        <v>0</v>
      </c>
      <c r="AM250" s="179">
        <f t="shared" si="75"/>
        <v>0</v>
      </c>
      <c r="AN250" s="217">
        <f t="shared" si="76"/>
        <v>0</v>
      </c>
      <c r="AO250" s="20">
        <f t="shared" si="82"/>
        <v>0</v>
      </c>
      <c r="AP250" s="13"/>
      <c r="AR250" s="14"/>
      <c r="AT250" s="66"/>
      <c r="AU250" s="66"/>
    </row>
    <row r="251" spans="1:47" s="61" customFormat="1" ht="15" outlineLevel="1" x14ac:dyDescent="0.25">
      <c r="A251" s="62" t="s">
        <v>462</v>
      </c>
      <c r="B251" s="63" t="s">
        <v>463</v>
      </c>
      <c r="C251" s="64" t="s">
        <v>4</v>
      </c>
      <c r="D251" s="65">
        <v>5</v>
      </c>
      <c r="E251" s="65"/>
      <c r="F251" s="19">
        <f t="shared" si="81"/>
        <v>5</v>
      </c>
      <c r="G251" s="156">
        <v>284.75</v>
      </c>
      <c r="H251" s="65">
        <f t="shared" si="71"/>
        <v>5</v>
      </c>
      <c r="I251" s="179"/>
      <c r="J251" s="179">
        <f t="shared" si="62"/>
        <v>0</v>
      </c>
      <c r="K251" s="179"/>
      <c r="L251" s="179">
        <f t="shared" si="63"/>
        <v>0</v>
      </c>
      <c r="M251" s="179"/>
      <c r="N251" s="179">
        <f t="shared" si="64"/>
        <v>0</v>
      </c>
      <c r="O251" s="179"/>
      <c r="P251" s="179">
        <f t="shared" si="72"/>
        <v>0</v>
      </c>
      <c r="Q251" s="179"/>
      <c r="R251" s="179">
        <f t="shared" si="73"/>
        <v>0</v>
      </c>
      <c r="S251" s="179"/>
      <c r="T251" s="179">
        <f t="shared" si="74"/>
        <v>0</v>
      </c>
      <c r="U251" s="179"/>
      <c r="V251" s="179">
        <f t="shared" si="65"/>
        <v>0</v>
      </c>
      <c r="W251" s="179"/>
      <c r="X251" s="179">
        <f t="shared" si="66"/>
        <v>0</v>
      </c>
      <c r="Y251" s="179"/>
      <c r="Z251" s="179">
        <f t="shared" si="67"/>
        <v>0</v>
      </c>
      <c r="AA251" s="179"/>
      <c r="AB251" s="179">
        <f t="shared" si="67"/>
        <v>0</v>
      </c>
      <c r="AC251" s="179"/>
      <c r="AD251" s="179">
        <f t="shared" si="67"/>
        <v>0</v>
      </c>
      <c r="AE251" s="179"/>
      <c r="AF251" s="179">
        <f t="shared" si="67"/>
        <v>0</v>
      </c>
      <c r="AG251" s="179"/>
      <c r="AH251" s="179">
        <f t="shared" si="68"/>
        <v>0</v>
      </c>
      <c r="AI251" s="179"/>
      <c r="AJ251" s="179">
        <f t="shared" si="69"/>
        <v>0</v>
      </c>
      <c r="AK251" s="179"/>
      <c r="AL251" s="179">
        <f t="shared" si="69"/>
        <v>0</v>
      </c>
      <c r="AM251" s="179">
        <f t="shared" si="75"/>
        <v>0</v>
      </c>
      <c r="AN251" s="217">
        <f t="shared" si="76"/>
        <v>0</v>
      </c>
      <c r="AO251" s="20">
        <f t="shared" si="82"/>
        <v>0</v>
      </c>
      <c r="AP251" s="13"/>
      <c r="AR251" s="14"/>
      <c r="AT251" s="66"/>
      <c r="AU251" s="66"/>
    </row>
    <row r="252" spans="1:47" s="61" customFormat="1" ht="22.5" outlineLevel="1" x14ac:dyDescent="0.25">
      <c r="A252" s="62" t="s">
        <v>464</v>
      </c>
      <c r="B252" s="63" t="s">
        <v>465</v>
      </c>
      <c r="C252" s="64" t="s">
        <v>4</v>
      </c>
      <c r="D252" s="65">
        <v>2</v>
      </c>
      <c r="E252" s="65"/>
      <c r="F252" s="19">
        <f t="shared" si="81"/>
        <v>2</v>
      </c>
      <c r="G252" s="156">
        <v>252.02228249999999</v>
      </c>
      <c r="H252" s="65">
        <f t="shared" si="71"/>
        <v>2</v>
      </c>
      <c r="I252" s="179"/>
      <c r="J252" s="179">
        <f t="shared" si="62"/>
        <v>0</v>
      </c>
      <c r="K252" s="179"/>
      <c r="L252" s="179">
        <f t="shared" si="63"/>
        <v>0</v>
      </c>
      <c r="M252" s="179"/>
      <c r="N252" s="179">
        <f t="shared" si="64"/>
        <v>0</v>
      </c>
      <c r="O252" s="179"/>
      <c r="P252" s="179">
        <f t="shared" si="72"/>
        <v>0</v>
      </c>
      <c r="Q252" s="179"/>
      <c r="R252" s="179">
        <f t="shared" si="73"/>
        <v>0</v>
      </c>
      <c r="S252" s="179"/>
      <c r="T252" s="179">
        <f t="shared" si="74"/>
        <v>0</v>
      </c>
      <c r="U252" s="179"/>
      <c r="V252" s="179">
        <f t="shared" si="65"/>
        <v>0</v>
      </c>
      <c r="W252" s="179"/>
      <c r="X252" s="179">
        <f t="shared" si="66"/>
        <v>0</v>
      </c>
      <c r="Y252" s="179"/>
      <c r="Z252" s="179">
        <f t="shared" si="67"/>
        <v>0</v>
      </c>
      <c r="AA252" s="179"/>
      <c r="AB252" s="179">
        <f t="shared" si="67"/>
        <v>0</v>
      </c>
      <c r="AC252" s="179"/>
      <c r="AD252" s="179">
        <f t="shared" si="67"/>
        <v>0</v>
      </c>
      <c r="AE252" s="179"/>
      <c r="AF252" s="179">
        <f t="shared" si="67"/>
        <v>0</v>
      </c>
      <c r="AG252" s="179"/>
      <c r="AH252" s="179">
        <f t="shared" si="68"/>
        <v>0</v>
      </c>
      <c r="AI252" s="179"/>
      <c r="AJ252" s="179">
        <f t="shared" si="69"/>
        <v>0</v>
      </c>
      <c r="AK252" s="179"/>
      <c r="AL252" s="179">
        <f t="shared" si="69"/>
        <v>0</v>
      </c>
      <c r="AM252" s="179">
        <f t="shared" si="75"/>
        <v>0</v>
      </c>
      <c r="AN252" s="217">
        <f t="shared" si="76"/>
        <v>0</v>
      </c>
      <c r="AO252" s="20">
        <f t="shared" si="82"/>
        <v>0</v>
      </c>
      <c r="AP252" s="13"/>
      <c r="AR252" s="14"/>
      <c r="AT252" s="66"/>
      <c r="AU252" s="66"/>
    </row>
    <row r="253" spans="1:47" s="61" customFormat="1" ht="15" outlineLevel="1" x14ac:dyDescent="0.25">
      <c r="A253" s="62" t="s">
        <v>466</v>
      </c>
      <c r="B253" s="63" t="s">
        <v>467</v>
      </c>
      <c r="C253" s="64" t="s">
        <v>4</v>
      </c>
      <c r="D253" s="65">
        <v>98</v>
      </c>
      <c r="E253" s="65"/>
      <c r="F253" s="19">
        <f t="shared" si="81"/>
        <v>98</v>
      </c>
      <c r="G253" s="156">
        <v>311.57412260000001</v>
      </c>
      <c r="H253" s="65">
        <f t="shared" si="71"/>
        <v>98</v>
      </c>
      <c r="I253" s="179"/>
      <c r="J253" s="179">
        <f t="shared" si="62"/>
        <v>0</v>
      </c>
      <c r="K253" s="179"/>
      <c r="L253" s="179">
        <f t="shared" si="63"/>
        <v>0</v>
      </c>
      <c r="M253" s="179"/>
      <c r="N253" s="179">
        <f t="shared" si="64"/>
        <v>0</v>
      </c>
      <c r="O253" s="179"/>
      <c r="P253" s="179">
        <f t="shared" si="72"/>
        <v>0</v>
      </c>
      <c r="Q253" s="179"/>
      <c r="R253" s="179">
        <f t="shared" si="73"/>
        <v>0</v>
      </c>
      <c r="S253" s="179"/>
      <c r="T253" s="179">
        <f t="shared" si="74"/>
        <v>0</v>
      </c>
      <c r="U253" s="179"/>
      <c r="V253" s="179">
        <f t="shared" si="65"/>
        <v>0</v>
      </c>
      <c r="W253" s="179"/>
      <c r="X253" s="179">
        <f t="shared" si="66"/>
        <v>0</v>
      </c>
      <c r="Y253" s="179"/>
      <c r="Z253" s="179">
        <f t="shared" si="67"/>
        <v>0</v>
      </c>
      <c r="AA253" s="179"/>
      <c r="AB253" s="179">
        <f t="shared" si="67"/>
        <v>0</v>
      </c>
      <c r="AC253" s="179"/>
      <c r="AD253" s="179">
        <f t="shared" si="67"/>
        <v>0</v>
      </c>
      <c r="AE253" s="179"/>
      <c r="AF253" s="179">
        <f t="shared" si="67"/>
        <v>0</v>
      </c>
      <c r="AG253" s="179"/>
      <c r="AH253" s="179">
        <f t="shared" si="68"/>
        <v>0</v>
      </c>
      <c r="AI253" s="179"/>
      <c r="AJ253" s="179">
        <f t="shared" si="69"/>
        <v>0</v>
      </c>
      <c r="AK253" s="179"/>
      <c r="AL253" s="179">
        <f t="shared" si="69"/>
        <v>0</v>
      </c>
      <c r="AM253" s="179">
        <f t="shared" si="75"/>
        <v>0</v>
      </c>
      <c r="AN253" s="217">
        <f t="shared" si="76"/>
        <v>0</v>
      </c>
      <c r="AO253" s="20">
        <f t="shared" si="82"/>
        <v>0</v>
      </c>
      <c r="AP253" s="13"/>
      <c r="AR253" s="14"/>
      <c r="AT253" s="66"/>
      <c r="AU253" s="66"/>
    </row>
    <row r="254" spans="1:47" s="67" customFormat="1" ht="15" x14ac:dyDescent="0.25">
      <c r="A254" s="31" t="s">
        <v>468</v>
      </c>
      <c r="B254" s="32" t="s">
        <v>469</v>
      </c>
      <c r="C254" s="33"/>
      <c r="D254" s="34"/>
      <c r="E254" s="34"/>
      <c r="F254" s="34"/>
      <c r="G254" s="152"/>
      <c r="H254" s="3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t="str">
        <f t="shared" si="75"/>
        <v/>
      </c>
      <c r="AN254" s="213"/>
      <c r="AO254" s="36"/>
      <c r="AP254" s="13"/>
      <c r="AR254" s="14"/>
      <c r="AT254" s="68"/>
      <c r="AU254" s="68"/>
    </row>
    <row r="255" spans="1:47" s="61" customFormat="1" ht="22.5" outlineLevel="1" x14ac:dyDescent="0.25">
      <c r="A255" s="62" t="s">
        <v>470</v>
      </c>
      <c r="B255" s="63" t="s">
        <v>471</v>
      </c>
      <c r="C255" s="64" t="s">
        <v>4</v>
      </c>
      <c r="D255" s="65">
        <v>38</v>
      </c>
      <c r="E255" s="65"/>
      <c r="F255" s="19">
        <f>D255+E255</f>
        <v>38</v>
      </c>
      <c r="G255" s="156">
        <v>381.9607666</v>
      </c>
      <c r="H255" s="65">
        <f t="shared" si="71"/>
        <v>38</v>
      </c>
      <c r="I255" s="179"/>
      <c r="J255" s="179">
        <f t="shared" si="62"/>
        <v>0</v>
      </c>
      <c r="K255" s="179"/>
      <c r="L255" s="179">
        <f t="shared" si="63"/>
        <v>0</v>
      </c>
      <c r="M255" s="179"/>
      <c r="N255" s="179">
        <f t="shared" si="64"/>
        <v>0</v>
      </c>
      <c r="O255" s="179"/>
      <c r="P255" s="179">
        <f t="shared" si="72"/>
        <v>0</v>
      </c>
      <c r="Q255" s="179"/>
      <c r="R255" s="179">
        <f t="shared" si="73"/>
        <v>0</v>
      </c>
      <c r="S255" s="179"/>
      <c r="T255" s="179">
        <f t="shared" si="74"/>
        <v>0</v>
      </c>
      <c r="U255" s="179"/>
      <c r="V255" s="179">
        <f t="shared" si="65"/>
        <v>0</v>
      </c>
      <c r="W255" s="179"/>
      <c r="X255" s="179">
        <f t="shared" si="66"/>
        <v>0</v>
      </c>
      <c r="Y255" s="179"/>
      <c r="Z255" s="179">
        <f t="shared" si="67"/>
        <v>0</v>
      </c>
      <c r="AA255" s="179"/>
      <c r="AB255" s="179">
        <f t="shared" si="67"/>
        <v>0</v>
      </c>
      <c r="AC255" s="179"/>
      <c r="AD255" s="179">
        <f t="shared" si="67"/>
        <v>0</v>
      </c>
      <c r="AE255" s="179"/>
      <c r="AF255" s="179">
        <f t="shared" si="67"/>
        <v>0</v>
      </c>
      <c r="AG255" s="179"/>
      <c r="AH255" s="179">
        <f t="shared" si="68"/>
        <v>0</v>
      </c>
      <c r="AI255" s="179"/>
      <c r="AJ255" s="179">
        <f t="shared" si="69"/>
        <v>0</v>
      </c>
      <c r="AK255" s="179"/>
      <c r="AL255" s="179">
        <f t="shared" si="69"/>
        <v>0</v>
      </c>
      <c r="AM255" s="179">
        <f t="shared" si="75"/>
        <v>0</v>
      </c>
      <c r="AN255" s="217">
        <f t="shared" si="76"/>
        <v>0</v>
      </c>
      <c r="AO255" s="20">
        <f>IF(C255="","",(ROUND(AM255*G255,2)))</f>
        <v>0</v>
      </c>
      <c r="AP255" s="13"/>
      <c r="AR255" s="14"/>
      <c r="AT255" s="66"/>
      <c r="AU255" s="66"/>
    </row>
    <row r="256" spans="1:47" s="61" customFormat="1" ht="15" outlineLevel="1" x14ac:dyDescent="0.25">
      <c r="A256" s="62" t="s">
        <v>472</v>
      </c>
      <c r="B256" s="63" t="s">
        <v>473</v>
      </c>
      <c r="C256" s="64" t="s">
        <v>4</v>
      </c>
      <c r="D256" s="65">
        <v>13</v>
      </c>
      <c r="E256" s="65"/>
      <c r="F256" s="19">
        <f>D256+E256</f>
        <v>13</v>
      </c>
      <c r="G256" s="156">
        <v>383.4120471</v>
      </c>
      <c r="H256" s="65">
        <f t="shared" si="71"/>
        <v>13</v>
      </c>
      <c r="I256" s="179"/>
      <c r="J256" s="179">
        <f t="shared" si="62"/>
        <v>0</v>
      </c>
      <c r="K256" s="179"/>
      <c r="L256" s="179">
        <f t="shared" si="63"/>
        <v>0</v>
      </c>
      <c r="M256" s="179"/>
      <c r="N256" s="179">
        <f t="shared" si="64"/>
        <v>0</v>
      </c>
      <c r="O256" s="179"/>
      <c r="P256" s="179">
        <f t="shared" si="72"/>
        <v>0</v>
      </c>
      <c r="Q256" s="179"/>
      <c r="R256" s="179">
        <f t="shared" si="73"/>
        <v>0</v>
      </c>
      <c r="S256" s="179"/>
      <c r="T256" s="179">
        <f t="shared" si="74"/>
        <v>0</v>
      </c>
      <c r="U256" s="179"/>
      <c r="V256" s="179">
        <f t="shared" si="65"/>
        <v>0</v>
      </c>
      <c r="W256" s="179"/>
      <c r="X256" s="179">
        <f t="shared" si="66"/>
        <v>0</v>
      </c>
      <c r="Y256" s="179"/>
      <c r="Z256" s="179">
        <f t="shared" si="67"/>
        <v>0</v>
      </c>
      <c r="AA256" s="179"/>
      <c r="AB256" s="179">
        <f t="shared" si="67"/>
        <v>0</v>
      </c>
      <c r="AC256" s="179"/>
      <c r="AD256" s="179">
        <f t="shared" si="67"/>
        <v>0</v>
      </c>
      <c r="AE256" s="179"/>
      <c r="AF256" s="179">
        <f t="shared" si="67"/>
        <v>0</v>
      </c>
      <c r="AG256" s="179"/>
      <c r="AH256" s="179">
        <f t="shared" si="68"/>
        <v>0</v>
      </c>
      <c r="AI256" s="179"/>
      <c r="AJ256" s="179">
        <f t="shared" si="69"/>
        <v>0</v>
      </c>
      <c r="AK256" s="179"/>
      <c r="AL256" s="179">
        <f t="shared" si="69"/>
        <v>0</v>
      </c>
      <c r="AM256" s="179">
        <f t="shared" si="75"/>
        <v>0</v>
      </c>
      <c r="AN256" s="217">
        <f t="shared" si="76"/>
        <v>0</v>
      </c>
      <c r="AO256" s="20">
        <f>IF(C256="","",(ROUND(AM256*G256,2)))</f>
        <v>0</v>
      </c>
      <c r="AP256" s="13"/>
      <c r="AR256" s="14"/>
      <c r="AT256" s="66"/>
      <c r="AU256" s="66"/>
    </row>
    <row r="257" spans="1:47" s="61" customFormat="1" ht="22.5" outlineLevel="1" x14ac:dyDescent="0.25">
      <c r="A257" s="62" t="s">
        <v>474</v>
      </c>
      <c r="B257" s="63" t="s">
        <v>475</v>
      </c>
      <c r="C257" s="64" t="s">
        <v>23</v>
      </c>
      <c r="D257" s="65">
        <v>1</v>
      </c>
      <c r="E257" s="65"/>
      <c r="F257" s="19">
        <f>D257+E257</f>
        <v>1</v>
      </c>
      <c r="G257" s="156">
        <v>4606.28</v>
      </c>
      <c r="H257" s="65">
        <f t="shared" si="71"/>
        <v>1</v>
      </c>
      <c r="I257" s="179"/>
      <c r="J257" s="179">
        <f t="shared" si="62"/>
        <v>0</v>
      </c>
      <c r="K257" s="179"/>
      <c r="L257" s="179">
        <f t="shared" si="63"/>
        <v>0</v>
      </c>
      <c r="M257" s="179"/>
      <c r="N257" s="179">
        <f t="shared" si="64"/>
        <v>0</v>
      </c>
      <c r="O257" s="179"/>
      <c r="P257" s="179">
        <f t="shared" si="72"/>
        <v>0</v>
      </c>
      <c r="Q257" s="179"/>
      <c r="R257" s="179">
        <f t="shared" si="73"/>
        <v>0</v>
      </c>
      <c r="S257" s="179"/>
      <c r="T257" s="179">
        <f t="shared" si="74"/>
        <v>0</v>
      </c>
      <c r="U257" s="179"/>
      <c r="V257" s="179">
        <f t="shared" si="65"/>
        <v>0</v>
      </c>
      <c r="W257" s="179"/>
      <c r="X257" s="179">
        <f t="shared" si="66"/>
        <v>0</v>
      </c>
      <c r="Y257" s="179"/>
      <c r="Z257" s="179">
        <f t="shared" si="67"/>
        <v>0</v>
      </c>
      <c r="AA257" s="179"/>
      <c r="AB257" s="179">
        <f t="shared" si="67"/>
        <v>0</v>
      </c>
      <c r="AC257" s="179"/>
      <c r="AD257" s="179">
        <f t="shared" si="67"/>
        <v>0</v>
      </c>
      <c r="AE257" s="179"/>
      <c r="AF257" s="179">
        <f t="shared" si="67"/>
        <v>0</v>
      </c>
      <c r="AG257" s="179"/>
      <c r="AH257" s="179">
        <f t="shared" si="68"/>
        <v>0</v>
      </c>
      <c r="AI257" s="179"/>
      <c r="AJ257" s="179">
        <f t="shared" si="69"/>
        <v>0</v>
      </c>
      <c r="AK257" s="179"/>
      <c r="AL257" s="179">
        <f t="shared" si="69"/>
        <v>0</v>
      </c>
      <c r="AM257" s="179">
        <f t="shared" si="75"/>
        <v>0</v>
      </c>
      <c r="AN257" s="217">
        <f t="shared" si="76"/>
        <v>0</v>
      </c>
      <c r="AO257" s="20">
        <f>IF(C257="","",(ROUND(AM257*G257,2)))</f>
        <v>0</v>
      </c>
      <c r="AP257" s="13"/>
      <c r="AR257" s="14"/>
      <c r="AT257" s="66"/>
      <c r="AU257" s="66"/>
    </row>
    <row r="258" spans="1:47" s="67" customFormat="1" ht="15" x14ac:dyDescent="0.25">
      <c r="A258" s="31" t="s">
        <v>476</v>
      </c>
      <c r="B258" s="32" t="s">
        <v>477</v>
      </c>
      <c r="C258" s="33"/>
      <c r="D258" s="34"/>
      <c r="E258" s="34"/>
      <c r="F258" s="34"/>
      <c r="G258" s="152"/>
      <c r="H258" s="3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t="str">
        <f t="shared" si="75"/>
        <v/>
      </c>
      <c r="AN258" s="213"/>
      <c r="AO258" s="36"/>
      <c r="AP258" s="13"/>
      <c r="AR258" s="14"/>
      <c r="AT258" s="68"/>
      <c r="AU258" s="68"/>
    </row>
    <row r="259" spans="1:47" s="61" customFormat="1" ht="22.5" outlineLevel="1" x14ac:dyDescent="0.25">
      <c r="A259" s="62" t="s">
        <v>478</v>
      </c>
      <c r="B259" s="63" t="s">
        <v>479</v>
      </c>
      <c r="C259" s="64" t="s">
        <v>340</v>
      </c>
      <c r="D259" s="65">
        <v>71.680000000000007</v>
      </c>
      <c r="E259" s="65"/>
      <c r="F259" s="19">
        <f>D259+E259</f>
        <v>71.680000000000007</v>
      </c>
      <c r="G259" s="157">
        <v>3.1468372109999998</v>
      </c>
      <c r="H259" s="69">
        <f t="shared" si="71"/>
        <v>71.680000000000007</v>
      </c>
      <c r="I259" s="180"/>
      <c r="J259" s="180">
        <f t="shared" si="62"/>
        <v>0</v>
      </c>
      <c r="K259" s="180"/>
      <c r="L259" s="180">
        <f t="shared" si="63"/>
        <v>0</v>
      </c>
      <c r="M259" s="180"/>
      <c r="N259" s="180">
        <f t="shared" si="64"/>
        <v>0</v>
      </c>
      <c r="O259" s="180"/>
      <c r="P259" s="180">
        <f t="shared" si="72"/>
        <v>0</v>
      </c>
      <c r="Q259" s="180"/>
      <c r="R259" s="180">
        <f t="shared" si="73"/>
        <v>0</v>
      </c>
      <c r="S259" s="180"/>
      <c r="T259" s="180">
        <f t="shared" si="74"/>
        <v>0</v>
      </c>
      <c r="U259" s="180"/>
      <c r="V259" s="180">
        <f t="shared" si="65"/>
        <v>0</v>
      </c>
      <c r="W259" s="180"/>
      <c r="X259" s="180">
        <f t="shared" si="66"/>
        <v>0</v>
      </c>
      <c r="Y259" s="180"/>
      <c r="Z259" s="180">
        <f t="shared" si="67"/>
        <v>0</v>
      </c>
      <c r="AA259" s="180"/>
      <c r="AB259" s="180">
        <f t="shared" si="67"/>
        <v>0</v>
      </c>
      <c r="AC259" s="180"/>
      <c r="AD259" s="180">
        <f t="shared" si="67"/>
        <v>0</v>
      </c>
      <c r="AE259" s="180"/>
      <c r="AF259" s="180">
        <f t="shared" si="67"/>
        <v>0</v>
      </c>
      <c r="AG259" s="180"/>
      <c r="AH259" s="180">
        <f t="shared" si="68"/>
        <v>0</v>
      </c>
      <c r="AI259" s="180"/>
      <c r="AJ259" s="180">
        <f t="shared" si="69"/>
        <v>0</v>
      </c>
      <c r="AK259" s="180"/>
      <c r="AL259" s="180">
        <f t="shared" si="69"/>
        <v>0</v>
      </c>
      <c r="AM259" s="180">
        <f t="shared" si="75"/>
        <v>0</v>
      </c>
      <c r="AN259" s="218">
        <f t="shared" si="76"/>
        <v>0</v>
      </c>
      <c r="AO259" s="20">
        <f>IF(C259="","",(ROUND(AM259*G259,2)))</f>
        <v>0</v>
      </c>
      <c r="AP259" s="13"/>
      <c r="AR259" s="14"/>
      <c r="AT259" s="66"/>
      <c r="AU259" s="66"/>
    </row>
    <row r="260" spans="1:47" s="61" customFormat="1" ht="15" outlineLevel="1" x14ac:dyDescent="0.25">
      <c r="A260" s="62" t="s">
        <v>480</v>
      </c>
      <c r="B260" s="63" t="s">
        <v>481</v>
      </c>
      <c r="C260" s="64" t="s">
        <v>482</v>
      </c>
      <c r="D260" s="65">
        <v>62</v>
      </c>
      <c r="E260" s="65"/>
      <c r="F260" s="19">
        <f>D260+E260</f>
        <v>62</v>
      </c>
      <c r="G260" s="156">
        <v>43.94</v>
      </c>
      <c r="H260" s="65">
        <f t="shared" si="71"/>
        <v>62</v>
      </c>
      <c r="I260" s="179"/>
      <c r="J260" s="179">
        <f t="shared" si="62"/>
        <v>0</v>
      </c>
      <c r="K260" s="179"/>
      <c r="L260" s="179">
        <f t="shared" si="63"/>
        <v>0</v>
      </c>
      <c r="M260" s="179"/>
      <c r="N260" s="179">
        <f t="shared" si="64"/>
        <v>0</v>
      </c>
      <c r="O260" s="179"/>
      <c r="P260" s="179">
        <f t="shared" si="72"/>
        <v>0</v>
      </c>
      <c r="Q260" s="179"/>
      <c r="R260" s="179">
        <f t="shared" si="73"/>
        <v>0</v>
      </c>
      <c r="S260" s="179"/>
      <c r="T260" s="179">
        <f t="shared" si="74"/>
        <v>0</v>
      </c>
      <c r="U260" s="179"/>
      <c r="V260" s="179">
        <f t="shared" si="65"/>
        <v>0</v>
      </c>
      <c r="W260" s="179"/>
      <c r="X260" s="179">
        <f t="shared" si="66"/>
        <v>0</v>
      </c>
      <c r="Y260" s="179"/>
      <c r="Z260" s="179">
        <f t="shared" si="67"/>
        <v>0</v>
      </c>
      <c r="AA260" s="179"/>
      <c r="AB260" s="179">
        <f t="shared" si="67"/>
        <v>0</v>
      </c>
      <c r="AC260" s="179"/>
      <c r="AD260" s="179">
        <f t="shared" si="67"/>
        <v>0</v>
      </c>
      <c r="AE260" s="179"/>
      <c r="AF260" s="179">
        <f t="shared" si="67"/>
        <v>0</v>
      </c>
      <c r="AG260" s="179"/>
      <c r="AH260" s="179">
        <f t="shared" si="68"/>
        <v>0</v>
      </c>
      <c r="AI260" s="179"/>
      <c r="AJ260" s="179">
        <f t="shared" si="69"/>
        <v>0</v>
      </c>
      <c r="AK260" s="179"/>
      <c r="AL260" s="179">
        <f t="shared" si="69"/>
        <v>0</v>
      </c>
      <c r="AM260" s="179">
        <f t="shared" si="75"/>
        <v>0</v>
      </c>
      <c r="AN260" s="217">
        <f t="shared" si="76"/>
        <v>0</v>
      </c>
      <c r="AO260" s="20">
        <f>IF(C260="","",(ROUND(AM260*G260,2)))</f>
        <v>0</v>
      </c>
      <c r="AP260" s="13"/>
      <c r="AR260" s="14"/>
      <c r="AT260" s="66"/>
      <c r="AU260" s="66"/>
    </row>
    <row r="261" spans="1:47" s="61" customFormat="1" ht="15" outlineLevel="1" x14ac:dyDescent="0.25">
      <c r="A261" s="62" t="s">
        <v>483</v>
      </c>
      <c r="B261" s="63" t="s">
        <v>484</v>
      </c>
      <c r="C261" s="64" t="s">
        <v>340</v>
      </c>
      <c r="D261" s="65">
        <v>23.72</v>
      </c>
      <c r="E261" s="65"/>
      <c r="F261" s="19">
        <f>D261+E261</f>
        <v>23.72</v>
      </c>
      <c r="G261" s="156">
        <v>52.738104900000003</v>
      </c>
      <c r="H261" s="65">
        <f t="shared" si="71"/>
        <v>23.72</v>
      </c>
      <c r="I261" s="179"/>
      <c r="J261" s="179">
        <f t="shared" si="62"/>
        <v>0</v>
      </c>
      <c r="K261" s="179"/>
      <c r="L261" s="179">
        <f t="shared" si="63"/>
        <v>0</v>
      </c>
      <c r="M261" s="179"/>
      <c r="N261" s="179">
        <f t="shared" si="64"/>
        <v>0</v>
      </c>
      <c r="O261" s="179"/>
      <c r="P261" s="179">
        <f t="shared" si="72"/>
        <v>0</v>
      </c>
      <c r="Q261" s="179"/>
      <c r="R261" s="179">
        <f t="shared" si="73"/>
        <v>0</v>
      </c>
      <c r="S261" s="179"/>
      <c r="T261" s="179">
        <f t="shared" si="74"/>
        <v>0</v>
      </c>
      <c r="U261" s="179"/>
      <c r="V261" s="179">
        <f t="shared" si="65"/>
        <v>0</v>
      </c>
      <c r="W261" s="179"/>
      <c r="X261" s="179">
        <f t="shared" si="66"/>
        <v>0</v>
      </c>
      <c r="Y261" s="179"/>
      <c r="Z261" s="179">
        <f t="shared" si="67"/>
        <v>0</v>
      </c>
      <c r="AA261" s="179"/>
      <c r="AB261" s="179">
        <f t="shared" si="67"/>
        <v>0</v>
      </c>
      <c r="AC261" s="179"/>
      <c r="AD261" s="179">
        <f t="shared" si="67"/>
        <v>0</v>
      </c>
      <c r="AE261" s="179"/>
      <c r="AF261" s="179">
        <f t="shared" si="67"/>
        <v>0</v>
      </c>
      <c r="AG261" s="179"/>
      <c r="AH261" s="179">
        <f t="shared" si="68"/>
        <v>0</v>
      </c>
      <c r="AI261" s="179"/>
      <c r="AJ261" s="179">
        <f t="shared" si="69"/>
        <v>0</v>
      </c>
      <c r="AK261" s="179"/>
      <c r="AL261" s="179">
        <f t="shared" si="69"/>
        <v>0</v>
      </c>
      <c r="AM261" s="179">
        <f t="shared" si="75"/>
        <v>0</v>
      </c>
      <c r="AN261" s="217">
        <f t="shared" si="76"/>
        <v>0</v>
      </c>
      <c r="AO261" s="20">
        <f>IF(C261="","",(ROUND(AM261*G261,2)))</f>
        <v>0</v>
      </c>
      <c r="AP261" s="13"/>
      <c r="AR261" s="14"/>
      <c r="AT261" s="66"/>
      <c r="AU261" s="66"/>
    </row>
    <row r="262" spans="1:47" s="61" customFormat="1" ht="15" x14ac:dyDescent="0.25">
      <c r="A262" s="62"/>
      <c r="B262" s="63"/>
      <c r="C262" s="64"/>
      <c r="D262" s="65"/>
      <c r="E262" s="65"/>
      <c r="F262" s="19"/>
      <c r="G262" s="156"/>
      <c r="H262" s="65"/>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t="str">
        <f t="shared" si="75"/>
        <v/>
      </c>
      <c r="AN262" s="217"/>
      <c r="AO262" s="20"/>
      <c r="AP262" s="13"/>
      <c r="AR262" s="14"/>
      <c r="AT262" s="66"/>
      <c r="AU262" s="66"/>
    </row>
    <row r="263" spans="1:47" s="11" customFormat="1" ht="15" x14ac:dyDescent="0.25">
      <c r="A263" s="6" t="s">
        <v>485</v>
      </c>
      <c r="B263" s="7" t="s">
        <v>486</v>
      </c>
      <c r="C263" s="8"/>
      <c r="D263" s="25"/>
      <c r="E263" s="25"/>
      <c r="F263" s="25"/>
      <c r="G263" s="150"/>
      <c r="H263" s="9"/>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t="str">
        <f t="shared" si="75"/>
        <v/>
      </c>
      <c r="AN263" s="209"/>
      <c r="AO263" s="22"/>
      <c r="AP263" s="13"/>
      <c r="AR263" s="14"/>
      <c r="AT263" s="14"/>
      <c r="AU263" s="14"/>
    </row>
    <row r="264" spans="1:47" s="67" customFormat="1" ht="15" x14ac:dyDescent="0.25">
      <c r="A264" s="31" t="s">
        <v>487</v>
      </c>
      <c r="B264" s="32" t="s">
        <v>488</v>
      </c>
      <c r="C264" s="33"/>
      <c r="D264" s="34"/>
      <c r="E264" s="34"/>
      <c r="F264" s="34"/>
      <c r="G264" s="152"/>
      <c r="H264" s="3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t="str">
        <f t="shared" si="75"/>
        <v/>
      </c>
      <c r="AN264" s="213"/>
      <c r="AO264" s="36"/>
      <c r="AP264" s="13"/>
      <c r="AR264" s="14"/>
      <c r="AT264" s="68"/>
      <c r="AU264" s="68"/>
    </row>
    <row r="265" spans="1:47" s="61" customFormat="1" ht="15" x14ac:dyDescent="0.25">
      <c r="A265" s="70" t="s">
        <v>489</v>
      </c>
      <c r="B265" s="71" t="s">
        <v>490</v>
      </c>
      <c r="C265" s="72"/>
      <c r="D265" s="73"/>
      <c r="E265" s="73"/>
      <c r="F265" s="29"/>
      <c r="G265" s="158"/>
      <c r="H265" s="73"/>
      <c r="I265" s="181"/>
      <c r="J265" s="181"/>
      <c r="K265" s="181"/>
      <c r="L265" s="181"/>
      <c r="M265" s="181"/>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s="181"/>
      <c r="AL265" s="181"/>
      <c r="AM265" s="181" t="str">
        <f t="shared" si="75"/>
        <v/>
      </c>
      <c r="AN265" s="219"/>
      <c r="AO265" s="74"/>
      <c r="AP265" s="13"/>
      <c r="AR265" s="14"/>
      <c r="AT265" s="66"/>
      <c r="AU265" s="66"/>
    </row>
    <row r="266" spans="1:47" s="61" customFormat="1" ht="22.5" outlineLevel="1" x14ac:dyDescent="0.25">
      <c r="A266" s="62" t="s">
        <v>491</v>
      </c>
      <c r="B266" s="63" t="s">
        <v>492</v>
      </c>
      <c r="C266" s="64" t="s">
        <v>23</v>
      </c>
      <c r="D266" s="65">
        <v>1</v>
      </c>
      <c r="E266" s="65"/>
      <c r="F266" s="19">
        <f t="shared" ref="F266:F297" si="83">D266+E266</f>
        <v>1</v>
      </c>
      <c r="G266" s="156">
        <v>127.0582639</v>
      </c>
      <c r="H266" s="65">
        <f t="shared" si="71"/>
        <v>1</v>
      </c>
      <c r="I266" s="179"/>
      <c r="J266" s="179">
        <f t="shared" ref="J266:J329" si="84">I266*G266</f>
        <v>0</v>
      </c>
      <c r="K266" s="179"/>
      <c r="L266" s="179">
        <f t="shared" ref="L266:L329" si="85">K266*G266</f>
        <v>0</v>
      </c>
      <c r="M266" s="179"/>
      <c r="N266" s="179">
        <f t="shared" ref="N266:N329" si="86">M266*$G266</f>
        <v>0</v>
      </c>
      <c r="O266" s="179"/>
      <c r="P266" s="179">
        <f t="shared" si="72"/>
        <v>0</v>
      </c>
      <c r="Q266" s="179"/>
      <c r="R266" s="179">
        <f t="shared" si="73"/>
        <v>0</v>
      </c>
      <c r="S266" s="179"/>
      <c r="T266" s="179">
        <f t="shared" si="74"/>
        <v>0</v>
      </c>
      <c r="U266" s="179"/>
      <c r="V266" s="179">
        <f t="shared" ref="V266:V329" si="87">U266*$G266</f>
        <v>0</v>
      </c>
      <c r="W266" s="179"/>
      <c r="X266" s="179">
        <f t="shared" ref="X266:X329" si="88">W266*$G266</f>
        <v>0</v>
      </c>
      <c r="Y266" s="179"/>
      <c r="Z266" s="179">
        <f t="shared" ref="Z266:AF329" si="89">Y266*$G266</f>
        <v>0</v>
      </c>
      <c r="AA266" s="179"/>
      <c r="AB266" s="179">
        <f t="shared" si="89"/>
        <v>0</v>
      </c>
      <c r="AC266" s="179"/>
      <c r="AD266" s="179">
        <f t="shared" si="89"/>
        <v>0</v>
      </c>
      <c r="AE266" s="179"/>
      <c r="AF266" s="179">
        <f t="shared" si="89"/>
        <v>0</v>
      </c>
      <c r="AG266" s="179"/>
      <c r="AH266" s="179">
        <f t="shared" ref="AH266:AH328" si="90">AG266*$G266</f>
        <v>0</v>
      </c>
      <c r="AI266" s="179"/>
      <c r="AJ266" s="179">
        <f t="shared" ref="AJ266:AL329" si="91">AI266*$G266</f>
        <v>0</v>
      </c>
      <c r="AK266" s="179"/>
      <c r="AL266" s="179">
        <f t="shared" si="91"/>
        <v>0</v>
      </c>
      <c r="AM266" s="179">
        <f t="shared" si="75"/>
        <v>0</v>
      </c>
      <c r="AN266" s="217">
        <f t="shared" si="76"/>
        <v>0</v>
      </c>
      <c r="AO266" s="20">
        <f t="shared" ref="AO266:AO297" si="92">IF(C266="","",(ROUND(AM266*G266,2)))</f>
        <v>0</v>
      </c>
      <c r="AP266" s="13"/>
      <c r="AR266" s="14"/>
      <c r="AT266" s="66"/>
      <c r="AU266" s="66"/>
    </row>
    <row r="267" spans="1:47" s="61" customFormat="1" ht="13.9" customHeight="1" outlineLevel="1" x14ac:dyDescent="0.25">
      <c r="A267" s="62" t="s">
        <v>493</v>
      </c>
      <c r="B267" s="63" t="s">
        <v>494</v>
      </c>
      <c r="C267" s="64" t="s">
        <v>23</v>
      </c>
      <c r="D267" s="65">
        <v>2</v>
      </c>
      <c r="E267" s="65"/>
      <c r="F267" s="19">
        <f t="shared" si="83"/>
        <v>2</v>
      </c>
      <c r="G267" s="156">
        <v>29.726624430000001</v>
      </c>
      <c r="H267" s="65">
        <f t="shared" ref="H267:H330" si="93">F267-AM267</f>
        <v>2</v>
      </c>
      <c r="I267" s="179"/>
      <c r="J267" s="179">
        <f t="shared" si="84"/>
        <v>0</v>
      </c>
      <c r="K267" s="179"/>
      <c r="L267" s="179">
        <f t="shared" si="85"/>
        <v>0</v>
      </c>
      <c r="M267" s="179"/>
      <c r="N267" s="179">
        <f t="shared" si="86"/>
        <v>0</v>
      </c>
      <c r="O267" s="179"/>
      <c r="P267" s="179">
        <f t="shared" ref="P267:P330" si="94">O267*$G267</f>
        <v>0</v>
      </c>
      <c r="Q267" s="179"/>
      <c r="R267" s="179">
        <f t="shared" ref="R267:R330" si="95">Q267*$G267</f>
        <v>0</v>
      </c>
      <c r="S267" s="179"/>
      <c r="T267" s="179">
        <f t="shared" ref="T267:T330" si="96">S267*$G267</f>
        <v>0</v>
      </c>
      <c r="U267" s="179"/>
      <c r="V267" s="179">
        <f t="shared" si="87"/>
        <v>0</v>
      </c>
      <c r="W267" s="179"/>
      <c r="X267" s="179">
        <f t="shared" si="88"/>
        <v>0</v>
      </c>
      <c r="Y267" s="179"/>
      <c r="Z267" s="179">
        <f t="shared" si="89"/>
        <v>0</v>
      </c>
      <c r="AA267" s="179"/>
      <c r="AB267" s="179">
        <f t="shared" si="89"/>
        <v>0</v>
      </c>
      <c r="AC267" s="179"/>
      <c r="AD267" s="179">
        <f t="shared" si="89"/>
        <v>0</v>
      </c>
      <c r="AE267" s="179"/>
      <c r="AF267" s="179">
        <f t="shared" si="89"/>
        <v>0</v>
      </c>
      <c r="AG267" s="179"/>
      <c r="AH267" s="179">
        <f t="shared" si="90"/>
        <v>0</v>
      </c>
      <c r="AI267" s="179"/>
      <c r="AJ267" s="179">
        <f t="shared" si="91"/>
        <v>0</v>
      </c>
      <c r="AK267" s="179"/>
      <c r="AL267" s="179">
        <f t="shared" si="91"/>
        <v>0</v>
      </c>
      <c r="AM267" s="179">
        <f t="shared" ref="AM267:AM330" si="97">IF(C267="","",(I267+K267+M267+O267+Q267+S267+U267+W267+Y267+AA267+AC267+AE267+AG267+AI267+AK267))</f>
        <v>0</v>
      </c>
      <c r="AN267" s="217">
        <f t="shared" si="76"/>
        <v>0</v>
      </c>
      <c r="AO267" s="20">
        <f t="shared" si="92"/>
        <v>0</v>
      </c>
      <c r="AP267" s="13"/>
      <c r="AR267" s="14"/>
      <c r="AT267" s="66"/>
      <c r="AU267" s="66"/>
    </row>
    <row r="268" spans="1:47" s="61" customFormat="1" ht="22.5" outlineLevel="1" x14ac:dyDescent="0.25">
      <c r="A268" s="62" t="s">
        <v>495</v>
      </c>
      <c r="B268" s="63" t="s">
        <v>496</v>
      </c>
      <c r="C268" s="64" t="s">
        <v>23</v>
      </c>
      <c r="D268" s="65">
        <v>1</v>
      </c>
      <c r="E268" s="65"/>
      <c r="F268" s="19">
        <f t="shared" si="83"/>
        <v>1</v>
      </c>
      <c r="G268" s="156">
        <v>24.546624430000001</v>
      </c>
      <c r="H268" s="65">
        <f t="shared" si="93"/>
        <v>1</v>
      </c>
      <c r="I268" s="179"/>
      <c r="J268" s="179">
        <f t="shared" si="84"/>
        <v>0</v>
      </c>
      <c r="K268" s="179"/>
      <c r="L268" s="179">
        <f t="shared" si="85"/>
        <v>0</v>
      </c>
      <c r="M268" s="179"/>
      <c r="N268" s="179">
        <f t="shared" si="86"/>
        <v>0</v>
      </c>
      <c r="O268" s="179"/>
      <c r="P268" s="179">
        <f t="shared" si="94"/>
        <v>0</v>
      </c>
      <c r="Q268" s="179"/>
      <c r="R268" s="179">
        <f t="shared" si="95"/>
        <v>0</v>
      </c>
      <c r="S268" s="179"/>
      <c r="T268" s="179">
        <f t="shared" si="96"/>
        <v>0</v>
      </c>
      <c r="U268" s="179"/>
      <c r="V268" s="179">
        <f t="shared" si="87"/>
        <v>0</v>
      </c>
      <c r="W268" s="179"/>
      <c r="X268" s="179">
        <f t="shared" si="88"/>
        <v>0</v>
      </c>
      <c r="Y268" s="179"/>
      <c r="Z268" s="179">
        <f t="shared" si="89"/>
        <v>0</v>
      </c>
      <c r="AA268" s="179"/>
      <c r="AB268" s="179">
        <f t="shared" si="89"/>
        <v>0</v>
      </c>
      <c r="AC268" s="179"/>
      <c r="AD268" s="179">
        <f t="shared" si="89"/>
        <v>0</v>
      </c>
      <c r="AE268" s="179"/>
      <c r="AF268" s="179">
        <f t="shared" si="89"/>
        <v>0</v>
      </c>
      <c r="AG268" s="179"/>
      <c r="AH268" s="179">
        <f t="shared" si="90"/>
        <v>0</v>
      </c>
      <c r="AI268" s="179"/>
      <c r="AJ268" s="179">
        <f t="shared" si="91"/>
        <v>0</v>
      </c>
      <c r="AK268" s="179"/>
      <c r="AL268" s="179">
        <f t="shared" si="91"/>
        <v>0</v>
      </c>
      <c r="AM268" s="179">
        <f t="shared" si="97"/>
        <v>0</v>
      </c>
      <c r="AN268" s="217">
        <f t="shared" si="76"/>
        <v>0</v>
      </c>
      <c r="AO268" s="20">
        <f t="shared" si="92"/>
        <v>0</v>
      </c>
      <c r="AP268" s="13"/>
      <c r="AR268" s="14"/>
      <c r="AT268" s="66"/>
      <c r="AU268" s="66"/>
    </row>
    <row r="269" spans="1:47" s="61" customFormat="1" ht="22.5" outlineLevel="1" x14ac:dyDescent="0.25">
      <c r="A269" s="62" t="s">
        <v>497</v>
      </c>
      <c r="B269" s="63" t="s">
        <v>498</v>
      </c>
      <c r="C269" s="64" t="s">
        <v>23</v>
      </c>
      <c r="D269" s="65">
        <v>1</v>
      </c>
      <c r="E269" s="65"/>
      <c r="F269" s="19">
        <f t="shared" si="83"/>
        <v>1</v>
      </c>
      <c r="G269" s="156">
        <v>4.646649772</v>
      </c>
      <c r="H269" s="65">
        <f t="shared" si="93"/>
        <v>1</v>
      </c>
      <c r="I269" s="179"/>
      <c r="J269" s="179">
        <f t="shared" si="84"/>
        <v>0</v>
      </c>
      <c r="K269" s="179"/>
      <c r="L269" s="179">
        <f t="shared" si="85"/>
        <v>0</v>
      </c>
      <c r="M269" s="179"/>
      <c r="N269" s="179">
        <f t="shared" si="86"/>
        <v>0</v>
      </c>
      <c r="O269" s="179"/>
      <c r="P269" s="179">
        <f t="shared" si="94"/>
        <v>0</v>
      </c>
      <c r="Q269" s="179"/>
      <c r="R269" s="179">
        <f t="shared" si="95"/>
        <v>0</v>
      </c>
      <c r="S269" s="179"/>
      <c r="T269" s="179">
        <f t="shared" si="96"/>
        <v>0</v>
      </c>
      <c r="U269" s="179"/>
      <c r="V269" s="179">
        <f t="shared" si="87"/>
        <v>0</v>
      </c>
      <c r="W269" s="179"/>
      <c r="X269" s="179">
        <f t="shared" si="88"/>
        <v>0</v>
      </c>
      <c r="Y269" s="179"/>
      <c r="Z269" s="179">
        <f t="shared" si="89"/>
        <v>0</v>
      </c>
      <c r="AA269" s="179"/>
      <c r="AB269" s="179">
        <f t="shared" si="89"/>
        <v>0</v>
      </c>
      <c r="AC269" s="179"/>
      <c r="AD269" s="179">
        <f t="shared" si="89"/>
        <v>0</v>
      </c>
      <c r="AE269" s="179"/>
      <c r="AF269" s="179">
        <f t="shared" si="89"/>
        <v>0</v>
      </c>
      <c r="AG269" s="179"/>
      <c r="AH269" s="179">
        <f t="shared" si="90"/>
        <v>0</v>
      </c>
      <c r="AI269" s="179"/>
      <c r="AJ269" s="179">
        <f t="shared" si="91"/>
        <v>0</v>
      </c>
      <c r="AK269" s="179"/>
      <c r="AL269" s="179">
        <f t="shared" si="91"/>
        <v>0</v>
      </c>
      <c r="AM269" s="179">
        <f t="shared" si="97"/>
        <v>0</v>
      </c>
      <c r="AN269" s="217">
        <f t="shared" si="76"/>
        <v>0</v>
      </c>
      <c r="AO269" s="20">
        <f t="shared" si="92"/>
        <v>0</v>
      </c>
      <c r="AP269" s="13"/>
      <c r="AR269" s="14"/>
      <c r="AT269" s="66"/>
      <c r="AU269" s="66"/>
    </row>
    <row r="270" spans="1:47" s="61" customFormat="1" ht="22.5" outlineLevel="1" x14ac:dyDescent="0.25">
      <c r="A270" s="62" t="s">
        <v>499</v>
      </c>
      <c r="B270" s="63" t="s">
        <v>500</v>
      </c>
      <c r="C270" s="64" t="s">
        <v>23</v>
      </c>
      <c r="D270" s="65">
        <v>1</v>
      </c>
      <c r="E270" s="65"/>
      <c r="F270" s="19">
        <f t="shared" si="83"/>
        <v>1</v>
      </c>
      <c r="G270" s="156">
        <v>9.1783223510000003</v>
      </c>
      <c r="H270" s="65">
        <f t="shared" si="93"/>
        <v>1</v>
      </c>
      <c r="I270" s="179"/>
      <c r="J270" s="179">
        <f t="shared" si="84"/>
        <v>0</v>
      </c>
      <c r="K270" s="179"/>
      <c r="L270" s="179">
        <f t="shared" si="85"/>
        <v>0</v>
      </c>
      <c r="M270" s="179"/>
      <c r="N270" s="179">
        <f t="shared" si="86"/>
        <v>0</v>
      </c>
      <c r="O270" s="179"/>
      <c r="P270" s="179">
        <f t="shared" si="94"/>
        <v>0</v>
      </c>
      <c r="Q270" s="179"/>
      <c r="R270" s="179">
        <f t="shared" si="95"/>
        <v>0</v>
      </c>
      <c r="S270" s="179"/>
      <c r="T270" s="179">
        <f t="shared" si="96"/>
        <v>0</v>
      </c>
      <c r="U270" s="179"/>
      <c r="V270" s="179">
        <f t="shared" si="87"/>
        <v>0</v>
      </c>
      <c r="W270" s="179"/>
      <c r="X270" s="179">
        <f t="shared" si="88"/>
        <v>0</v>
      </c>
      <c r="Y270" s="179"/>
      <c r="Z270" s="179">
        <f t="shared" si="89"/>
        <v>0</v>
      </c>
      <c r="AA270" s="179"/>
      <c r="AB270" s="179">
        <f t="shared" si="89"/>
        <v>0</v>
      </c>
      <c r="AC270" s="179"/>
      <c r="AD270" s="179">
        <f t="shared" si="89"/>
        <v>0</v>
      </c>
      <c r="AE270" s="179"/>
      <c r="AF270" s="179">
        <f t="shared" si="89"/>
        <v>0</v>
      </c>
      <c r="AG270" s="179"/>
      <c r="AH270" s="179">
        <f t="shared" si="90"/>
        <v>0</v>
      </c>
      <c r="AI270" s="179"/>
      <c r="AJ270" s="179">
        <f t="shared" si="91"/>
        <v>0</v>
      </c>
      <c r="AK270" s="179"/>
      <c r="AL270" s="179">
        <f t="shared" si="91"/>
        <v>0</v>
      </c>
      <c r="AM270" s="179">
        <f t="shared" si="97"/>
        <v>0</v>
      </c>
      <c r="AN270" s="217">
        <f t="shared" ref="AN270:AN333" si="98">IF(C270="","",(AM270/F270))</f>
        <v>0</v>
      </c>
      <c r="AO270" s="20">
        <f t="shared" si="92"/>
        <v>0</v>
      </c>
      <c r="AP270" s="13"/>
      <c r="AR270" s="14"/>
      <c r="AT270" s="66"/>
      <c r="AU270" s="66"/>
    </row>
    <row r="271" spans="1:47" s="61" customFormat="1" ht="22.5" outlineLevel="1" x14ac:dyDescent="0.25">
      <c r="A271" s="62" t="s">
        <v>501</v>
      </c>
      <c r="B271" s="63" t="s">
        <v>502</v>
      </c>
      <c r="C271" s="64" t="s">
        <v>23</v>
      </c>
      <c r="D271" s="65">
        <v>3</v>
      </c>
      <c r="E271" s="65"/>
      <c r="F271" s="19">
        <f t="shared" si="83"/>
        <v>3</v>
      </c>
      <c r="G271" s="156">
        <v>9.0999746570000006</v>
      </c>
      <c r="H271" s="65">
        <f t="shared" si="93"/>
        <v>3</v>
      </c>
      <c r="I271" s="179"/>
      <c r="J271" s="179">
        <f t="shared" si="84"/>
        <v>0</v>
      </c>
      <c r="K271" s="179"/>
      <c r="L271" s="179">
        <f t="shared" si="85"/>
        <v>0</v>
      </c>
      <c r="M271" s="179"/>
      <c r="N271" s="179">
        <f t="shared" si="86"/>
        <v>0</v>
      </c>
      <c r="O271" s="179"/>
      <c r="P271" s="179">
        <f t="shared" si="94"/>
        <v>0</v>
      </c>
      <c r="Q271" s="179"/>
      <c r="R271" s="179">
        <f t="shared" si="95"/>
        <v>0</v>
      </c>
      <c r="S271" s="179"/>
      <c r="T271" s="179">
        <f t="shared" si="96"/>
        <v>0</v>
      </c>
      <c r="U271" s="179"/>
      <c r="V271" s="179">
        <f t="shared" si="87"/>
        <v>0</v>
      </c>
      <c r="W271" s="179"/>
      <c r="X271" s="179">
        <f t="shared" si="88"/>
        <v>0</v>
      </c>
      <c r="Y271" s="179"/>
      <c r="Z271" s="179">
        <f t="shared" si="89"/>
        <v>0</v>
      </c>
      <c r="AA271" s="179"/>
      <c r="AB271" s="179">
        <f t="shared" si="89"/>
        <v>0</v>
      </c>
      <c r="AC271" s="179"/>
      <c r="AD271" s="179">
        <f t="shared" si="89"/>
        <v>0</v>
      </c>
      <c r="AE271" s="179"/>
      <c r="AF271" s="179">
        <f t="shared" si="89"/>
        <v>0</v>
      </c>
      <c r="AG271" s="179"/>
      <c r="AH271" s="179">
        <f t="shared" si="90"/>
        <v>0</v>
      </c>
      <c r="AI271" s="179"/>
      <c r="AJ271" s="179">
        <f t="shared" si="91"/>
        <v>0</v>
      </c>
      <c r="AK271" s="179"/>
      <c r="AL271" s="179">
        <f t="shared" si="91"/>
        <v>0</v>
      </c>
      <c r="AM271" s="179">
        <f t="shared" si="97"/>
        <v>0</v>
      </c>
      <c r="AN271" s="217">
        <f t="shared" si="98"/>
        <v>0</v>
      </c>
      <c r="AO271" s="20">
        <f t="shared" si="92"/>
        <v>0</v>
      </c>
      <c r="AP271" s="13"/>
      <c r="AR271" s="14"/>
      <c r="AT271" s="66"/>
      <c r="AU271" s="66"/>
    </row>
    <row r="272" spans="1:47" s="61" customFormat="1" ht="22.5" outlineLevel="1" x14ac:dyDescent="0.25">
      <c r="A272" s="62" t="s">
        <v>503</v>
      </c>
      <c r="B272" s="63" t="s">
        <v>504</v>
      </c>
      <c r="C272" s="64" t="s">
        <v>62</v>
      </c>
      <c r="D272" s="65">
        <v>0.28000000000000003</v>
      </c>
      <c r="E272" s="65"/>
      <c r="F272" s="19">
        <f t="shared" si="83"/>
        <v>0.28000000000000003</v>
      </c>
      <c r="G272" s="156">
        <v>25.932015960000001</v>
      </c>
      <c r="H272" s="65">
        <f t="shared" si="93"/>
        <v>0.28000000000000003</v>
      </c>
      <c r="I272" s="179"/>
      <c r="J272" s="179">
        <f t="shared" si="84"/>
        <v>0</v>
      </c>
      <c r="K272" s="179"/>
      <c r="L272" s="179">
        <f t="shared" si="85"/>
        <v>0</v>
      </c>
      <c r="M272" s="179"/>
      <c r="N272" s="179">
        <f t="shared" si="86"/>
        <v>0</v>
      </c>
      <c r="O272" s="179"/>
      <c r="P272" s="179">
        <f t="shared" si="94"/>
        <v>0</v>
      </c>
      <c r="Q272" s="179"/>
      <c r="R272" s="179">
        <f t="shared" si="95"/>
        <v>0</v>
      </c>
      <c r="S272" s="179"/>
      <c r="T272" s="179">
        <f t="shared" si="96"/>
        <v>0</v>
      </c>
      <c r="U272" s="179"/>
      <c r="V272" s="179">
        <f t="shared" si="87"/>
        <v>0</v>
      </c>
      <c r="W272" s="179"/>
      <c r="X272" s="179">
        <f t="shared" si="88"/>
        <v>0</v>
      </c>
      <c r="Y272" s="179"/>
      <c r="Z272" s="179">
        <f t="shared" si="89"/>
        <v>0</v>
      </c>
      <c r="AA272" s="179"/>
      <c r="AB272" s="179">
        <f t="shared" si="89"/>
        <v>0</v>
      </c>
      <c r="AC272" s="179"/>
      <c r="AD272" s="179">
        <f t="shared" si="89"/>
        <v>0</v>
      </c>
      <c r="AE272" s="179"/>
      <c r="AF272" s="179">
        <f t="shared" si="89"/>
        <v>0</v>
      </c>
      <c r="AG272" s="179"/>
      <c r="AH272" s="179">
        <f t="shared" si="90"/>
        <v>0</v>
      </c>
      <c r="AI272" s="179"/>
      <c r="AJ272" s="179">
        <f t="shared" si="91"/>
        <v>0</v>
      </c>
      <c r="AK272" s="179"/>
      <c r="AL272" s="179">
        <f t="shared" si="91"/>
        <v>0</v>
      </c>
      <c r="AM272" s="179">
        <f t="shared" si="97"/>
        <v>0</v>
      </c>
      <c r="AN272" s="217">
        <f t="shared" si="98"/>
        <v>0</v>
      </c>
      <c r="AO272" s="20">
        <f t="shared" si="92"/>
        <v>0</v>
      </c>
      <c r="AP272" s="13"/>
      <c r="AR272" s="14"/>
      <c r="AT272" s="66"/>
      <c r="AU272" s="66"/>
    </row>
    <row r="273" spans="1:47" s="61" customFormat="1" ht="22.5" outlineLevel="1" x14ac:dyDescent="0.25">
      <c r="A273" s="62" t="s">
        <v>505</v>
      </c>
      <c r="B273" s="63" t="s">
        <v>506</v>
      </c>
      <c r="C273" s="64" t="s">
        <v>62</v>
      </c>
      <c r="D273" s="65">
        <v>13.72</v>
      </c>
      <c r="E273" s="65"/>
      <c r="F273" s="19">
        <f t="shared" si="83"/>
        <v>13.72</v>
      </c>
      <c r="G273" s="156">
        <v>5.9633299539999998</v>
      </c>
      <c r="H273" s="65">
        <f t="shared" si="93"/>
        <v>13.72</v>
      </c>
      <c r="I273" s="179"/>
      <c r="J273" s="179">
        <f t="shared" si="84"/>
        <v>0</v>
      </c>
      <c r="K273" s="179"/>
      <c r="L273" s="179">
        <f t="shared" si="85"/>
        <v>0</v>
      </c>
      <c r="M273" s="179"/>
      <c r="N273" s="179">
        <f t="shared" si="86"/>
        <v>0</v>
      </c>
      <c r="O273" s="179"/>
      <c r="P273" s="179">
        <f t="shared" si="94"/>
        <v>0</v>
      </c>
      <c r="Q273" s="179"/>
      <c r="R273" s="179">
        <f t="shared" si="95"/>
        <v>0</v>
      </c>
      <c r="S273" s="179"/>
      <c r="T273" s="179">
        <f t="shared" si="96"/>
        <v>0</v>
      </c>
      <c r="U273" s="179"/>
      <c r="V273" s="179">
        <f t="shared" si="87"/>
        <v>0</v>
      </c>
      <c r="W273" s="179"/>
      <c r="X273" s="179">
        <f t="shared" si="88"/>
        <v>0</v>
      </c>
      <c r="Y273" s="179"/>
      <c r="Z273" s="179">
        <f t="shared" si="89"/>
        <v>0</v>
      </c>
      <c r="AA273" s="179"/>
      <c r="AB273" s="179">
        <f t="shared" si="89"/>
        <v>0</v>
      </c>
      <c r="AC273" s="179"/>
      <c r="AD273" s="179">
        <f t="shared" si="89"/>
        <v>0</v>
      </c>
      <c r="AE273" s="179"/>
      <c r="AF273" s="179">
        <f t="shared" si="89"/>
        <v>0</v>
      </c>
      <c r="AG273" s="179"/>
      <c r="AH273" s="179">
        <f t="shared" si="90"/>
        <v>0</v>
      </c>
      <c r="AI273" s="179"/>
      <c r="AJ273" s="179">
        <f t="shared" si="91"/>
        <v>0</v>
      </c>
      <c r="AK273" s="179"/>
      <c r="AL273" s="179">
        <f t="shared" si="91"/>
        <v>0</v>
      </c>
      <c r="AM273" s="179">
        <f t="shared" si="97"/>
        <v>0</v>
      </c>
      <c r="AN273" s="217">
        <f t="shared" si="98"/>
        <v>0</v>
      </c>
      <c r="AO273" s="20">
        <f t="shared" si="92"/>
        <v>0</v>
      </c>
      <c r="AP273" s="13"/>
      <c r="AR273" s="14"/>
      <c r="AT273" s="66"/>
      <c r="AU273" s="66"/>
    </row>
    <row r="274" spans="1:47" s="61" customFormat="1" ht="22.5" outlineLevel="1" x14ac:dyDescent="0.25">
      <c r="A274" s="62" t="s">
        <v>507</v>
      </c>
      <c r="B274" s="63" t="s">
        <v>508</v>
      </c>
      <c r="C274" s="64" t="s">
        <v>23</v>
      </c>
      <c r="D274" s="65">
        <v>1</v>
      </c>
      <c r="E274" s="65"/>
      <c r="F274" s="19">
        <f t="shared" si="83"/>
        <v>1</v>
      </c>
      <c r="G274" s="156">
        <v>2.9309137060000001</v>
      </c>
      <c r="H274" s="65">
        <f t="shared" si="93"/>
        <v>1</v>
      </c>
      <c r="I274" s="179"/>
      <c r="J274" s="179">
        <f t="shared" si="84"/>
        <v>0</v>
      </c>
      <c r="K274" s="179"/>
      <c r="L274" s="179">
        <f t="shared" si="85"/>
        <v>0</v>
      </c>
      <c r="M274" s="179"/>
      <c r="N274" s="179">
        <f t="shared" si="86"/>
        <v>0</v>
      </c>
      <c r="O274" s="179"/>
      <c r="P274" s="179">
        <f t="shared" si="94"/>
        <v>0</v>
      </c>
      <c r="Q274" s="179"/>
      <c r="R274" s="179">
        <f t="shared" si="95"/>
        <v>0</v>
      </c>
      <c r="S274" s="179"/>
      <c r="T274" s="179">
        <f t="shared" si="96"/>
        <v>0</v>
      </c>
      <c r="U274" s="179"/>
      <c r="V274" s="179">
        <f t="shared" si="87"/>
        <v>0</v>
      </c>
      <c r="W274" s="179"/>
      <c r="X274" s="179">
        <f t="shared" si="88"/>
        <v>0</v>
      </c>
      <c r="Y274" s="179"/>
      <c r="Z274" s="179">
        <f t="shared" si="89"/>
        <v>0</v>
      </c>
      <c r="AA274" s="179"/>
      <c r="AB274" s="179">
        <f t="shared" si="89"/>
        <v>0</v>
      </c>
      <c r="AC274" s="179"/>
      <c r="AD274" s="179">
        <f t="shared" si="89"/>
        <v>0</v>
      </c>
      <c r="AE274" s="179"/>
      <c r="AF274" s="179">
        <f t="shared" si="89"/>
        <v>0</v>
      </c>
      <c r="AG274" s="179"/>
      <c r="AH274" s="179">
        <f t="shared" si="90"/>
        <v>0</v>
      </c>
      <c r="AI274" s="179"/>
      <c r="AJ274" s="179">
        <f t="shared" si="91"/>
        <v>0</v>
      </c>
      <c r="AK274" s="179"/>
      <c r="AL274" s="179">
        <f t="shared" si="91"/>
        <v>0</v>
      </c>
      <c r="AM274" s="179">
        <f t="shared" si="97"/>
        <v>0</v>
      </c>
      <c r="AN274" s="217">
        <f t="shared" si="98"/>
        <v>0</v>
      </c>
      <c r="AO274" s="20">
        <f t="shared" si="92"/>
        <v>0</v>
      </c>
      <c r="AP274" s="13"/>
      <c r="AR274" s="14"/>
      <c r="AT274" s="66"/>
      <c r="AU274" s="66"/>
    </row>
    <row r="275" spans="1:47" s="61" customFormat="1" ht="22.5" outlineLevel="1" x14ac:dyDescent="0.25">
      <c r="A275" s="62" t="s">
        <v>509</v>
      </c>
      <c r="B275" s="63" t="s">
        <v>510</v>
      </c>
      <c r="C275" s="64" t="s">
        <v>23</v>
      </c>
      <c r="D275" s="65">
        <v>3</v>
      </c>
      <c r="E275" s="65"/>
      <c r="F275" s="19">
        <f t="shared" si="83"/>
        <v>3</v>
      </c>
      <c r="G275" s="156">
        <v>7.5224809930000003</v>
      </c>
      <c r="H275" s="65">
        <f t="shared" si="93"/>
        <v>3</v>
      </c>
      <c r="I275" s="179"/>
      <c r="J275" s="179">
        <f t="shared" si="84"/>
        <v>0</v>
      </c>
      <c r="K275" s="179"/>
      <c r="L275" s="179">
        <f t="shared" si="85"/>
        <v>0</v>
      </c>
      <c r="M275" s="179"/>
      <c r="N275" s="179">
        <f t="shared" si="86"/>
        <v>0</v>
      </c>
      <c r="O275" s="179"/>
      <c r="P275" s="179">
        <f t="shared" si="94"/>
        <v>0</v>
      </c>
      <c r="Q275" s="179"/>
      <c r="R275" s="179">
        <f t="shared" si="95"/>
        <v>0</v>
      </c>
      <c r="S275" s="179"/>
      <c r="T275" s="179">
        <f t="shared" si="96"/>
        <v>0</v>
      </c>
      <c r="U275" s="179"/>
      <c r="V275" s="179">
        <f t="shared" si="87"/>
        <v>0</v>
      </c>
      <c r="W275" s="179"/>
      <c r="X275" s="179">
        <f t="shared" si="88"/>
        <v>0</v>
      </c>
      <c r="Y275" s="179"/>
      <c r="Z275" s="179">
        <f t="shared" si="89"/>
        <v>0</v>
      </c>
      <c r="AA275" s="179"/>
      <c r="AB275" s="179">
        <f t="shared" si="89"/>
        <v>0</v>
      </c>
      <c r="AC275" s="179"/>
      <c r="AD275" s="179">
        <f t="shared" si="89"/>
        <v>0</v>
      </c>
      <c r="AE275" s="179"/>
      <c r="AF275" s="179">
        <f t="shared" si="89"/>
        <v>0</v>
      </c>
      <c r="AG275" s="179"/>
      <c r="AH275" s="179">
        <f t="shared" si="90"/>
        <v>0</v>
      </c>
      <c r="AI275" s="179"/>
      <c r="AJ275" s="179">
        <f t="shared" si="91"/>
        <v>0</v>
      </c>
      <c r="AK275" s="179"/>
      <c r="AL275" s="179">
        <f t="shared" si="91"/>
        <v>0</v>
      </c>
      <c r="AM275" s="179">
        <f t="shared" si="97"/>
        <v>0</v>
      </c>
      <c r="AN275" s="217">
        <f t="shared" si="98"/>
        <v>0</v>
      </c>
      <c r="AO275" s="20">
        <f t="shared" si="92"/>
        <v>0</v>
      </c>
      <c r="AP275" s="13"/>
      <c r="AR275" s="14"/>
      <c r="AT275" s="66"/>
      <c r="AU275" s="66"/>
    </row>
    <row r="276" spans="1:47" s="61" customFormat="1" ht="22.5" outlineLevel="1" x14ac:dyDescent="0.25">
      <c r="A276" s="62" t="s">
        <v>511</v>
      </c>
      <c r="B276" s="63" t="s">
        <v>512</v>
      </c>
      <c r="C276" s="64" t="s">
        <v>23</v>
      </c>
      <c r="D276" s="65">
        <v>8</v>
      </c>
      <c r="E276" s="65"/>
      <c r="F276" s="19">
        <f t="shared" si="83"/>
        <v>8</v>
      </c>
      <c r="G276" s="156">
        <v>12.924567919999999</v>
      </c>
      <c r="H276" s="65">
        <f t="shared" si="93"/>
        <v>8</v>
      </c>
      <c r="I276" s="179"/>
      <c r="J276" s="179">
        <f t="shared" si="84"/>
        <v>0</v>
      </c>
      <c r="K276" s="179"/>
      <c r="L276" s="179">
        <f t="shared" si="85"/>
        <v>0</v>
      </c>
      <c r="M276" s="179"/>
      <c r="N276" s="179">
        <f t="shared" si="86"/>
        <v>0</v>
      </c>
      <c r="O276" s="179"/>
      <c r="P276" s="179">
        <f t="shared" si="94"/>
        <v>0</v>
      </c>
      <c r="Q276" s="179"/>
      <c r="R276" s="179">
        <f t="shared" si="95"/>
        <v>0</v>
      </c>
      <c r="S276" s="179"/>
      <c r="T276" s="179">
        <f t="shared" si="96"/>
        <v>0</v>
      </c>
      <c r="U276" s="179"/>
      <c r="V276" s="179">
        <f t="shared" si="87"/>
        <v>0</v>
      </c>
      <c r="W276" s="179"/>
      <c r="X276" s="179">
        <f t="shared" si="88"/>
        <v>0</v>
      </c>
      <c r="Y276" s="179"/>
      <c r="Z276" s="179">
        <f t="shared" si="89"/>
        <v>0</v>
      </c>
      <c r="AA276" s="179"/>
      <c r="AB276" s="179">
        <f t="shared" si="89"/>
        <v>0</v>
      </c>
      <c r="AC276" s="179"/>
      <c r="AD276" s="179">
        <f t="shared" si="89"/>
        <v>0</v>
      </c>
      <c r="AE276" s="179"/>
      <c r="AF276" s="179">
        <f t="shared" si="89"/>
        <v>0</v>
      </c>
      <c r="AG276" s="179"/>
      <c r="AH276" s="179">
        <f t="shared" si="90"/>
        <v>0</v>
      </c>
      <c r="AI276" s="179"/>
      <c r="AJ276" s="179">
        <f t="shared" si="91"/>
        <v>0</v>
      </c>
      <c r="AK276" s="179"/>
      <c r="AL276" s="179">
        <f t="shared" si="91"/>
        <v>0</v>
      </c>
      <c r="AM276" s="179">
        <f t="shared" si="97"/>
        <v>0</v>
      </c>
      <c r="AN276" s="217">
        <f t="shared" si="98"/>
        <v>0</v>
      </c>
      <c r="AO276" s="20">
        <f t="shared" si="92"/>
        <v>0</v>
      </c>
      <c r="AP276" s="13"/>
      <c r="AR276" s="14"/>
      <c r="AT276" s="66"/>
      <c r="AU276" s="66"/>
    </row>
    <row r="277" spans="1:47" s="61" customFormat="1" ht="22.5" outlineLevel="1" x14ac:dyDescent="0.25">
      <c r="A277" s="62" t="s">
        <v>513</v>
      </c>
      <c r="B277" s="63" t="s">
        <v>514</v>
      </c>
      <c r="C277" s="64" t="s">
        <v>23</v>
      </c>
      <c r="D277" s="65">
        <v>1</v>
      </c>
      <c r="E277" s="65"/>
      <c r="F277" s="19">
        <f t="shared" si="83"/>
        <v>1</v>
      </c>
      <c r="G277" s="156">
        <v>3.4449873289999999</v>
      </c>
      <c r="H277" s="65">
        <f t="shared" si="93"/>
        <v>1</v>
      </c>
      <c r="I277" s="179"/>
      <c r="J277" s="179">
        <f t="shared" si="84"/>
        <v>0</v>
      </c>
      <c r="K277" s="179"/>
      <c r="L277" s="179">
        <f t="shared" si="85"/>
        <v>0</v>
      </c>
      <c r="M277" s="179"/>
      <c r="N277" s="179">
        <f t="shared" si="86"/>
        <v>0</v>
      </c>
      <c r="O277" s="179"/>
      <c r="P277" s="179">
        <f t="shared" si="94"/>
        <v>0</v>
      </c>
      <c r="Q277" s="179"/>
      <c r="R277" s="179">
        <f t="shared" si="95"/>
        <v>0</v>
      </c>
      <c r="S277" s="179"/>
      <c r="T277" s="179">
        <f t="shared" si="96"/>
        <v>0</v>
      </c>
      <c r="U277" s="179"/>
      <c r="V277" s="179">
        <f t="shared" si="87"/>
        <v>0</v>
      </c>
      <c r="W277" s="179"/>
      <c r="X277" s="179">
        <f t="shared" si="88"/>
        <v>0</v>
      </c>
      <c r="Y277" s="179"/>
      <c r="Z277" s="179">
        <f t="shared" si="89"/>
        <v>0</v>
      </c>
      <c r="AA277" s="179"/>
      <c r="AB277" s="179">
        <f t="shared" si="89"/>
        <v>0</v>
      </c>
      <c r="AC277" s="179"/>
      <c r="AD277" s="179">
        <f t="shared" si="89"/>
        <v>0</v>
      </c>
      <c r="AE277" s="179"/>
      <c r="AF277" s="179">
        <f t="shared" si="89"/>
        <v>0</v>
      </c>
      <c r="AG277" s="179"/>
      <c r="AH277" s="179">
        <f t="shared" si="90"/>
        <v>0</v>
      </c>
      <c r="AI277" s="179"/>
      <c r="AJ277" s="179">
        <f t="shared" si="91"/>
        <v>0</v>
      </c>
      <c r="AK277" s="179"/>
      <c r="AL277" s="179">
        <f t="shared" si="91"/>
        <v>0</v>
      </c>
      <c r="AM277" s="179">
        <f t="shared" si="97"/>
        <v>0</v>
      </c>
      <c r="AN277" s="217">
        <f t="shared" si="98"/>
        <v>0</v>
      </c>
      <c r="AO277" s="20">
        <f t="shared" si="92"/>
        <v>0</v>
      </c>
      <c r="AP277" s="13"/>
      <c r="AR277" s="14"/>
      <c r="AT277" s="66"/>
      <c r="AU277" s="66"/>
    </row>
    <row r="278" spans="1:47" s="61" customFormat="1" ht="22.5" outlineLevel="1" x14ac:dyDescent="0.25">
      <c r="A278" s="62" t="s">
        <v>515</v>
      </c>
      <c r="B278" s="63" t="s">
        <v>516</v>
      </c>
      <c r="C278" s="64" t="s">
        <v>23</v>
      </c>
      <c r="D278" s="65">
        <v>1</v>
      </c>
      <c r="E278" s="65"/>
      <c r="F278" s="19">
        <f t="shared" si="83"/>
        <v>1</v>
      </c>
      <c r="G278" s="156">
        <v>3.0333248859999999</v>
      </c>
      <c r="H278" s="65">
        <f t="shared" si="93"/>
        <v>1</v>
      </c>
      <c r="I278" s="179"/>
      <c r="J278" s="179">
        <f t="shared" si="84"/>
        <v>0</v>
      </c>
      <c r="K278" s="179"/>
      <c r="L278" s="179">
        <f t="shared" si="85"/>
        <v>0</v>
      </c>
      <c r="M278" s="179"/>
      <c r="N278" s="179">
        <f t="shared" si="86"/>
        <v>0</v>
      </c>
      <c r="O278" s="179"/>
      <c r="P278" s="179">
        <f t="shared" si="94"/>
        <v>0</v>
      </c>
      <c r="Q278" s="179"/>
      <c r="R278" s="179">
        <f t="shared" si="95"/>
        <v>0</v>
      </c>
      <c r="S278" s="179"/>
      <c r="T278" s="179">
        <f t="shared" si="96"/>
        <v>0</v>
      </c>
      <c r="U278" s="179"/>
      <c r="V278" s="179">
        <f t="shared" si="87"/>
        <v>0</v>
      </c>
      <c r="W278" s="179"/>
      <c r="X278" s="179">
        <f t="shared" si="88"/>
        <v>0</v>
      </c>
      <c r="Y278" s="179"/>
      <c r="Z278" s="179">
        <f t="shared" si="89"/>
        <v>0</v>
      </c>
      <c r="AA278" s="179"/>
      <c r="AB278" s="179">
        <f t="shared" si="89"/>
        <v>0</v>
      </c>
      <c r="AC278" s="179"/>
      <c r="AD278" s="179">
        <f t="shared" si="89"/>
        <v>0</v>
      </c>
      <c r="AE278" s="179"/>
      <c r="AF278" s="179">
        <f t="shared" si="89"/>
        <v>0</v>
      </c>
      <c r="AG278" s="179"/>
      <c r="AH278" s="179">
        <f t="shared" si="90"/>
        <v>0</v>
      </c>
      <c r="AI278" s="179"/>
      <c r="AJ278" s="179">
        <f t="shared" si="91"/>
        <v>0</v>
      </c>
      <c r="AK278" s="179"/>
      <c r="AL278" s="179">
        <f t="shared" si="91"/>
        <v>0</v>
      </c>
      <c r="AM278" s="179">
        <f t="shared" si="97"/>
        <v>0</v>
      </c>
      <c r="AN278" s="217">
        <f t="shared" si="98"/>
        <v>0</v>
      </c>
      <c r="AO278" s="20">
        <f t="shared" si="92"/>
        <v>0</v>
      </c>
      <c r="AP278" s="13"/>
      <c r="AR278" s="14"/>
      <c r="AT278" s="66"/>
      <c r="AU278" s="66"/>
    </row>
    <row r="279" spans="1:47" s="61" customFormat="1" ht="22.5" outlineLevel="1" x14ac:dyDescent="0.25">
      <c r="A279" s="62" t="s">
        <v>517</v>
      </c>
      <c r="B279" s="63" t="s">
        <v>518</v>
      </c>
      <c r="C279" s="64" t="s">
        <v>23</v>
      </c>
      <c r="D279" s="65">
        <v>5</v>
      </c>
      <c r="E279" s="65"/>
      <c r="F279" s="19">
        <f t="shared" si="83"/>
        <v>5</v>
      </c>
      <c r="G279" s="156">
        <v>38.74539154</v>
      </c>
      <c r="H279" s="65">
        <f t="shared" si="93"/>
        <v>5</v>
      </c>
      <c r="I279" s="179"/>
      <c r="J279" s="179">
        <f t="shared" si="84"/>
        <v>0</v>
      </c>
      <c r="K279" s="179"/>
      <c r="L279" s="179">
        <f t="shared" si="85"/>
        <v>0</v>
      </c>
      <c r="M279" s="179"/>
      <c r="N279" s="179">
        <f t="shared" si="86"/>
        <v>0</v>
      </c>
      <c r="O279" s="179"/>
      <c r="P279" s="179">
        <f t="shared" si="94"/>
        <v>0</v>
      </c>
      <c r="Q279" s="179"/>
      <c r="R279" s="179">
        <f t="shared" si="95"/>
        <v>0</v>
      </c>
      <c r="S279" s="179"/>
      <c r="T279" s="179">
        <f t="shared" si="96"/>
        <v>0</v>
      </c>
      <c r="U279" s="179"/>
      <c r="V279" s="179">
        <f t="shared" si="87"/>
        <v>0</v>
      </c>
      <c r="W279" s="179"/>
      <c r="X279" s="179">
        <f t="shared" si="88"/>
        <v>0</v>
      </c>
      <c r="Y279" s="179"/>
      <c r="Z279" s="179">
        <f t="shared" si="89"/>
        <v>0</v>
      </c>
      <c r="AA279" s="179"/>
      <c r="AB279" s="179">
        <f t="shared" si="89"/>
        <v>0</v>
      </c>
      <c r="AC279" s="179"/>
      <c r="AD279" s="179">
        <f t="shared" si="89"/>
        <v>0</v>
      </c>
      <c r="AE279" s="179"/>
      <c r="AF279" s="179">
        <f t="shared" si="89"/>
        <v>0</v>
      </c>
      <c r="AG279" s="179"/>
      <c r="AH279" s="179">
        <f t="shared" si="90"/>
        <v>0</v>
      </c>
      <c r="AI279" s="179"/>
      <c r="AJ279" s="179">
        <f t="shared" si="91"/>
        <v>0</v>
      </c>
      <c r="AK279" s="179"/>
      <c r="AL279" s="179">
        <f t="shared" si="91"/>
        <v>0</v>
      </c>
      <c r="AM279" s="179">
        <f t="shared" si="97"/>
        <v>0</v>
      </c>
      <c r="AN279" s="217">
        <f t="shared" si="98"/>
        <v>0</v>
      </c>
      <c r="AO279" s="20">
        <f t="shared" si="92"/>
        <v>0</v>
      </c>
      <c r="AP279" s="13"/>
      <c r="AR279" s="14"/>
      <c r="AT279" s="66"/>
      <c r="AU279" s="66"/>
    </row>
    <row r="280" spans="1:47" s="61" customFormat="1" ht="22.5" outlineLevel="1" x14ac:dyDescent="0.25">
      <c r="A280" s="62" t="s">
        <v>519</v>
      </c>
      <c r="B280" s="63" t="s">
        <v>520</v>
      </c>
      <c r="C280" s="64" t="s">
        <v>62</v>
      </c>
      <c r="D280" s="65">
        <v>29.61</v>
      </c>
      <c r="E280" s="65"/>
      <c r="F280" s="19">
        <f t="shared" si="83"/>
        <v>29.61</v>
      </c>
      <c r="G280" s="156">
        <v>12.981662439999999</v>
      </c>
      <c r="H280" s="65">
        <f t="shared" si="93"/>
        <v>29.61</v>
      </c>
      <c r="I280" s="179"/>
      <c r="J280" s="179">
        <f t="shared" si="84"/>
        <v>0</v>
      </c>
      <c r="K280" s="179"/>
      <c r="L280" s="179">
        <f t="shared" si="85"/>
        <v>0</v>
      </c>
      <c r="M280" s="179"/>
      <c r="N280" s="179">
        <f t="shared" si="86"/>
        <v>0</v>
      </c>
      <c r="O280" s="179"/>
      <c r="P280" s="179">
        <f t="shared" si="94"/>
        <v>0</v>
      </c>
      <c r="Q280" s="179"/>
      <c r="R280" s="179">
        <f t="shared" si="95"/>
        <v>0</v>
      </c>
      <c r="S280" s="179"/>
      <c r="T280" s="179">
        <f t="shared" si="96"/>
        <v>0</v>
      </c>
      <c r="U280" s="179"/>
      <c r="V280" s="179">
        <f t="shared" si="87"/>
        <v>0</v>
      </c>
      <c r="W280" s="179"/>
      <c r="X280" s="179">
        <f t="shared" si="88"/>
        <v>0</v>
      </c>
      <c r="Y280" s="179"/>
      <c r="Z280" s="179">
        <f t="shared" si="89"/>
        <v>0</v>
      </c>
      <c r="AA280" s="179"/>
      <c r="AB280" s="179">
        <f t="shared" si="89"/>
        <v>0</v>
      </c>
      <c r="AC280" s="179"/>
      <c r="AD280" s="179">
        <f t="shared" si="89"/>
        <v>0</v>
      </c>
      <c r="AE280" s="179"/>
      <c r="AF280" s="179">
        <f t="shared" si="89"/>
        <v>0</v>
      </c>
      <c r="AG280" s="179"/>
      <c r="AH280" s="179">
        <f t="shared" si="90"/>
        <v>0</v>
      </c>
      <c r="AI280" s="179"/>
      <c r="AJ280" s="179">
        <f t="shared" si="91"/>
        <v>0</v>
      </c>
      <c r="AK280" s="179"/>
      <c r="AL280" s="179">
        <f t="shared" si="91"/>
        <v>0</v>
      </c>
      <c r="AM280" s="179">
        <f t="shared" si="97"/>
        <v>0</v>
      </c>
      <c r="AN280" s="217">
        <f t="shared" si="98"/>
        <v>0</v>
      </c>
      <c r="AO280" s="20">
        <f t="shared" si="92"/>
        <v>0</v>
      </c>
      <c r="AP280" s="13"/>
      <c r="AR280" s="14"/>
      <c r="AT280" s="66"/>
      <c r="AU280" s="66"/>
    </row>
    <row r="281" spans="1:47" s="61" customFormat="1" ht="22.5" outlineLevel="1" x14ac:dyDescent="0.25">
      <c r="A281" s="62" t="s">
        <v>521</v>
      </c>
      <c r="B281" s="63" t="s">
        <v>522</v>
      </c>
      <c r="C281" s="64" t="s">
        <v>23</v>
      </c>
      <c r="D281" s="65">
        <v>3</v>
      </c>
      <c r="E281" s="65"/>
      <c r="F281" s="19">
        <f t="shared" si="83"/>
        <v>3</v>
      </c>
      <c r="G281" s="156">
        <v>11.355386469999999</v>
      </c>
      <c r="H281" s="65">
        <f t="shared" si="93"/>
        <v>3</v>
      </c>
      <c r="I281" s="179"/>
      <c r="J281" s="179">
        <f t="shared" si="84"/>
        <v>0</v>
      </c>
      <c r="K281" s="179"/>
      <c r="L281" s="179">
        <f t="shared" si="85"/>
        <v>0</v>
      </c>
      <c r="M281" s="179"/>
      <c r="N281" s="179">
        <f t="shared" si="86"/>
        <v>0</v>
      </c>
      <c r="O281" s="179"/>
      <c r="P281" s="179">
        <f t="shared" si="94"/>
        <v>0</v>
      </c>
      <c r="Q281" s="179"/>
      <c r="R281" s="179">
        <f t="shared" si="95"/>
        <v>0</v>
      </c>
      <c r="S281" s="179"/>
      <c r="T281" s="179">
        <f t="shared" si="96"/>
        <v>0</v>
      </c>
      <c r="U281" s="179"/>
      <c r="V281" s="179">
        <f t="shared" si="87"/>
        <v>0</v>
      </c>
      <c r="W281" s="179"/>
      <c r="X281" s="179">
        <f t="shared" si="88"/>
        <v>0</v>
      </c>
      <c r="Y281" s="179"/>
      <c r="Z281" s="179">
        <f t="shared" si="89"/>
        <v>0</v>
      </c>
      <c r="AA281" s="179"/>
      <c r="AB281" s="179">
        <f t="shared" si="89"/>
        <v>0</v>
      </c>
      <c r="AC281" s="179"/>
      <c r="AD281" s="179">
        <f t="shared" si="89"/>
        <v>0</v>
      </c>
      <c r="AE281" s="179"/>
      <c r="AF281" s="179">
        <f t="shared" si="89"/>
        <v>0</v>
      </c>
      <c r="AG281" s="179"/>
      <c r="AH281" s="179">
        <f t="shared" si="90"/>
        <v>0</v>
      </c>
      <c r="AI281" s="179"/>
      <c r="AJ281" s="179">
        <f t="shared" si="91"/>
        <v>0</v>
      </c>
      <c r="AK281" s="179"/>
      <c r="AL281" s="179">
        <f t="shared" si="91"/>
        <v>0</v>
      </c>
      <c r="AM281" s="179">
        <f t="shared" si="97"/>
        <v>0</v>
      </c>
      <c r="AN281" s="217">
        <f t="shared" si="98"/>
        <v>0</v>
      </c>
      <c r="AO281" s="20">
        <f t="shared" si="92"/>
        <v>0</v>
      </c>
      <c r="AP281" s="13"/>
      <c r="AR281" s="14"/>
      <c r="AT281" s="66"/>
      <c r="AU281" s="66"/>
    </row>
    <row r="282" spans="1:47" s="61" customFormat="1" ht="15" outlineLevel="1" x14ac:dyDescent="0.25">
      <c r="A282" s="62" t="s">
        <v>523</v>
      </c>
      <c r="B282" s="63" t="s">
        <v>524</v>
      </c>
      <c r="C282" s="64" t="s">
        <v>23</v>
      </c>
      <c r="D282" s="65">
        <v>1</v>
      </c>
      <c r="E282" s="65"/>
      <c r="F282" s="19">
        <f t="shared" si="83"/>
        <v>1</v>
      </c>
      <c r="G282" s="156">
        <v>249.37899390000001</v>
      </c>
      <c r="H282" s="65">
        <f t="shared" si="93"/>
        <v>1</v>
      </c>
      <c r="I282" s="179"/>
      <c r="J282" s="179">
        <f t="shared" si="84"/>
        <v>0</v>
      </c>
      <c r="K282" s="179"/>
      <c r="L282" s="179">
        <f t="shared" si="85"/>
        <v>0</v>
      </c>
      <c r="M282" s="179"/>
      <c r="N282" s="179">
        <f t="shared" si="86"/>
        <v>0</v>
      </c>
      <c r="O282" s="179"/>
      <c r="P282" s="179">
        <f t="shared" si="94"/>
        <v>0</v>
      </c>
      <c r="Q282" s="179"/>
      <c r="R282" s="179">
        <f t="shared" si="95"/>
        <v>0</v>
      </c>
      <c r="S282" s="179"/>
      <c r="T282" s="179">
        <f t="shared" si="96"/>
        <v>0</v>
      </c>
      <c r="U282" s="179"/>
      <c r="V282" s="179">
        <f t="shared" si="87"/>
        <v>0</v>
      </c>
      <c r="W282" s="179"/>
      <c r="X282" s="179">
        <f t="shared" si="88"/>
        <v>0</v>
      </c>
      <c r="Y282" s="179"/>
      <c r="Z282" s="179">
        <f t="shared" si="89"/>
        <v>0</v>
      </c>
      <c r="AA282" s="179"/>
      <c r="AB282" s="179">
        <f t="shared" si="89"/>
        <v>0</v>
      </c>
      <c r="AC282" s="179"/>
      <c r="AD282" s="179">
        <f t="shared" si="89"/>
        <v>0</v>
      </c>
      <c r="AE282" s="179"/>
      <c r="AF282" s="179">
        <f t="shared" si="89"/>
        <v>0</v>
      </c>
      <c r="AG282" s="179"/>
      <c r="AH282" s="179">
        <f t="shared" si="90"/>
        <v>0</v>
      </c>
      <c r="AI282" s="179"/>
      <c r="AJ282" s="179">
        <f t="shared" si="91"/>
        <v>0</v>
      </c>
      <c r="AK282" s="179"/>
      <c r="AL282" s="179">
        <f t="shared" si="91"/>
        <v>0</v>
      </c>
      <c r="AM282" s="179">
        <f t="shared" si="97"/>
        <v>0</v>
      </c>
      <c r="AN282" s="217">
        <f t="shared" si="98"/>
        <v>0</v>
      </c>
      <c r="AO282" s="20">
        <f t="shared" si="92"/>
        <v>0</v>
      </c>
      <c r="AP282" s="13"/>
      <c r="AR282" s="14"/>
      <c r="AT282" s="66"/>
      <c r="AU282" s="66"/>
    </row>
    <row r="283" spans="1:47" s="61" customFormat="1" ht="22.5" outlineLevel="1" x14ac:dyDescent="0.25">
      <c r="A283" s="62" t="s">
        <v>525</v>
      </c>
      <c r="B283" s="63" t="s">
        <v>526</v>
      </c>
      <c r="C283" s="64" t="s">
        <v>23</v>
      </c>
      <c r="D283" s="65">
        <v>2</v>
      </c>
      <c r="E283" s="65"/>
      <c r="F283" s="19">
        <f t="shared" si="83"/>
        <v>2</v>
      </c>
      <c r="G283" s="156">
        <v>130.93899390000001</v>
      </c>
      <c r="H283" s="65">
        <f t="shared" si="93"/>
        <v>2</v>
      </c>
      <c r="I283" s="179"/>
      <c r="J283" s="179">
        <f t="shared" si="84"/>
        <v>0</v>
      </c>
      <c r="K283" s="179"/>
      <c r="L283" s="179">
        <f t="shared" si="85"/>
        <v>0</v>
      </c>
      <c r="M283" s="179"/>
      <c r="N283" s="179">
        <f t="shared" si="86"/>
        <v>0</v>
      </c>
      <c r="O283" s="179"/>
      <c r="P283" s="179">
        <f t="shared" si="94"/>
        <v>0</v>
      </c>
      <c r="Q283" s="179"/>
      <c r="R283" s="179">
        <f t="shared" si="95"/>
        <v>0</v>
      </c>
      <c r="S283" s="179"/>
      <c r="T283" s="179">
        <f t="shared" si="96"/>
        <v>0</v>
      </c>
      <c r="U283" s="179"/>
      <c r="V283" s="179">
        <f t="shared" si="87"/>
        <v>0</v>
      </c>
      <c r="W283" s="179"/>
      <c r="X283" s="179">
        <f t="shared" si="88"/>
        <v>0</v>
      </c>
      <c r="Y283" s="179"/>
      <c r="Z283" s="179">
        <f t="shared" si="89"/>
        <v>0</v>
      </c>
      <c r="AA283" s="179"/>
      <c r="AB283" s="179">
        <f t="shared" si="89"/>
        <v>0</v>
      </c>
      <c r="AC283" s="179"/>
      <c r="AD283" s="179">
        <f t="shared" si="89"/>
        <v>0</v>
      </c>
      <c r="AE283" s="179"/>
      <c r="AF283" s="179">
        <f t="shared" si="89"/>
        <v>0</v>
      </c>
      <c r="AG283" s="179"/>
      <c r="AH283" s="179">
        <f t="shared" si="90"/>
        <v>0</v>
      </c>
      <c r="AI283" s="179"/>
      <c r="AJ283" s="179">
        <f t="shared" si="91"/>
        <v>0</v>
      </c>
      <c r="AK283" s="179"/>
      <c r="AL283" s="179">
        <f t="shared" si="91"/>
        <v>0</v>
      </c>
      <c r="AM283" s="179">
        <f t="shared" si="97"/>
        <v>0</v>
      </c>
      <c r="AN283" s="217">
        <f t="shared" si="98"/>
        <v>0</v>
      </c>
      <c r="AO283" s="20">
        <f t="shared" si="92"/>
        <v>0</v>
      </c>
      <c r="AP283" s="13"/>
      <c r="AR283" s="14"/>
      <c r="AT283" s="66"/>
      <c r="AU283" s="66"/>
    </row>
    <row r="284" spans="1:47" s="61" customFormat="1" ht="22.5" outlineLevel="1" x14ac:dyDescent="0.25">
      <c r="A284" s="62" t="s">
        <v>527</v>
      </c>
      <c r="B284" s="63" t="s">
        <v>528</v>
      </c>
      <c r="C284" s="64" t="s">
        <v>23</v>
      </c>
      <c r="D284" s="65">
        <v>2</v>
      </c>
      <c r="E284" s="65"/>
      <c r="F284" s="19">
        <f t="shared" si="83"/>
        <v>2</v>
      </c>
      <c r="G284" s="156">
        <v>48.339628099999999</v>
      </c>
      <c r="H284" s="65">
        <f t="shared" si="93"/>
        <v>0</v>
      </c>
      <c r="I284" s="179"/>
      <c r="J284" s="179">
        <f t="shared" si="84"/>
        <v>0</v>
      </c>
      <c r="K284" s="179"/>
      <c r="L284" s="179">
        <f t="shared" si="85"/>
        <v>0</v>
      </c>
      <c r="M284" s="179"/>
      <c r="N284" s="179">
        <f t="shared" si="86"/>
        <v>0</v>
      </c>
      <c r="O284" s="179"/>
      <c r="P284" s="179">
        <f t="shared" si="94"/>
        <v>0</v>
      </c>
      <c r="Q284" s="179"/>
      <c r="R284" s="179">
        <f t="shared" si="95"/>
        <v>0</v>
      </c>
      <c r="S284" s="179"/>
      <c r="T284" s="179">
        <f t="shared" si="96"/>
        <v>0</v>
      </c>
      <c r="U284" s="179"/>
      <c r="V284" s="179">
        <f t="shared" si="87"/>
        <v>0</v>
      </c>
      <c r="W284" s="179"/>
      <c r="X284" s="179">
        <f t="shared" si="88"/>
        <v>0</v>
      </c>
      <c r="Y284" s="179"/>
      <c r="Z284" s="179">
        <f t="shared" si="89"/>
        <v>0</v>
      </c>
      <c r="AA284" s="179"/>
      <c r="AB284" s="179">
        <f t="shared" si="89"/>
        <v>0</v>
      </c>
      <c r="AC284" s="179"/>
      <c r="AD284" s="179">
        <f t="shared" si="89"/>
        <v>0</v>
      </c>
      <c r="AE284" s="179">
        <v>2</v>
      </c>
      <c r="AF284" s="179">
        <f t="shared" si="89"/>
        <v>96.679256199999998</v>
      </c>
      <c r="AG284" s="179"/>
      <c r="AH284" s="179">
        <f t="shared" si="90"/>
        <v>0</v>
      </c>
      <c r="AI284" s="179"/>
      <c r="AJ284" s="179">
        <f t="shared" si="91"/>
        <v>0</v>
      </c>
      <c r="AK284" s="179"/>
      <c r="AL284" s="179">
        <f t="shared" si="91"/>
        <v>0</v>
      </c>
      <c r="AM284" s="179">
        <f t="shared" si="97"/>
        <v>2</v>
      </c>
      <c r="AN284" s="217">
        <f t="shared" si="98"/>
        <v>1</v>
      </c>
      <c r="AO284" s="20">
        <f t="shared" si="92"/>
        <v>96.68</v>
      </c>
      <c r="AP284" s="13"/>
      <c r="AR284" s="14"/>
      <c r="AT284" s="66"/>
      <c r="AU284" s="66"/>
    </row>
    <row r="285" spans="1:47" s="61" customFormat="1" ht="22.5" outlineLevel="1" x14ac:dyDescent="0.25">
      <c r="A285" s="62" t="s">
        <v>529</v>
      </c>
      <c r="B285" s="63" t="s">
        <v>530</v>
      </c>
      <c r="C285" s="64" t="s">
        <v>23</v>
      </c>
      <c r="D285" s="65">
        <v>2</v>
      </c>
      <c r="E285" s="65"/>
      <c r="F285" s="19">
        <f t="shared" si="83"/>
        <v>2</v>
      </c>
      <c r="G285" s="156">
        <v>106.2496281</v>
      </c>
      <c r="H285" s="65">
        <f t="shared" si="93"/>
        <v>2</v>
      </c>
      <c r="I285" s="179"/>
      <c r="J285" s="179">
        <f t="shared" si="84"/>
        <v>0</v>
      </c>
      <c r="K285" s="179"/>
      <c r="L285" s="179">
        <f t="shared" si="85"/>
        <v>0</v>
      </c>
      <c r="M285" s="179"/>
      <c r="N285" s="179">
        <f t="shared" si="86"/>
        <v>0</v>
      </c>
      <c r="O285" s="179"/>
      <c r="P285" s="179">
        <f t="shared" si="94"/>
        <v>0</v>
      </c>
      <c r="Q285" s="179"/>
      <c r="R285" s="179">
        <f t="shared" si="95"/>
        <v>0</v>
      </c>
      <c r="S285" s="179"/>
      <c r="T285" s="179">
        <f t="shared" si="96"/>
        <v>0</v>
      </c>
      <c r="U285" s="179"/>
      <c r="V285" s="179">
        <f t="shared" si="87"/>
        <v>0</v>
      </c>
      <c r="W285" s="179"/>
      <c r="X285" s="179">
        <f t="shared" si="88"/>
        <v>0</v>
      </c>
      <c r="Y285" s="179"/>
      <c r="Z285" s="179">
        <f t="shared" si="89"/>
        <v>0</v>
      </c>
      <c r="AA285" s="179"/>
      <c r="AB285" s="179">
        <f t="shared" si="89"/>
        <v>0</v>
      </c>
      <c r="AC285" s="179"/>
      <c r="AD285" s="179">
        <f t="shared" si="89"/>
        <v>0</v>
      </c>
      <c r="AE285" s="179"/>
      <c r="AF285" s="179">
        <f t="shared" si="89"/>
        <v>0</v>
      </c>
      <c r="AG285" s="179"/>
      <c r="AH285" s="179">
        <f t="shared" si="90"/>
        <v>0</v>
      </c>
      <c r="AI285" s="179"/>
      <c r="AJ285" s="179">
        <f t="shared" si="91"/>
        <v>0</v>
      </c>
      <c r="AK285" s="179"/>
      <c r="AL285" s="179">
        <f t="shared" si="91"/>
        <v>0</v>
      </c>
      <c r="AM285" s="179">
        <f t="shared" si="97"/>
        <v>0</v>
      </c>
      <c r="AN285" s="217">
        <f t="shared" si="98"/>
        <v>0</v>
      </c>
      <c r="AO285" s="20">
        <f t="shared" si="92"/>
        <v>0</v>
      </c>
      <c r="AP285" s="13"/>
      <c r="AR285" s="14"/>
      <c r="AT285" s="66"/>
      <c r="AU285" s="66"/>
    </row>
    <row r="286" spans="1:47" s="61" customFormat="1" ht="22.5" outlineLevel="1" x14ac:dyDescent="0.25">
      <c r="A286" s="62" t="s">
        <v>531</v>
      </c>
      <c r="B286" s="63" t="s">
        <v>532</v>
      </c>
      <c r="C286" s="64" t="s">
        <v>23</v>
      </c>
      <c r="D286" s="65">
        <v>2</v>
      </c>
      <c r="E286" s="65"/>
      <c r="F286" s="19">
        <f t="shared" si="83"/>
        <v>2</v>
      </c>
      <c r="G286" s="156">
        <v>98.846083370000002</v>
      </c>
      <c r="H286" s="65">
        <f t="shared" si="93"/>
        <v>2</v>
      </c>
      <c r="I286" s="179"/>
      <c r="J286" s="179">
        <f t="shared" si="84"/>
        <v>0</v>
      </c>
      <c r="K286" s="179"/>
      <c r="L286" s="179">
        <f t="shared" si="85"/>
        <v>0</v>
      </c>
      <c r="M286" s="179"/>
      <c r="N286" s="179">
        <f t="shared" si="86"/>
        <v>0</v>
      </c>
      <c r="O286" s="179"/>
      <c r="P286" s="179">
        <f t="shared" si="94"/>
        <v>0</v>
      </c>
      <c r="Q286" s="179"/>
      <c r="R286" s="179">
        <f t="shared" si="95"/>
        <v>0</v>
      </c>
      <c r="S286" s="179"/>
      <c r="T286" s="179">
        <f t="shared" si="96"/>
        <v>0</v>
      </c>
      <c r="U286" s="179"/>
      <c r="V286" s="179">
        <f t="shared" si="87"/>
        <v>0</v>
      </c>
      <c r="W286" s="179"/>
      <c r="X286" s="179">
        <f t="shared" si="88"/>
        <v>0</v>
      </c>
      <c r="Y286" s="179"/>
      <c r="Z286" s="179">
        <f t="shared" si="89"/>
        <v>0</v>
      </c>
      <c r="AA286" s="179"/>
      <c r="AB286" s="179">
        <f t="shared" si="89"/>
        <v>0</v>
      </c>
      <c r="AC286" s="179"/>
      <c r="AD286" s="179">
        <f t="shared" si="89"/>
        <v>0</v>
      </c>
      <c r="AE286" s="179"/>
      <c r="AF286" s="179">
        <f t="shared" si="89"/>
        <v>0</v>
      </c>
      <c r="AG286" s="179"/>
      <c r="AH286" s="179">
        <f t="shared" si="90"/>
        <v>0</v>
      </c>
      <c r="AI286" s="179"/>
      <c r="AJ286" s="179">
        <f t="shared" si="91"/>
        <v>0</v>
      </c>
      <c r="AK286" s="179"/>
      <c r="AL286" s="179">
        <f t="shared" si="91"/>
        <v>0</v>
      </c>
      <c r="AM286" s="179">
        <f t="shared" si="97"/>
        <v>0</v>
      </c>
      <c r="AN286" s="217">
        <f t="shared" si="98"/>
        <v>0</v>
      </c>
      <c r="AO286" s="20">
        <f t="shared" si="92"/>
        <v>0</v>
      </c>
      <c r="AP286" s="13"/>
      <c r="AR286" s="14"/>
      <c r="AT286" s="66"/>
      <c r="AU286" s="66"/>
    </row>
    <row r="287" spans="1:47" s="61" customFormat="1" ht="22.5" outlineLevel="1" x14ac:dyDescent="0.25">
      <c r="A287" s="62" t="s">
        <v>533</v>
      </c>
      <c r="B287" s="63" t="s">
        <v>534</v>
      </c>
      <c r="C287" s="64" t="s">
        <v>23</v>
      </c>
      <c r="D287" s="65">
        <v>55</v>
      </c>
      <c r="E287" s="65"/>
      <c r="F287" s="19">
        <f t="shared" si="83"/>
        <v>55</v>
      </c>
      <c r="G287" s="156">
        <v>77.981658030000006</v>
      </c>
      <c r="H287" s="65">
        <f t="shared" si="93"/>
        <v>5</v>
      </c>
      <c r="I287" s="179"/>
      <c r="J287" s="179">
        <f t="shared" si="84"/>
        <v>0</v>
      </c>
      <c r="K287" s="179"/>
      <c r="L287" s="179">
        <f t="shared" si="85"/>
        <v>0</v>
      </c>
      <c r="M287" s="179"/>
      <c r="N287" s="179">
        <f t="shared" si="86"/>
        <v>0</v>
      </c>
      <c r="O287" s="179"/>
      <c r="P287" s="179">
        <f t="shared" si="94"/>
        <v>0</v>
      </c>
      <c r="Q287" s="179"/>
      <c r="R287" s="179">
        <f t="shared" si="95"/>
        <v>0</v>
      </c>
      <c r="S287" s="179"/>
      <c r="T287" s="179">
        <f t="shared" si="96"/>
        <v>0</v>
      </c>
      <c r="U287" s="179"/>
      <c r="V287" s="179">
        <f t="shared" si="87"/>
        <v>0</v>
      </c>
      <c r="W287" s="179"/>
      <c r="X287" s="179">
        <f t="shared" si="88"/>
        <v>0</v>
      </c>
      <c r="Y287" s="179"/>
      <c r="Z287" s="179">
        <f t="shared" si="89"/>
        <v>0</v>
      </c>
      <c r="AA287" s="179"/>
      <c r="AB287" s="179">
        <f t="shared" si="89"/>
        <v>0</v>
      </c>
      <c r="AC287" s="179"/>
      <c r="AD287" s="179">
        <f t="shared" si="89"/>
        <v>0</v>
      </c>
      <c r="AE287" s="179">
        <v>19</v>
      </c>
      <c r="AF287" s="179">
        <f t="shared" si="89"/>
        <v>1481.65150257</v>
      </c>
      <c r="AG287" s="179">
        <v>31</v>
      </c>
      <c r="AH287" s="179">
        <f t="shared" si="90"/>
        <v>2417.4313989300003</v>
      </c>
      <c r="AI287" s="179"/>
      <c r="AJ287" s="179">
        <f t="shared" si="91"/>
        <v>0</v>
      </c>
      <c r="AK287" s="179"/>
      <c r="AL287" s="179">
        <f t="shared" si="91"/>
        <v>0</v>
      </c>
      <c r="AM287" s="179">
        <f t="shared" si="97"/>
        <v>50</v>
      </c>
      <c r="AN287" s="217">
        <f t="shared" si="98"/>
        <v>0.90909090909090906</v>
      </c>
      <c r="AO287" s="20">
        <f t="shared" si="92"/>
        <v>3899.08</v>
      </c>
      <c r="AP287" s="13"/>
      <c r="AR287" s="14"/>
      <c r="AT287" s="66"/>
      <c r="AU287" s="66"/>
    </row>
    <row r="288" spans="1:47" s="61" customFormat="1" ht="22.5" outlineLevel="1" x14ac:dyDescent="0.25">
      <c r="A288" s="62" t="s">
        <v>535</v>
      </c>
      <c r="B288" s="63" t="s">
        <v>536</v>
      </c>
      <c r="C288" s="64" t="s">
        <v>131</v>
      </c>
      <c r="D288" s="65">
        <v>2</v>
      </c>
      <c r="E288" s="65"/>
      <c r="F288" s="19">
        <f t="shared" si="83"/>
        <v>2</v>
      </c>
      <c r="G288" s="156">
        <v>95.895704510000002</v>
      </c>
      <c r="H288" s="65">
        <f t="shared" si="93"/>
        <v>2</v>
      </c>
      <c r="I288" s="179"/>
      <c r="J288" s="179">
        <f t="shared" si="84"/>
        <v>0</v>
      </c>
      <c r="K288" s="179"/>
      <c r="L288" s="179">
        <f t="shared" si="85"/>
        <v>0</v>
      </c>
      <c r="M288" s="179"/>
      <c r="N288" s="179">
        <f t="shared" si="86"/>
        <v>0</v>
      </c>
      <c r="O288" s="179"/>
      <c r="P288" s="179">
        <f t="shared" si="94"/>
        <v>0</v>
      </c>
      <c r="Q288" s="179"/>
      <c r="R288" s="179">
        <f t="shared" si="95"/>
        <v>0</v>
      </c>
      <c r="S288" s="179"/>
      <c r="T288" s="179">
        <f t="shared" si="96"/>
        <v>0</v>
      </c>
      <c r="U288" s="179"/>
      <c r="V288" s="179">
        <f t="shared" si="87"/>
        <v>0</v>
      </c>
      <c r="W288" s="179"/>
      <c r="X288" s="179">
        <f t="shared" si="88"/>
        <v>0</v>
      </c>
      <c r="Y288" s="179"/>
      <c r="Z288" s="179">
        <f t="shared" si="89"/>
        <v>0</v>
      </c>
      <c r="AA288" s="179"/>
      <c r="AB288" s="179">
        <f t="shared" si="89"/>
        <v>0</v>
      </c>
      <c r="AC288" s="179"/>
      <c r="AD288" s="179">
        <f t="shared" si="89"/>
        <v>0</v>
      </c>
      <c r="AE288" s="179"/>
      <c r="AF288" s="179">
        <f t="shared" si="89"/>
        <v>0</v>
      </c>
      <c r="AG288" s="179"/>
      <c r="AH288" s="179">
        <f t="shared" si="90"/>
        <v>0</v>
      </c>
      <c r="AI288" s="179"/>
      <c r="AJ288" s="179">
        <f t="shared" si="91"/>
        <v>0</v>
      </c>
      <c r="AK288" s="179"/>
      <c r="AL288" s="179">
        <f t="shared" si="91"/>
        <v>0</v>
      </c>
      <c r="AM288" s="179">
        <f t="shared" si="97"/>
        <v>0</v>
      </c>
      <c r="AN288" s="217">
        <f t="shared" si="98"/>
        <v>0</v>
      </c>
      <c r="AO288" s="20">
        <f t="shared" si="92"/>
        <v>0</v>
      </c>
      <c r="AP288" s="13"/>
      <c r="AR288" s="14"/>
      <c r="AT288" s="66"/>
      <c r="AU288" s="66"/>
    </row>
    <row r="289" spans="1:47" s="61" customFormat="1" ht="22.5" outlineLevel="1" x14ac:dyDescent="0.25">
      <c r="A289" s="62" t="s">
        <v>537</v>
      </c>
      <c r="B289" s="63" t="s">
        <v>538</v>
      </c>
      <c r="C289" s="64" t="s">
        <v>23</v>
      </c>
      <c r="D289" s="65">
        <v>3</v>
      </c>
      <c r="E289" s="65"/>
      <c r="F289" s="19">
        <f t="shared" si="83"/>
        <v>3</v>
      </c>
      <c r="G289" s="156">
        <v>28.362905470000001</v>
      </c>
      <c r="H289" s="65">
        <f t="shared" si="93"/>
        <v>0</v>
      </c>
      <c r="I289" s="179"/>
      <c r="J289" s="179">
        <f t="shared" si="84"/>
        <v>0</v>
      </c>
      <c r="K289" s="179"/>
      <c r="L289" s="179">
        <f t="shared" si="85"/>
        <v>0</v>
      </c>
      <c r="M289" s="179"/>
      <c r="N289" s="179">
        <f t="shared" si="86"/>
        <v>0</v>
      </c>
      <c r="O289" s="179"/>
      <c r="P289" s="179">
        <f t="shared" si="94"/>
        <v>0</v>
      </c>
      <c r="Q289" s="179"/>
      <c r="R289" s="179">
        <f t="shared" si="95"/>
        <v>0</v>
      </c>
      <c r="S289" s="179"/>
      <c r="T289" s="179">
        <f t="shared" si="96"/>
        <v>0</v>
      </c>
      <c r="U289" s="179"/>
      <c r="V289" s="179">
        <f t="shared" si="87"/>
        <v>0</v>
      </c>
      <c r="W289" s="179"/>
      <c r="X289" s="179">
        <f t="shared" si="88"/>
        <v>0</v>
      </c>
      <c r="Y289" s="179"/>
      <c r="Z289" s="179">
        <f t="shared" si="89"/>
        <v>0</v>
      </c>
      <c r="AA289" s="179"/>
      <c r="AB289" s="179">
        <f t="shared" si="89"/>
        <v>0</v>
      </c>
      <c r="AC289" s="179"/>
      <c r="AD289" s="179">
        <f t="shared" si="89"/>
        <v>0</v>
      </c>
      <c r="AE289" s="179">
        <v>3</v>
      </c>
      <c r="AF289" s="179">
        <f t="shared" si="89"/>
        <v>85.088716410000004</v>
      </c>
      <c r="AG289" s="179"/>
      <c r="AH289" s="179">
        <f t="shared" si="90"/>
        <v>0</v>
      </c>
      <c r="AI289" s="179"/>
      <c r="AJ289" s="179">
        <f t="shared" si="91"/>
        <v>0</v>
      </c>
      <c r="AK289" s="179"/>
      <c r="AL289" s="179">
        <f t="shared" si="91"/>
        <v>0</v>
      </c>
      <c r="AM289" s="179">
        <f t="shared" si="97"/>
        <v>3</v>
      </c>
      <c r="AN289" s="217">
        <f t="shared" si="98"/>
        <v>1</v>
      </c>
      <c r="AO289" s="20">
        <f t="shared" si="92"/>
        <v>85.09</v>
      </c>
      <c r="AP289" s="13"/>
      <c r="AR289" s="14"/>
      <c r="AT289" s="66"/>
      <c r="AU289" s="66"/>
    </row>
    <row r="290" spans="1:47" s="61" customFormat="1" ht="22.5" outlineLevel="1" x14ac:dyDescent="0.25">
      <c r="A290" s="62" t="s">
        <v>539</v>
      </c>
      <c r="B290" s="63" t="s">
        <v>540</v>
      </c>
      <c r="C290" s="64" t="s">
        <v>23</v>
      </c>
      <c r="D290" s="65">
        <v>3</v>
      </c>
      <c r="E290" s="65"/>
      <c r="F290" s="19">
        <f t="shared" si="83"/>
        <v>3</v>
      </c>
      <c r="G290" s="156">
        <v>64.190368730000003</v>
      </c>
      <c r="H290" s="65">
        <f t="shared" si="93"/>
        <v>0</v>
      </c>
      <c r="I290" s="179"/>
      <c r="J290" s="179">
        <f t="shared" si="84"/>
        <v>0</v>
      </c>
      <c r="K290" s="179"/>
      <c r="L290" s="179">
        <f t="shared" si="85"/>
        <v>0</v>
      </c>
      <c r="M290" s="179"/>
      <c r="N290" s="179">
        <f t="shared" si="86"/>
        <v>0</v>
      </c>
      <c r="O290" s="179"/>
      <c r="P290" s="179">
        <f t="shared" si="94"/>
        <v>0</v>
      </c>
      <c r="Q290" s="179"/>
      <c r="R290" s="179">
        <f t="shared" si="95"/>
        <v>0</v>
      </c>
      <c r="S290" s="179"/>
      <c r="T290" s="179">
        <f t="shared" si="96"/>
        <v>0</v>
      </c>
      <c r="U290" s="179"/>
      <c r="V290" s="179">
        <f t="shared" si="87"/>
        <v>0</v>
      </c>
      <c r="W290" s="179"/>
      <c r="X290" s="179">
        <f t="shared" si="88"/>
        <v>0</v>
      </c>
      <c r="Y290" s="179"/>
      <c r="Z290" s="179">
        <f t="shared" si="89"/>
        <v>0</v>
      </c>
      <c r="AA290" s="179"/>
      <c r="AB290" s="179">
        <f t="shared" si="89"/>
        <v>0</v>
      </c>
      <c r="AC290" s="179"/>
      <c r="AD290" s="179">
        <f t="shared" si="89"/>
        <v>0</v>
      </c>
      <c r="AE290" s="179">
        <v>3</v>
      </c>
      <c r="AF290" s="179">
        <f t="shared" si="89"/>
        <v>192.57110619000002</v>
      </c>
      <c r="AG290" s="179"/>
      <c r="AH290" s="179">
        <f t="shared" si="90"/>
        <v>0</v>
      </c>
      <c r="AI290" s="179"/>
      <c r="AJ290" s="179">
        <f t="shared" si="91"/>
        <v>0</v>
      </c>
      <c r="AK290" s="179"/>
      <c r="AL290" s="179">
        <f t="shared" si="91"/>
        <v>0</v>
      </c>
      <c r="AM290" s="179">
        <f t="shared" si="97"/>
        <v>3</v>
      </c>
      <c r="AN290" s="217">
        <f t="shared" si="98"/>
        <v>1</v>
      </c>
      <c r="AO290" s="20">
        <f t="shared" si="92"/>
        <v>192.57</v>
      </c>
      <c r="AP290" s="13"/>
      <c r="AR290" s="14"/>
      <c r="AT290" s="66"/>
      <c r="AU290" s="66"/>
    </row>
    <row r="291" spans="1:47" s="61" customFormat="1" ht="22.5" outlineLevel="1" x14ac:dyDescent="0.25">
      <c r="A291" s="62" t="s">
        <v>541</v>
      </c>
      <c r="B291" s="63" t="s">
        <v>542</v>
      </c>
      <c r="C291" s="64" t="s">
        <v>131</v>
      </c>
      <c r="D291" s="65">
        <v>8</v>
      </c>
      <c r="E291" s="65"/>
      <c r="F291" s="19">
        <f t="shared" si="83"/>
        <v>8</v>
      </c>
      <c r="G291" s="156">
        <v>784.84243790000005</v>
      </c>
      <c r="H291" s="65">
        <f t="shared" si="93"/>
        <v>8</v>
      </c>
      <c r="I291" s="179"/>
      <c r="J291" s="179">
        <f t="shared" si="84"/>
        <v>0</v>
      </c>
      <c r="K291" s="179"/>
      <c r="L291" s="179">
        <f t="shared" si="85"/>
        <v>0</v>
      </c>
      <c r="M291" s="179"/>
      <c r="N291" s="179">
        <f t="shared" si="86"/>
        <v>0</v>
      </c>
      <c r="O291" s="179"/>
      <c r="P291" s="179">
        <f t="shared" si="94"/>
        <v>0</v>
      </c>
      <c r="Q291" s="179"/>
      <c r="R291" s="179">
        <f t="shared" si="95"/>
        <v>0</v>
      </c>
      <c r="S291" s="179"/>
      <c r="T291" s="179">
        <f t="shared" si="96"/>
        <v>0</v>
      </c>
      <c r="U291" s="179"/>
      <c r="V291" s="179">
        <f t="shared" si="87"/>
        <v>0</v>
      </c>
      <c r="W291" s="179"/>
      <c r="X291" s="179">
        <f t="shared" si="88"/>
        <v>0</v>
      </c>
      <c r="Y291" s="179"/>
      <c r="Z291" s="179">
        <f t="shared" si="89"/>
        <v>0</v>
      </c>
      <c r="AA291" s="179"/>
      <c r="AB291" s="179">
        <f t="shared" si="89"/>
        <v>0</v>
      </c>
      <c r="AC291" s="179"/>
      <c r="AD291" s="179">
        <f t="shared" si="89"/>
        <v>0</v>
      </c>
      <c r="AE291" s="179"/>
      <c r="AF291" s="179">
        <f t="shared" si="89"/>
        <v>0</v>
      </c>
      <c r="AG291" s="179"/>
      <c r="AH291" s="179">
        <f t="shared" si="90"/>
        <v>0</v>
      </c>
      <c r="AI291" s="179"/>
      <c r="AJ291" s="179">
        <f t="shared" si="91"/>
        <v>0</v>
      </c>
      <c r="AK291" s="179"/>
      <c r="AL291" s="179">
        <f t="shared" si="91"/>
        <v>0</v>
      </c>
      <c r="AM291" s="179">
        <f t="shared" si="97"/>
        <v>0</v>
      </c>
      <c r="AN291" s="217">
        <f t="shared" si="98"/>
        <v>0</v>
      </c>
      <c r="AO291" s="20">
        <f t="shared" si="92"/>
        <v>0</v>
      </c>
      <c r="AP291" s="13"/>
      <c r="AR291" s="14"/>
      <c r="AT291" s="66"/>
      <c r="AU291" s="66"/>
    </row>
    <row r="292" spans="1:47" s="61" customFormat="1" ht="22.5" outlineLevel="1" x14ac:dyDescent="0.25">
      <c r="A292" s="62" t="s">
        <v>543</v>
      </c>
      <c r="B292" s="63" t="s">
        <v>544</v>
      </c>
      <c r="C292" s="64" t="s">
        <v>23</v>
      </c>
      <c r="D292" s="65">
        <v>38</v>
      </c>
      <c r="E292" s="65"/>
      <c r="F292" s="19">
        <f t="shared" si="83"/>
        <v>38</v>
      </c>
      <c r="G292" s="156">
        <v>13.70324886</v>
      </c>
      <c r="H292" s="65">
        <f t="shared" si="93"/>
        <v>38</v>
      </c>
      <c r="I292" s="179"/>
      <c r="J292" s="179">
        <f t="shared" si="84"/>
        <v>0</v>
      </c>
      <c r="K292" s="179"/>
      <c r="L292" s="179">
        <f t="shared" si="85"/>
        <v>0</v>
      </c>
      <c r="M292" s="179"/>
      <c r="N292" s="179">
        <f t="shared" si="86"/>
        <v>0</v>
      </c>
      <c r="O292" s="179"/>
      <c r="P292" s="179">
        <f t="shared" si="94"/>
        <v>0</v>
      </c>
      <c r="Q292" s="179"/>
      <c r="R292" s="179">
        <f t="shared" si="95"/>
        <v>0</v>
      </c>
      <c r="S292" s="179"/>
      <c r="T292" s="179">
        <f t="shared" si="96"/>
        <v>0</v>
      </c>
      <c r="U292" s="179"/>
      <c r="V292" s="179">
        <f t="shared" si="87"/>
        <v>0</v>
      </c>
      <c r="W292" s="179"/>
      <c r="X292" s="179">
        <f t="shared" si="88"/>
        <v>0</v>
      </c>
      <c r="Y292" s="179"/>
      <c r="Z292" s="179">
        <f t="shared" si="89"/>
        <v>0</v>
      </c>
      <c r="AA292" s="179"/>
      <c r="AB292" s="179">
        <f t="shared" si="89"/>
        <v>0</v>
      </c>
      <c r="AC292" s="179"/>
      <c r="AD292" s="179">
        <f t="shared" si="89"/>
        <v>0</v>
      </c>
      <c r="AE292" s="179"/>
      <c r="AF292" s="179">
        <f t="shared" si="89"/>
        <v>0</v>
      </c>
      <c r="AG292" s="179"/>
      <c r="AH292" s="179">
        <f t="shared" si="90"/>
        <v>0</v>
      </c>
      <c r="AI292" s="179"/>
      <c r="AJ292" s="179">
        <f t="shared" si="91"/>
        <v>0</v>
      </c>
      <c r="AK292" s="179"/>
      <c r="AL292" s="179">
        <f t="shared" si="91"/>
        <v>0</v>
      </c>
      <c r="AM292" s="179">
        <f t="shared" si="97"/>
        <v>0</v>
      </c>
      <c r="AN292" s="217">
        <f t="shared" si="98"/>
        <v>0</v>
      </c>
      <c r="AO292" s="20">
        <f t="shared" si="92"/>
        <v>0</v>
      </c>
      <c r="AP292" s="13"/>
      <c r="AR292" s="14"/>
      <c r="AT292" s="66"/>
      <c r="AU292" s="66"/>
    </row>
    <row r="293" spans="1:47" s="61" customFormat="1" ht="22.5" outlineLevel="1" x14ac:dyDescent="0.25">
      <c r="A293" s="62" t="s">
        <v>545</v>
      </c>
      <c r="B293" s="63" t="s">
        <v>546</v>
      </c>
      <c r="C293" s="64" t="s">
        <v>23</v>
      </c>
      <c r="D293" s="65">
        <v>38</v>
      </c>
      <c r="E293" s="65"/>
      <c r="F293" s="19">
        <f t="shared" si="83"/>
        <v>38</v>
      </c>
      <c r="G293" s="156">
        <v>35.002826140000003</v>
      </c>
      <c r="H293" s="65">
        <f t="shared" si="93"/>
        <v>38</v>
      </c>
      <c r="I293" s="179"/>
      <c r="J293" s="179">
        <f t="shared" si="84"/>
        <v>0</v>
      </c>
      <c r="K293" s="179"/>
      <c r="L293" s="179">
        <f t="shared" si="85"/>
        <v>0</v>
      </c>
      <c r="M293" s="179"/>
      <c r="N293" s="179">
        <f t="shared" si="86"/>
        <v>0</v>
      </c>
      <c r="O293" s="179"/>
      <c r="P293" s="179">
        <f t="shared" si="94"/>
        <v>0</v>
      </c>
      <c r="Q293" s="179"/>
      <c r="R293" s="179">
        <f t="shared" si="95"/>
        <v>0</v>
      </c>
      <c r="S293" s="179"/>
      <c r="T293" s="179">
        <f t="shared" si="96"/>
        <v>0</v>
      </c>
      <c r="U293" s="179"/>
      <c r="V293" s="179">
        <f t="shared" si="87"/>
        <v>0</v>
      </c>
      <c r="W293" s="179"/>
      <c r="X293" s="179">
        <f t="shared" si="88"/>
        <v>0</v>
      </c>
      <c r="Y293" s="179"/>
      <c r="Z293" s="179">
        <f t="shared" si="89"/>
        <v>0</v>
      </c>
      <c r="AA293" s="179"/>
      <c r="AB293" s="179">
        <f t="shared" si="89"/>
        <v>0</v>
      </c>
      <c r="AC293" s="179"/>
      <c r="AD293" s="179">
        <f t="shared" si="89"/>
        <v>0</v>
      </c>
      <c r="AE293" s="179"/>
      <c r="AF293" s="179">
        <f t="shared" si="89"/>
        <v>0</v>
      </c>
      <c r="AG293" s="179"/>
      <c r="AH293" s="179">
        <f t="shared" si="90"/>
        <v>0</v>
      </c>
      <c r="AI293" s="179"/>
      <c r="AJ293" s="179">
        <f t="shared" si="91"/>
        <v>0</v>
      </c>
      <c r="AK293" s="179"/>
      <c r="AL293" s="179">
        <f t="shared" si="91"/>
        <v>0</v>
      </c>
      <c r="AM293" s="179">
        <f t="shared" si="97"/>
        <v>0</v>
      </c>
      <c r="AN293" s="217">
        <f t="shared" si="98"/>
        <v>0</v>
      </c>
      <c r="AO293" s="20">
        <f t="shared" si="92"/>
        <v>0</v>
      </c>
      <c r="AP293" s="13"/>
      <c r="AR293" s="14"/>
      <c r="AT293" s="66"/>
      <c r="AU293" s="66"/>
    </row>
    <row r="294" spans="1:47" s="61" customFormat="1" ht="22.5" outlineLevel="1" x14ac:dyDescent="0.25">
      <c r="A294" s="62" t="s">
        <v>547</v>
      </c>
      <c r="B294" s="63" t="s">
        <v>548</v>
      </c>
      <c r="C294" s="64" t="s">
        <v>23</v>
      </c>
      <c r="D294" s="65">
        <v>52</v>
      </c>
      <c r="E294" s="65"/>
      <c r="F294" s="19">
        <f t="shared" si="83"/>
        <v>52</v>
      </c>
      <c r="G294" s="156">
        <v>5.9228261370000004</v>
      </c>
      <c r="H294" s="65">
        <f t="shared" si="93"/>
        <v>52</v>
      </c>
      <c r="I294" s="179"/>
      <c r="J294" s="179">
        <f t="shared" si="84"/>
        <v>0</v>
      </c>
      <c r="K294" s="179"/>
      <c r="L294" s="179">
        <f t="shared" si="85"/>
        <v>0</v>
      </c>
      <c r="M294" s="179"/>
      <c r="N294" s="179">
        <f t="shared" si="86"/>
        <v>0</v>
      </c>
      <c r="O294" s="179"/>
      <c r="P294" s="179">
        <f t="shared" si="94"/>
        <v>0</v>
      </c>
      <c r="Q294" s="179"/>
      <c r="R294" s="179">
        <f t="shared" si="95"/>
        <v>0</v>
      </c>
      <c r="S294" s="179"/>
      <c r="T294" s="179">
        <f t="shared" si="96"/>
        <v>0</v>
      </c>
      <c r="U294" s="179"/>
      <c r="V294" s="179">
        <f t="shared" si="87"/>
        <v>0</v>
      </c>
      <c r="W294" s="179"/>
      <c r="X294" s="179">
        <f t="shared" si="88"/>
        <v>0</v>
      </c>
      <c r="Y294" s="179"/>
      <c r="Z294" s="179">
        <f t="shared" si="89"/>
        <v>0</v>
      </c>
      <c r="AA294" s="179"/>
      <c r="AB294" s="179">
        <f t="shared" si="89"/>
        <v>0</v>
      </c>
      <c r="AC294" s="179"/>
      <c r="AD294" s="179">
        <f t="shared" si="89"/>
        <v>0</v>
      </c>
      <c r="AE294" s="179"/>
      <c r="AF294" s="179">
        <f t="shared" si="89"/>
        <v>0</v>
      </c>
      <c r="AG294" s="179"/>
      <c r="AH294" s="179">
        <f t="shared" si="90"/>
        <v>0</v>
      </c>
      <c r="AI294" s="179"/>
      <c r="AJ294" s="179">
        <f t="shared" si="91"/>
        <v>0</v>
      </c>
      <c r="AK294" s="179"/>
      <c r="AL294" s="179">
        <f t="shared" si="91"/>
        <v>0</v>
      </c>
      <c r="AM294" s="179">
        <f t="shared" si="97"/>
        <v>0</v>
      </c>
      <c r="AN294" s="217">
        <f t="shared" si="98"/>
        <v>0</v>
      </c>
      <c r="AO294" s="20">
        <f t="shared" si="92"/>
        <v>0</v>
      </c>
      <c r="AP294" s="13"/>
      <c r="AR294" s="14"/>
      <c r="AT294" s="66"/>
      <c r="AU294" s="66"/>
    </row>
    <row r="295" spans="1:47" s="61" customFormat="1" ht="22.5" outlineLevel="1" x14ac:dyDescent="0.25">
      <c r="A295" s="62" t="s">
        <v>549</v>
      </c>
      <c r="B295" s="63" t="s">
        <v>550</v>
      </c>
      <c r="C295" s="64" t="s">
        <v>23</v>
      </c>
      <c r="D295" s="65">
        <v>38</v>
      </c>
      <c r="E295" s="65"/>
      <c r="F295" s="19">
        <f t="shared" si="83"/>
        <v>38</v>
      </c>
      <c r="G295" s="156">
        <v>10.71290041</v>
      </c>
      <c r="H295" s="65">
        <f t="shared" si="93"/>
        <v>38</v>
      </c>
      <c r="I295" s="179"/>
      <c r="J295" s="179">
        <f t="shared" si="84"/>
        <v>0</v>
      </c>
      <c r="K295" s="179"/>
      <c r="L295" s="179">
        <f t="shared" si="85"/>
        <v>0</v>
      </c>
      <c r="M295" s="179"/>
      <c r="N295" s="179">
        <f t="shared" si="86"/>
        <v>0</v>
      </c>
      <c r="O295" s="179"/>
      <c r="P295" s="179">
        <f t="shared" si="94"/>
        <v>0</v>
      </c>
      <c r="Q295" s="179"/>
      <c r="R295" s="179">
        <f t="shared" si="95"/>
        <v>0</v>
      </c>
      <c r="S295" s="179"/>
      <c r="T295" s="179">
        <f t="shared" si="96"/>
        <v>0</v>
      </c>
      <c r="U295" s="179"/>
      <c r="V295" s="179">
        <f t="shared" si="87"/>
        <v>0</v>
      </c>
      <c r="W295" s="179"/>
      <c r="X295" s="179">
        <f t="shared" si="88"/>
        <v>0</v>
      </c>
      <c r="Y295" s="179"/>
      <c r="Z295" s="179">
        <f t="shared" si="89"/>
        <v>0</v>
      </c>
      <c r="AA295" s="179"/>
      <c r="AB295" s="179">
        <f t="shared" si="89"/>
        <v>0</v>
      </c>
      <c r="AC295" s="179"/>
      <c r="AD295" s="179">
        <f t="shared" si="89"/>
        <v>0</v>
      </c>
      <c r="AE295" s="179"/>
      <c r="AF295" s="179">
        <f t="shared" si="89"/>
        <v>0</v>
      </c>
      <c r="AG295" s="179"/>
      <c r="AH295" s="179">
        <f t="shared" si="90"/>
        <v>0</v>
      </c>
      <c r="AI295" s="179"/>
      <c r="AJ295" s="179">
        <f t="shared" si="91"/>
        <v>0</v>
      </c>
      <c r="AK295" s="179"/>
      <c r="AL295" s="179">
        <f t="shared" si="91"/>
        <v>0</v>
      </c>
      <c r="AM295" s="179">
        <f t="shared" si="97"/>
        <v>0</v>
      </c>
      <c r="AN295" s="217">
        <f t="shared" si="98"/>
        <v>0</v>
      </c>
      <c r="AO295" s="20">
        <f t="shared" si="92"/>
        <v>0</v>
      </c>
      <c r="AP295" s="13"/>
      <c r="AR295" s="14"/>
      <c r="AT295" s="66"/>
      <c r="AU295" s="66"/>
    </row>
    <row r="296" spans="1:47" s="61" customFormat="1" ht="22.5" outlineLevel="1" x14ac:dyDescent="0.25">
      <c r="A296" s="62" t="s">
        <v>551</v>
      </c>
      <c r="B296" s="63" t="s">
        <v>552</v>
      </c>
      <c r="C296" s="64" t="s">
        <v>23</v>
      </c>
      <c r="D296" s="65">
        <v>2</v>
      </c>
      <c r="E296" s="65"/>
      <c r="F296" s="19">
        <f t="shared" si="83"/>
        <v>2</v>
      </c>
      <c r="G296" s="156">
        <v>10.174148499999999</v>
      </c>
      <c r="H296" s="65">
        <f t="shared" si="93"/>
        <v>2</v>
      </c>
      <c r="I296" s="179"/>
      <c r="J296" s="179">
        <f t="shared" si="84"/>
        <v>0</v>
      </c>
      <c r="K296" s="179"/>
      <c r="L296" s="179">
        <f t="shared" si="85"/>
        <v>0</v>
      </c>
      <c r="M296" s="179"/>
      <c r="N296" s="179">
        <f t="shared" si="86"/>
        <v>0</v>
      </c>
      <c r="O296" s="179"/>
      <c r="P296" s="179">
        <f t="shared" si="94"/>
        <v>0</v>
      </c>
      <c r="Q296" s="179"/>
      <c r="R296" s="179">
        <f t="shared" si="95"/>
        <v>0</v>
      </c>
      <c r="S296" s="179"/>
      <c r="T296" s="179">
        <f t="shared" si="96"/>
        <v>0</v>
      </c>
      <c r="U296" s="179"/>
      <c r="V296" s="179">
        <f t="shared" si="87"/>
        <v>0</v>
      </c>
      <c r="W296" s="179"/>
      <c r="X296" s="179">
        <f t="shared" si="88"/>
        <v>0</v>
      </c>
      <c r="Y296" s="179"/>
      <c r="Z296" s="179">
        <f t="shared" si="89"/>
        <v>0</v>
      </c>
      <c r="AA296" s="179"/>
      <c r="AB296" s="179">
        <f t="shared" si="89"/>
        <v>0</v>
      </c>
      <c r="AC296" s="179"/>
      <c r="AD296" s="179">
        <f t="shared" si="89"/>
        <v>0</v>
      </c>
      <c r="AE296" s="179"/>
      <c r="AF296" s="179">
        <f t="shared" si="89"/>
        <v>0</v>
      </c>
      <c r="AG296" s="179"/>
      <c r="AH296" s="179">
        <f t="shared" si="90"/>
        <v>0</v>
      </c>
      <c r="AI296" s="179"/>
      <c r="AJ296" s="179">
        <f t="shared" si="91"/>
        <v>0</v>
      </c>
      <c r="AK296" s="179"/>
      <c r="AL296" s="179">
        <f t="shared" si="91"/>
        <v>0</v>
      </c>
      <c r="AM296" s="179">
        <f t="shared" si="97"/>
        <v>0</v>
      </c>
      <c r="AN296" s="217">
        <f t="shared" si="98"/>
        <v>0</v>
      </c>
      <c r="AO296" s="20">
        <f t="shared" si="92"/>
        <v>0</v>
      </c>
      <c r="AP296" s="13"/>
      <c r="AR296" s="14"/>
      <c r="AT296" s="66"/>
      <c r="AU296" s="66"/>
    </row>
    <row r="297" spans="1:47" s="61" customFormat="1" ht="22.5" outlineLevel="1" x14ac:dyDescent="0.25">
      <c r="A297" s="62" t="s">
        <v>553</v>
      </c>
      <c r="B297" s="63" t="s">
        <v>554</v>
      </c>
      <c r="C297" s="64" t="s">
        <v>23</v>
      </c>
      <c r="D297" s="65">
        <v>2</v>
      </c>
      <c r="E297" s="65"/>
      <c r="F297" s="19">
        <f t="shared" si="83"/>
        <v>2</v>
      </c>
      <c r="G297" s="156">
        <v>3.9341485039999999</v>
      </c>
      <c r="H297" s="65">
        <f t="shared" si="93"/>
        <v>2</v>
      </c>
      <c r="I297" s="179"/>
      <c r="J297" s="179">
        <f t="shared" si="84"/>
        <v>0</v>
      </c>
      <c r="K297" s="179"/>
      <c r="L297" s="179">
        <f t="shared" si="85"/>
        <v>0</v>
      </c>
      <c r="M297" s="179"/>
      <c r="N297" s="179">
        <f t="shared" si="86"/>
        <v>0</v>
      </c>
      <c r="O297" s="179"/>
      <c r="P297" s="179">
        <f t="shared" si="94"/>
        <v>0</v>
      </c>
      <c r="Q297" s="179"/>
      <c r="R297" s="179">
        <f t="shared" si="95"/>
        <v>0</v>
      </c>
      <c r="S297" s="179"/>
      <c r="T297" s="179">
        <f t="shared" si="96"/>
        <v>0</v>
      </c>
      <c r="U297" s="179"/>
      <c r="V297" s="179">
        <f t="shared" si="87"/>
        <v>0</v>
      </c>
      <c r="W297" s="179"/>
      <c r="X297" s="179">
        <f t="shared" si="88"/>
        <v>0</v>
      </c>
      <c r="Y297" s="179"/>
      <c r="Z297" s="179">
        <f t="shared" si="89"/>
        <v>0</v>
      </c>
      <c r="AA297" s="179"/>
      <c r="AB297" s="179">
        <f t="shared" si="89"/>
        <v>0</v>
      </c>
      <c r="AC297" s="179"/>
      <c r="AD297" s="179">
        <f t="shared" si="89"/>
        <v>0</v>
      </c>
      <c r="AE297" s="179"/>
      <c r="AF297" s="179">
        <f t="shared" si="89"/>
        <v>0</v>
      </c>
      <c r="AG297" s="179"/>
      <c r="AH297" s="179">
        <f t="shared" si="90"/>
        <v>0</v>
      </c>
      <c r="AI297" s="179"/>
      <c r="AJ297" s="179">
        <f t="shared" si="91"/>
        <v>0</v>
      </c>
      <c r="AK297" s="179"/>
      <c r="AL297" s="179">
        <f t="shared" si="91"/>
        <v>0</v>
      </c>
      <c r="AM297" s="179">
        <f t="shared" si="97"/>
        <v>0</v>
      </c>
      <c r="AN297" s="217">
        <f t="shared" si="98"/>
        <v>0</v>
      </c>
      <c r="AO297" s="20">
        <f t="shared" si="92"/>
        <v>0</v>
      </c>
      <c r="AP297" s="13"/>
      <c r="AR297" s="14"/>
      <c r="AT297" s="66"/>
      <c r="AU297" s="66"/>
    </row>
    <row r="298" spans="1:47" s="61" customFormat="1" ht="22.5" outlineLevel="1" x14ac:dyDescent="0.25">
      <c r="A298" s="62" t="s">
        <v>555</v>
      </c>
      <c r="B298" s="63" t="s">
        <v>556</v>
      </c>
      <c r="C298" s="64" t="s">
        <v>23</v>
      </c>
      <c r="D298" s="65">
        <v>116</v>
      </c>
      <c r="E298" s="65"/>
      <c r="F298" s="19">
        <f t="shared" ref="F298:F329" si="99">D298+E298</f>
        <v>116</v>
      </c>
      <c r="G298" s="156">
        <v>4.7083122140000002</v>
      </c>
      <c r="H298" s="65">
        <f t="shared" si="93"/>
        <v>13</v>
      </c>
      <c r="I298" s="179"/>
      <c r="J298" s="179">
        <f t="shared" si="84"/>
        <v>0</v>
      </c>
      <c r="K298" s="179"/>
      <c r="L298" s="179">
        <f t="shared" si="85"/>
        <v>0</v>
      </c>
      <c r="M298" s="179"/>
      <c r="N298" s="179">
        <f t="shared" si="86"/>
        <v>0</v>
      </c>
      <c r="O298" s="179"/>
      <c r="P298" s="179">
        <f t="shared" si="94"/>
        <v>0</v>
      </c>
      <c r="Q298" s="179"/>
      <c r="R298" s="179">
        <f t="shared" si="95"/>
        <v>0</v>
      </c>
      <c r="S298" s="179"/>
      <c r="T298" s="179">
        <f t="shared" si="96"/>
        <v>0</v>
      </c>
      <c r="U298" s="179"/>
      <c r="V298" s="179">
        <f t="shared" si="87"/>
        <v>0</v>
      </c>
      <c r="W298" s="179"/>
      <c r="X298" s="179">
        <f t="shared" si="88"/>
        <v>0</v>
      </c>
      <c r="Y298" s="179"/>
      <c r="Z298" s="179">
        <f t="shared" si="89"/>
        <v>0</v>
      </c>
      <c r="AA298" s="179"/>
      <c r="AB298" s="179">
        <f t="shared" si="89"/>
        <v>0</v>
      </c>
      <c r="AC298" s="179"/>
      <c r="AD298" s="179">
        <f t="shared" si="89"/>
        <v>0</v>
      </c>
      <c r="AE298" s="179">
        <v>41</v>
      </c>
      <c r="AF298" s="179">
        <f t="shared" si="89"/>
        <v>193.04080077400002</v>
      </c>
      <c r="AG298" s="179">
        <v>62</v>
      </c>
      <c r="AH298" s="179">
        <f t="shared" si="90"/>
        <v>291.91535726800004</v>
      </c>
      <c r="AI298" s="179"/>
      <c r="AJ298" s="179">
        <f t="shared" si="91"/>
        <v>0</v>
      </c>
      <c r="AK298" s="179"/>
      <c r="AL298" s="179">
        <f t="shared" si="91"/>
        <v>0</v>
      </c>
      <c r="AM298" s="179">
        <f t="shared" si="97"/>
        <v>103</v>
      </c>
      <c r="AN298" s="217">
        <f t="shared" si="98"/>
        <v>0.88793103448275867</v>
      </c>
      <c r="AO298" s="20">
        <f t="shared" ref="AO298:AO329" si="100">IF(C298="","",(ROUND(AM298*G298,2)))</f>
        <v>484.96</v>
      </c>
      <c r="AP298" s="13"/>
      <c r="AR298" s="14"/>
      <c r="AT298" s="66"/>
      <c r="AU298" s="66"/>
    </row>
    <row r="299" spans="1:47" s="61" customFormat="1" ht="22.5" outlineLevel="1" x14ac:dyDescent="0.25">
      <c r="A299" s="62" t="s">
        <v>557</v>
      </c>
      <c r="B299" s="63" t="s">
        <v>558</v>
      </c>
      <c r="C299" s="64" t="s">
        <v>23</v>
      </c>
      <c r="D299" s="65">
        <v>4</v>
      </c>
      <c r="E299" s="65"/>
      <c r="F299" s="19">
        <f t="shared" si="99"/>
        <v>4</v>
      </c>
      <c r="G299" s="156">
        <v>6.8353915350000003</v>
      </c>
      <c r="H299" s="65">
        <f t="shared" si="93"/>
        <v>4</v>
      </c>
      <c r="I299" s="179"/>
      <c r="J299" s="179">
        <f t="shared" si="84"/>
        <v>0</v>
      </c>
      <c r="K299" s="179"/>
      <c r="L299" s="179">
        <f t="shared" si="85"/>
        <v>0</v>
      </c>
      <c r="M299" s="179"/>
      <c r="N299" s="179">
        <f t="shared" si="86"/>
        <v>0</v>
      </c>
      <c r="O299" s="179"/>
      <c r="P299" s="179">
        <f t="shared" si="94"/>
        <v>0</v>
      </c>
      <c r="Q299" s="179"/>
      <c r="R299" s="179">
        <f t="shared" si="95"/>
        <v>0</v>
      </c>
      <c r="S299" s="179"/>
      <c r="T299" s="179">
        <f t="shared" si="96"/>
        <v>0</v>
      </c>
      <c r="U299" s="179"/>
      <c r="V299" s="179">
        <f t="shared" si="87"/>
        <v>0</v>
      </c>
      <c r="W299" s="179"/>
      <c r="X299" s="179">
        <f t="shared" si="88"/>
        <v>0</v>
      </c>
      <c r="Y299" s="179"/>
      <c r="Z299" s="179">
        <f t="shared" si="89"/>
        <v>0</v>
      </c>
      <c r="AA299" s="179"/>
      <c r="AB299" s="179">
        <f t="shared" si="89"/>
        <v>0</v>
      </c>
      <c r="AC299" s="179"/>
      <c r="AD299" s="179">
        <f t="shared" si="89"/>
        <v>0</v>
      </c>
      <c r="AE299" s="179"/>
      <c r="AF299" s="179">
        <f t="shared" si="89"/>
        <v>0</v>
      </c>
      <c r="AG299" s="179"/>
      <c r="AH299" s="179">
        <f t="shared" si="90"/>
        <v>0</v>
      </c>
      <c r="AI299" s="179"/>
      <c r="AJ299" s="179">
        <f t="shared" si="91"/>
        <v>0</v>
      </c>
      <c r="AK299" s="179"/>
      <c r="AL299" s="179">
        <f t="shared" si="91"/>
        <v>0</v>
      </c>
      <c r="AM299" s="179">
        <f t="shared" si="97"/>
        <v>0</v>
      </c>
      <c r="AN299" s="217">
        <f t="shared" si="98"/>
        <v>0</v>
      </c>
      <c r="AO299" s="20">
        <f t="shared" si="100"/>
        <v>0</v>
      </c>
      <c r="AP299" s="13"/>
      <c r="AR299" s="14"/>
      <c r="AT299" s="66"/>
      <c r="AU299" s="66"/>
    </row>
    <row r="300" spans="1:47" s="61" customFormat="1" ht="22.5" outlineLevel="1" x14ac:dyDescent="0.25">
      <c r="A300" s="62" t="s">
        <v>559</v>
      </c>
      <c r="B300" s="63" t="s">
        <v>560</v>
      </c>
      <c r="C300" s="64" t="s">
        <v>23</v>
      </c>
      <c r="D300" s="65">
        <v>2</v>
      </c>
      <c r="E300" s="65"/>
      <c r="F300" s="19">
        <f t="shared" si="99"/>
        <v>2</v>
      </c>
      <c r="G300" s="156">
        <v>32.906644700000001</v>
      </c>
      <c r="H300" s="65">
        <f t="shared" si="93"/>
        <v>2</v>
      </c>
      <c r="I300" s="179"/>
      <c r="J300" s="179">
        <f t="shared" si="84"/>
        <v>0</v>
      </c>
      <c r="K300" s="179"/>
      <c r="L300" s="179">
        <f t="shared" si="85"/>
        <v>0</v>
      </c>
      <c r="M300" s="179"/>
      <c r="N300" s="179">
        <f t="shared" si="86"/>
        <v>0</v>
      </c>
      <c r="O300" s="179"/>
      <c r="P300" s="179">
        <f t="shared" si="94"/>
        <v>0</v>
      </c>
      <c r="Q300" s="179"/>
      <c r="R300" s="179">
        <f t="shared" si="95"/>
        <v>0</v>
      </c>
      <c r="S300" s="179"/>
      <c r="T300" s="179">
        <f t="shared" si="96"/>
        <v>0</v>
      </c>
      <c r="U300" s="179"/>
      <c r="V300" s="179">
        <f t="shared" si="87"/>
        <v>0</v>
      </c>
      <c r="W300" s="179"/>
      <c r="X300" s="179">
        <f t="shared" si="88"/>
        <v>0</v>
      </c>
      <c r="Y300" s="179"/>
      <c r="Z300" s="179">
        <f t="shared" si="89"/>
        <v>0</v>
      </c>
      <c r="AA300" s="179"/>
      <c r="AB300" s="179">
        <f t="shared" si="89"/>
        <v>0</v>
      </c>
      <c r="AC300" s="179"/>
      <c r="AD300" s="179">
        <f t="shared" si="89"/>
        <v>0</v>
      </c>
      <c r="AE300" s="179"/>
      <c r="AF300" s="179">
        <f t="shared" si="89"/>
        <v>0</v>
      </c>
      <c r="AG300" s="179"/>
      <c r="AH300" s="179">
        <f t="shared" si="90"/>
        <v>0</v>
      </c>
      <c r="AI300" s="179"/>
      <c r="AJ300" s="179">
        <f t="shared" si="91"/>
        <v>0</v>
      </c>
      <c r="AK300" s="179"/>
      <c r="AL300" s="179">
        <f t="shared" si="91"/>
        <v>0</v>
      </c>
      <c r="AM300" s="179">
        <f t="shared" si="97"/>
        <v>0</v>
      </c>
      <c r="AN300" s="217">
        <f t="shared" si="98"/>
        <v>0</v>
      </c>
      <c r="AO300" s="20">
        <f t="shared" si="100"/>
        <v>0</v>
      </c>
      <c r="AP300" s="13"/>
      <c r="AR300" s="14"/>
      <c r="AT300" s="66"/>
      <c r="AU300" s="66"/>
    </row>
    <row r="301" spans="1:47" s="61" customFormat="1" ht="22.5" outlineLevel="1" x14ac:dyDescent="0.25">
      <c r="A301" s="62" t="s">
        <v>561</v>
      </c>
      <c r="B301" s="63" t="s">
        <v>562</v>
      </c>
      <c r="C301" s="64" t="s">
        <v>23</v>
      </c>
      <c r="D301" s="65">
        <v>3</v>
      </c>
      <c r="E301" s="65"/>
      <c r="F301" s="19">
        <f t="shared" si="99"/>
        <v>3</v>
      </c>
      <c r="G301" s="156">
        <v>4.8553915349999999</v>
      </c>
      <c r="H301" s="65">
        <f t="shared" si="93"/>
        <v>3</v>
      </c>
      <c r="I301" s="179"/>
      <c r="J301" s="179">
        <f t="shared" si="84"/>
        <v>0</v>
      </c>
      <c r="K301" s="179"/>
      <c r="L301" s="179">
        <f t="shared" si="85"/>
        <v>0</v>
      </c>
      <c r="M301" s="179"/>
      <c r="N301" s="179">
        <f t="shared" si="86"/>
        <v>0</v>
      </c>
      <c r="O301" s="179"/>
      <c r="P301" s="179">
        <f t="shared" si="94"/>
        <v>0</v>
      </c>
      <c r="Q301" s="179"/>
      <c r="R301" s="179">
        <f t="shared" si="95"/>
        <v>0</v>
      </c>
      <c r="S301" s="179"/>
      <c r="T301" s="179">
        <f t="shared" si="96"/>
        <v>0</v>
      </c>
      <c r="U301" s="179"/>
      <c r="V301" s="179">
        <f t="shared" si="87"/>
        <v>0</v>
      </c>
      <c r="W301" s="179"/>
      <c r="X301" s="179">
        <f t="shared" si="88"/>
        <v>0</v>
      </c>
      <c r="Y301" s="179"/>
      <c r="Z301" s="179">
        <f t="shared" si="89"/>
        <v>0</v>
      </c>
      <c r="AA301" s="179"/>
      <c r="AB301" s="179">
        <f t="shared" si="89"/>
        <v>0</v>
      </c>
      <c r="AC301" s="179"/>
      <c r="AD301" s="179">
        <f t="shared" si="89"/>
        <v>0</v>
      </c>
      <c r="AE301" s="179"/>
      <c r="AF301" s="179">
        <f t="shared" si="89"/>
        <v>0</v>
      </c>
      <c r="AG301" s="179"/>
      <c r="AH301" s="179">
        <f t="shared" si="90"/>
        <v>0</v>
      </c>
      <c r="AI301" s="179"/>
      <c r="AJ301" s="179">
        <f t="shared" si="91"/>
        <v>0</v>
      </c>
      <c r="AK301" s="179"/>
      <c r="AL301" s="179">
        <f t="shared" si="91"/>
        <v>0</v>
      </c>
      <c r="AM301" s="179">
        <f t="shared" si="97"/>
        <v>0</v>
      </c>
      <c r="AN301" s="217">
        <f t="shared" si="98"/>
        <v>0</v>
      </c>
      <c r="AO301" s="20">
        <f t="shared" si="100"/>
        <v>0</v>
      </c>
      <c r="AP301" s="13"/>
      <c r="AR301" s="14"/>
      <c r="AT301" s="66"/>
      <c r="AU301" s="66"/>
    </row>
    <row r="302" spans="1:47" s="61" customFormat="1" ht="22.5" outlineLevel="1" x14ac:dyDescent="0.25">
      <c r="A302" s="62" t="s">
        <v>563</v>
      </c>
      <c r="B302" s="63" t="s">
        <v>564</v>
      </c>
      <c r="C302" s="64" t="s">
        <v>23</v>
      </c>
      <c r="D302" s="65">
        <v>9</v>
      </c>
      <c r="E302" s="65"/>
      <c r="F302" s="19">
        <f t="shared" si="99"/>
        <v>9</v>
      </c>
      <c r="G302" s="156">
        <v>5.5253915349999998</v>
      </c>
      <c r="H302" s="65">
        <f t="shared" si="93"/>
        <v>0</v>
      </c>
      <c r="I302" s="179"/>
      <c r="J302" s="179">
        <f t="shared" si="84"/>
        <v>0</v>
      </c>
      <c r="K302" s="179"/>
      <c r="L302" s="179">
        <f t="shared" si="85"/>
        <v>0</v>
      </c>
      <c r="M302" s="179"/>
      <c r="N302" s="179">
        <f t="shared" si="86"/>
        <v>0</v>
      </c>
      <c r="O302" s="179"/>
      <c r="P302" s="179">
        <f t="shared" si="94"/>
        <v>0</v>
      </c>
      <c r="Q302" s="179"/>
      <c r="R302" s="179">
        <f t="shared" si="95"/>
        <v>0</v>
      </c>
      <c r="S302" s="179"/>
      <c r="T302" s="179">
        <f t="shared" si="96"/>
        <v>0</v>
      </c>
      <c r="U302" s="179"/>
      <c r="V302" s="179">
        <f t="shared" si="87"/>
        <v>0</v>
      </c>
      <c r="W302" s="179"/>
      <c r="X302" s="179">
        <f t="shared" si="88"/>
        <v>0</v>
      </c>
      <c r="Y302" s="179"/>
      <c r="Z302" s="179">
        <f t="shared" si="89"/>
        <v>0</v>
      </c>
      <c r="AA302" s="179"/>
      <c r="AB302" s="179">
        <f t="shared" si="89"/>
        <v>0</v>
      </c>
      <c r="AC302" s="179"/>
      <c r="AD302" s="179">
        <f t="shared" si="89"/>
        <v>0</v>
      </c>
      <c r="AE302" s="179">
        <v>5</v>
      </c>
      <c r="AF302" s="179">
        <f t="shared" si="89"/>
        <v>27.626957675</v>
      </c>
      <c r="AG302" s="179">
        <v>4</v>
      </c>
      <c r="AH302" s="179">
        <f t="shared" si="90"/>
        <v>22.101566139999999</v>
      </c>
      <c r="AI302" s="179"/>
      <c r="AJ302" s="179">
        <f t="shared" si="91"/>
        <v>0</v>
      </c>
      <c r="AK302" s="179"/>
      <c r="AL302" s="179">
        <f t="shared" si="91"/>
        <v>0</v>
      </c>
      <c r="AM302" s="179">
        <f t="shared" si="97"/>
        <v>9</v>
      </c>
      <c r="AN302" s="217">
        <f t="shared" si="98"/>
        <v>1</v>
      </c>
      <c r="AO302" s="20">
        <f t="shared" si="100"/>
        <v>49.73</v>
      </c>
      <c r="AP302" s="13"/>
      <c r="AR302" s="14"/>
      <c r="AT302" s="66"/>
      <c r="AU302" s="66"/>
    </row>
    <row r="303" spans="1:47" s="61" customFormat="1" ht="22.5" outlineLevel="1" x14ac:dyDescent="0.25">
      <c r="A303" s="62" t="s">
        <v>565</v>
      </c>
      <c r="B303" s="63" t="s">
        <v>566</v>
      </c>
      <c r="C303" s="64" t="s">
        <v>23</v>
      </c>
      <c r="D303" s="65">
        <v>2</v>
      </c>
      <c r="E303" s="65"/>
      <c r="F303" s="19">
        <f t="shared" si="99"/>
        <v>2</v>
      </c>
      <c r="G303" s="156">
        <v>7.0253915349999998</v>
      </c>
      <c r="H303" s="65">
        <f t="shared" si="93"/>
        <v>2</v>
      </c>
      <c r="I303" s="179"/>
      <c r="J303" s="179">
        <f t="shared" si="84"/>
        <v>0</v>
      </c>
      <c r="K303" s="179"/>
      <c r="L303" s="179">
        <f t="shared" si="85"/>
        <v>0</v>
      </c>
      <c r="M303" s="179"/>
      <c r="N303" s="179">
        <f t="shared" si="86"/>
        <v>0</v>
      </c>
      <c r="O303" s="179"/>
      <c r="P303" s="179">
        <f t="shared" si="94"/>
        <v>0</v>
      </c>
      <c r="Q303" s="179"/>
      <c r="R303" s="179">
        <f t="shared" si="95"/>
        <v>0</v>
      </c>
      <c r="S303" s="179"/>
      <c r="T303" s="179">
        <f t="shared" si="96"/>
        <v>0</v>
      </c>
      <c r="U303" s="179"/>
      <c r="V303" s="179">
        <f t="shared" si="87"/>
        <v>0</v>
      </c>
      <c r="W303" s="179"/>
      <c r="X303" s="179">
        <f t="shared" si="88"/>
        <v>0</v>
      </c>
      <c r="Y303" s="179"/>
      <c r="Z303" s="179">
        <f t="shared" si="89"/>
        <v>0</v>
      </c>
      <c r="AA303" s="179"/>
      <c r="AB303" s="179">
        <f t="shared" si="89"/>
        <v>0</v>
      </c>
      <c r="AC303" s="179"/>
      <c r="AD303" s="179">
        <f t="shared" si="89"/>
        <v>0</v>
      </c>
      <c r="AE303" s="179"/>
      <c r="AF303" s="179">
        <f t="shared" si="89"/>
        <v>0</v>
      </c>
      <c r="AG303" s="179"/>
      <c r="AH303" s="179">
        <f t="shared" si="90"/>
        <v>0</v>
      </c>
      <c r="AI303" s="179"/>
      <c r="AJ303" s="179">
        <f t="shared" si="91"/>
        <v>0</v>
      </c>
      <c r="AK303" s="179"/>
      <c r="AL303" s="179">
        <f t="shared" si="91"/>
        <v>0</v>
      </c>
      <c r="AM303" s="179">
        <f t="shared" si="97"/>
        <v>0</v>
      </c>
      <c r="AN303" s="217">
        <f t="shared" si="98"/>
        <v>0</v>
      </c>
      <c r="AO303" s="20">
        <f t="shared" si="100"/>
        <v>0</v>
      </c>
      <c r="AP303" s="13"/>
      <c r="AR303" s="14"/>
      <c r="AT303" s="66"/>
      <c r="AU303" s="66"/>
    </row>
    <row r="304" spans="1:47" s="61" customFormat="1" ht="22.5" outlineLevel="1" x14ac:dyDescent="0.25">
      <c r="A304" s="62" t="s">
        <v>567</v>
      </c>
      <c r="B304" s="63" t="s">
        <v>568</v>
      </c>
      <c r="C304" s="64" t="s">
        <v>23</v>
      </c>
      <c r="D304" s="65">
        <v>1</v>
      </c>
      <c r="E304" s="65"/>
      <c r="F304" s="19">
        <f t="shared" si="99"/>
        <v>1</v>
      </c>
      <c r="G304" s="156">
        <v>8.805391535</v>
      </c>
      <c r="H304" s="65">
        <f t="shared" si="93"/>
        <v>1</v>
      </c>
      <c r="I304" s="179"/>
      <c r="J304" s="179">
        <f t="shared" si="84"/>
        <v>0</v>
      </c>
      <c r="K304" s="179"/>
      <c r="L304" s="179">
        <f t="shared" si="85"/>
        <v>0</v>
      </c>
      <c r="M304" s="179"/>
      <c r="N304" s="179">
        <f t="shared" si="86"/>
        <v>0</v>
      </c>
      <c r="O304" s="179"/>
      <c r="P304" s="179">
        <f t="shared" si="94"/>
        <v>0</v>
      </c>
      <c r="Q304" s="179"/>
      <c r="R304" s="179">
        <f t="shared" si="95"/>
        <v>0</v>
      </c>
      <c r="S304" s="179"/>
      <c r="T304" s="179">
        <f t="shared" si="96"/>
        <v>0</v>
      </c>
      <c r="U304" s="179"/>
      <c r="V304" s="179">
        <f t="shared" si="87"/>
        <v>0</v>
      </c>
      <c r="W304" s="179"/>
      <c r="X304" s="179">
        <f t="shared" si="88"/>
        <v>0</v>
      </c>
      <c r="Y304" s="179"/>
      <c r="Z304" s="179">
        <f t="shared" si="89"/>
        <v>0</v>
      </c>
      <c r="AA304" s="179"/>
      <c r="AB304" s="179">
        <f t="shared" si="89"/>
        <v>0</v>
      </c>
      <c r="AC304" s="179"/>
      <c r="AD304" s="179">
        <f t="shared" si="89"/>
        <v>0</v>
      </c>
      <c r="AE304" s="179"/>
      <c r="AF304" s="179">
        <f t="shared" si="89"/>
        <v>0</v>
      </c>
      <c r="AG304" s="179"/>
      <c r="AH304" s="179">
        <f t="shared" si="90"/>
        <v>0</v>
      </c>
      <c r="AI304" s="179"/>
      <c r="AJ304" s="179">
        <f t="shared" si="91"/>
        <v>0</v>
      </c>
      <c r="AK304" s="179"/>
      <c r="AL304" s="179">
        <f t="shared" si="91"/>
        <v>0</v>
      </c>
      <c r="AM304" s="179">
        <f t="shared" si="97"/>
        <v>0</v>
      </c>
      <c r="AN304" s="217">
        <f t="shared" si="98"/>
        <v>0</v>
      </c>
      <c r="AO304" s="20">
        <f t="shared" si="100"/>
        <v>0</v>
      </c>
      <c r="AP304" s="13"/>
      <c r="AR304" s="14"/>
      <c r="AT304" s="66"/>
      <c r="AU304" s="66"/>
    </row>
    <row r="305" spans="1:47" s="61" customFormat="1" ht="22.5" outlineLevel="1" x14ac:dyDescent="0.25">
      <c r="A305" s="62" t="s">
        <v>569</v>
      </c>
      <c r="B305" s="63" t="s">
        <v>570</v>
      </c>
      <c r="C305" s="64" t="s">
        <v>23</v>
      </c>
      <c r="D305" s="65">
        <v>2</v>
      </c>
      <c r="E305" s="65"/>
      <c r="F305" s="19">
        <f t="shared" si="99"/>
        <v>2</v>
      </c>
      <c r="G305" s="156">
        <v>11.90539154</v>
      </c>
      <c r="H305" s="65">
        <f t="shared" si="93"/>
        <v>2</v>
      </c>
      <c r="I305" s="179"/>
      <c r="J305" s="179">
        <f t="shared" si="84"/>
        <v>0</v>
      </c>
      <c r="K305" s="179"/>
      <c r="L305" s="179">
        <f t="shared" si="85"/>
        <v>0</v>
      </c>
      <c r="M305" s="179"/>
      <c r="N305" s="179">
        <f t="shared" si="86"/>
        <v>0</v>
      </c>
      <c r="O305" s="179"/>
      <c r="P305" s="179">
        <f t="shared" si="94"/>
        <v>0</v>
      </c>
      <c r="Q305" s="179"/>
      <c r="R305" s="179">
        <f t="shared" si="95"/>
        <v>0</v>
      </c>
      <c r="S305" s="179"/>
      <c r="T305" s="179">
        <f t="shared" si="96"/>
        <v>0</v>
      </c>
      <c r="U305" s="179"/>
      <c r="V305" s="179">
        <f t="shared" si="87"/>
        <v>0</v>
      </c>
      <c r="W305" s="179"/>
      <c r="X305" s="179">
        <f t="shared" si="88"/>
        <v>0</v>
      </c>
      <c r="Y305" s="179"/>
      <c r="Z305" s="179">
        <f t="shared" si="89"/>
        <v>0</v>
      </c>
      <c r="AA305" s="179"/>
      <c r="AB305" s="179">
        <f t="shared" si="89"/>
        <v>0</v>
      </c>
      <c r="AC305" s="179"/>
      <c r="AD305" s="179">
        <f t="shared" si="89"/>
        <v>0</v>
      </c>
      <c r="AE305" s="179"/>
      <c r="AF305" s="179">
        <f t="shared" si="89"/>
        <v>0</v>
      </c>
      <c r="AG305" s="179"/>
      <c r="AH305" s="179">
        <f t="shared" si="90"/>
        <v>0</v>
      </c>
      <c r="AI305" s="179"/>
      <c r="AJ305" s="179">
        <f t="shared" si="91"/>
        <v>0</v>
      </c>
      <c r="AK305" s="179"/>
      <c r="AL305" s="179">
        <f t="shared" si="91"/>
        <v>0</v>
      </c>
      <c r="AM305" s="179">
        <f t="shared" si="97"/>
        <v>0</v>
      </c>
      <c r="AN305" s="217">
        <f t="shared" si="98"/>
        <v>0</v>
      </c>
      <c r="AO305" s="20">
        <f t="shared" si="100"/>
        <v>0</v>
      </c>
      <c r="AP305" s="13"/>
      <c r="AR305" s="14"/>
      <c r="AT305" s="66"/>
      <c r="AU305" s="66"/>
    </row>
    <row r="306" spans="1:47" s="61" customFormat="1" ht="22.5" outlineLevel="1" x14ac:dyDescent="0.25">
      <c r="A306" s="62" t="s">
        <v>571</v>
      </c>
      <c r="B306" s="63" t="s">
        <v>572</v>
      </c>
      <c r="C306" s="64" t="s">
        <v>23</v>
      </c>
      <c r="D306" s="65">
        <v>1</v>
      </c>
      <c r="E306" s="65"/>
      <c r="F306" s="19">
        <f t="shared" si="99"/>
        <v>1</v>
      </c>
      <c r="G306" s="156">
        <v>27.305391539999999</v>
      </c>
      <c r="H306" s="65">
        <f t="shared" si="93"/>
        <v>1</v>
      </c>
      <c r="I306" s="179"/>
      <c r="J306" s="179">
        <f t="shared" si="84"/>
        <v>0</v>
      </c>
      <c r="K306" s="179"/>
      <c r="L306" s="179">
        <f t="shared" si="85"/>
        <v>0</v>
      </c>
      <c r="M306" s="179"/>
      <c r="N306" s="179">
        <f t="shared" si="86"/>
        <v>0</v>
      </c>
      <c r="O306" s="179"/>
      <c r="P306" s="179">
        <f t="shared" si="94"/>
        <v>0</v>
      </c>
      <c r="Q306" s="179"/>
      <c r="R306" s="179">
        <f t="shared" si="95"/>
        <v>0</v>
      </c>
      <c r="S306" s="179"/>
      <c r="T306" s="179">
        <f t="shared" si="96"/>
        <v>0</v>
      </c>
      <c r="U306" s="179"/>
      <c r="V306" s="179">
        <f t="shared" si="87"/>
        <v>0</v>
      </c>
      <c r="W306" s="179"/>
      <c r="X306" s="179">
        <f t="shared" si="88"/>
        <v>0</v>
      </c>
      <c r="Y306" s="179"/>
      <c r="Z306" s="179">
        <f t="shared" si="89"/>
        <v>0</v>
      </c>
      <c r="AA306" s="179"/>
      <c r="AB306" s="179">
        <f t="shared" si="89"/>
        <v>0</v>
      </c>
      <c r="AC306" s="179"/>
      <c r="AD306" s="179">
        <f t="shared" si="89"/>
        <v>0</v>
      </c>
      <c r="AE306" s="179"/>
      <c r="AF306" s="179">
        <f t="shared" si="89"/>
        <v>0</v>
      </c>
      <c r="AG306" s="179"/>
      <c r="AH306" s="179">
        <f t="shared" si="90"/>
        <v>0</v>
      </c>
      <c r="AI306" s="179"/>
      <c r="AJ306" s="179">
        <f t="shared" si="91"/>
        <v>0</v>
      </c>
      <c r="AK306" s="179"/>
      <c r="AL306" s="179">
        <f t="shared" si="91"/>
        <v>0</v>
      </c>
      <c r="AM306" s="179">
        <f t="shared" si="97"/>
        <v>0</v>
      </c>
      <c r="AN306" s="217">
        <f t="shared" si="98"/>
        <v>0</v>
      </c>
      <c r="AO306" s="20">
        <f t="shared" si="100"/>
        <v>0</v>
      </c>
      <c r="AP306" s="13"/>
      <c r="AR306" s="14"/>
      <c r="AT306" s="66"/>
      <c r="AU306" s="66"/>
    </row>
    <row r="307" spans="1:47" s="61" customFormat="1" ht="22.5" outlineLevel="1" x14ac:dyDescent="0.25">
      <c r="A307" s="62" t="s">
        <v>573</v>
      </c>
      <c r="B307" s="63" t="s">
        <v>574</v>
      </c>
      <c r="C307" s="64" t="s">
        <v>23</v>
      </c>
      <c r="D307" s="65">
        <v>1</v>
      </c>
      <c r="E307" s="65"/>
      <c r="F307" s="19">
        <f t="shared" si="99"/>
        <v>1</v>
      </c>
      <c r="G307" s="156">
        <v>7.7053915350000004</v>
      </c>
      <c r="H307" s="65">
        <f t="shared" si="93"/>
        <v>1</v>
      </c>
      <c r="I307" s="179"/>
      <c r="J307" s="179">
        <f t="shared" si="84"/>
        <v>0</v>
      </c>
      <c r="K307" s="179"/>
      <c r="L307" s="179">
        <f t="shared" si="85"/>
        <v>0</v>
      </c>
      <c r="M307" s="179"/>
      <c r="N307" s="179">
        <f t="shared" si="86"/>
        <v>0</v>
      </c>
      <c r="O307" s="179"/>
      <c r="P307" s="179">
        <f t="shared" si="94"/>
        <v>0</v>
      </c>
      <c r="Q307" s="179"/>
      <c r="R307" s="179">
        <f t="shared" si="95"/>
        <v>0</v>
      </c>
      <c r="S307" s="179"/>
      <c r="T307" s="179">
        <f t="shared" si="96"/>
        <v>0</v>
      </c>
      <c r="U307" s="179"/>
      <c r="V307" s="179">
        <f t="shared" si="87"/>
        <v>0</v>
      </c>
      <c r="W307" s="179"/>
      <c r="X307" s="179">
        <f t="shared" si="88"/>
        <v>0</v>
      </c>
      <c r="Y307" s="179"/>
      <c r="Z307" s="179">
        <f t="shared" si="89"/>
        <v>0</v>
      </c>
      <c r="AA307" s="179"/>
      <c r="AB307" s="179">
        <f t="shared" si="89"/>
        <v>0</v>
      </c>
      <c r="AC307" s="179"/>
      <c r="AD307" s="179">
        <f t="shared" si="89"/>
        <v>0</v>
      </c>
      <c r="AE307" s="179"/>
      <c r="AF307" s="179">
        <f t="shared" si="89"/>
        <v>0</v>
      </c>
      <c r="AG307" s="179"/>
      <c r="AH307" s="179">
        <f t="shared" si="90"/>
        <v>0</v>
      </c>
      <c r="AI307" s="179"/>
      <c r="AJ307" s="179">
        <f t="shared" si="91"/>
        <v>0</v>
      </c>
      <c r="AK307" s="179"/>
      <c r="AL307" s="179">
        <f t="shared" si="91"/>
        <v>0</v>
      </c>
      <c r="AM307" s="179">
        <f t="shared" si="97"/>
        <v>0</v>
      </c>
      <c r="AN307" s="217">
        <f t="shared" si="98"/>
        <v>0</v>
      </c>
      <c r="AO307" s="20">
        <f t="shared" si="100"/>
        <v>0</v>
      </c>
      <c r="AP307" s="13"/>
      <c r="AR307" s="14"/>
      <c r="AT307" s="66"/>
      <c r="AU307" s="66"/>
    </row>
    <row r="308" spans="1:47" s="61" customFormat="1" ht="22.5" outlineLevel="1" x14ac:dyDescent="0.25">
      <c r="A308" s="62" t="s">
        <v>575</v>
      </c>
      <c r="B308" s="63" t="s">
        <v>576</v>
      </c>
      <c r="C308" s="64" t="s">
        <v>23</v>
      </c>
      <c r="D308" s="65">
        <v>6</v>
      </c>
      <c r="E308" s="65"/>
      <c r="F308" s="19">
        <f t="shared" si="99"/>
        <v>6</v>
      </c>
      <c r="G308" s="156">
        <v>9.6353915350000001</v>
      </c>
      <c r="H308" s="65">
        <f t="shared" si="93"/>
        <v>6</v>
      </c>
      <c r="I308" s="179"/>
      <c r="J308" s="179">
        <f t="shared" si="84"/>
        <v>0</v>
      </c>
      <c r="K308" s="179"/>
      <c r="L308" s="179">
        <f t="shared" si="85"/>
        <v>0</v>
      </c>
      <c r="M308" s="179"/>
      <c r="N308" s="179">
        <f t="shared" si="86"/>
        <v>0</v>
      </c>
      <c r="O308" s="179"/>
      <c r="P308" s="179">
        <f t="shared" si="94"/>
        <v>0</v>
      </c>
      <c r="Q308" s="179"/>
      <c r="R308" s="179">
        <f t="shared" si="95"/>
        <v>0</v>
      </c>
      <c r="S308" s="179"/>
      <c r="T308" s="179">
        <f t="shared" si="96"/>
        <v>0</v>
      </c>
      <c r="U308" s="179"/>
      <c r="V308" s="179">
        <f t="shared" si="87"/>
        <v>0</v>
      </c>
      <c r="W308" s="179"/>
      <c r="X308" s="179">
        <f t="shared" si="88"/>
        <v>0</v>
      </c>
      <c r="Y308" s="179"/>
      <c r="Z308" s="179">
        <f t="shared" si="89"/>
        <v>0</v>
      </c>
      <c r="AA308" s="179"/>
      <c r="AB308" s="179">
        <f t="shared" si="89"/>
        <v>0</v>
      </c>
      <c r="AC308" s="179"/>
      <c r="AD308" s="179">
        <f t="shared" si="89"/>
        <v>0</v>
      </c>
      <c r="AE308" s="179"/>
      <c r="AF308" s="179">
        <f t="shared" si="89"/>
        <v>0</v>
      </c>
      <c r="AG308" s="179"/>
      <c r="AH308" s="179">
        <f t="shared" si="90"/>
        <v>0</v>
      </c>
      <c r="AI308" s="179"/>
      <c r="AJ308" s="179">
        <f t="shared" si="91"/>
        <v>0</v>
      </c>
      <c r="AK308" s="179"/>
      <c r="AL308" s="179">
        <f t="shared" si="91"/>
        <v>0</v>
      </c>
      <c r="AM308" s="179">
        <f t="shared" si="97"/>
        <v>0</v>
      </c>
      <c r="AN308" s="217">
        <f t="shared" si="98"/>
        <v>0</v>
      </c>
      <c r="AO308" s="20">
        <f t="shared" si="100"/>
        <v>0</v>
      </c>
      <c r="AP308" s="13"/>
      <c r="AR308" s="14"/>
      <c r="AT308" s="66"/>
      <c r="AU308" s="66"/>
    </row>
    <row r="309" spans="1:47" s="61" customFormat="1" ht="22.5" outlineLevel="1" x14ac:dyDescent="0.25">
      <c r="A309" s="62" t="s">
        <v>577</v>
      </c>
      <c r="B309" s="63" t="s">
        <v>578</v>
      </c>
      <c r="C309" s="64" t="s">
        <v>23</v>
      </c>
      <c r="D309" s="65">
        <v>6</v>
      </c>
      <c r="E309" s="65"/>
      <c r="F309" s="19">
        <f t="shared" si="99"/>
        <v>6</v>
      </c>
      <c r="G309" s="156">
        <v>10.14539154</v>
      </c>
      <c r="H309" s="65">
        <f t="shared" si="93"/>
        <v>6</v>
      </c>
      <c r="I309" s="179"/>
      <c r="J309" s="179">
        <f t="shared" si="84"/>
        <v>0</v>
      </c>
      <c r="K309" s="179"/>
      <c r="L309" s="179">
        <f t="shared" si="85"/>
        <v>0</v>
      </c>
      <c r="M309" s="179"/>
      <c r="N309" s="179">
        <f t="shared" si="86"/>
        <v>0</v>
      </c>
      <c r="O309" s="179"/>
      <c r="P309" s="179">
        <f t="shared" si="94"/>
        <v>0</v>
      </c>
      <c r="Q309" s="179"/>
      <c r="R309" s="179">
        <f t="shared" si="95"/>
        <v>0</v>
      </c>
      <c r="S309" s="179"/>
      <c r="T309" s="179">
        <f t="shared" si="96"/>
        <v>0</v>
      </c>
      <c r="U309" s="179"/>
      <c r="V309" s="179">
        <f t="shared" si="87"/>
        <v>0</v>
      </c>
      <c r="W309" s="179"/>
      <c r="X309" s="179">
        <f t="shared" si="88"/>
        <v>0</v>
      </c>
      <c r="Y309" s="179"/>
      <c r="Z309" s="179">
        <f t="shared" si="89"/>
        <v>0</v>
      </c>
      <c r="AA309" s="179"/>
      <c r="AB309" s="179">
        <f t="shared" si="89"/>
        <v>0</v>
      </c>
      <c r="AC309" s="179"/>
      <c r="AD309" s="179">
        <f t="shared" si="89"/>
        <v>0</v>
      </c>
      <c r="AE309" s="179"/>
      <c r="AF309" s="179">
        <f t="shared" si="89"/>
        <v>0</v>
      </c>
      <c r="AG309" s="179"/>
      <c r="AH309" s="179">
        <f t="shared" si="90"/>
        <v>0</v>
      </c>
      <c r="AI309" s="179"/>
      <c r="AJ309" s="179">
        <f t="shared" si="91"/>
        <v>0</v>
      </c>
      <c r="AK309" s="179"/>
      <c r="AL309" s="179">
        <f t="shared" si="91"/>
        <v>0</v>
      </c>
      <c r="AM309" s="179">
        <f t="shared" si="97"/>
        <v>0</v>
      </c>
      <c r="AN309" s="217">
        <f t="shared" si="98"/>
        <v>0</v>
      </c>
      <c r="AO309" s="20">
        <f t="shared" si="100"/>
        <v>0</v>
      </c>
      <c r="AP309" s="13"/>
      <c r="AR309" s="14"/>
      <c r="AT309" s="66"/>
      <c r="AU309" s="66"/>
    </row>
    <row r="310" spans="1:47" s="61" customFormat="1" ht="22.5" outlineLevel="1" x14ac:dyDescent="0.25">
      <c r="A310" s="62" t="s">
        <v>579</v>
      </c>
      <c r="B310" s="63" t="s">
        <v>580</v>
      </c>
      <c r="C310" s="64" t="s">
        <v>23</v>
      </c>
      <c r="D310" s="65">
        <v>1</v>
      </c>
      <c r="E310" s="65"/>
      <c r="F310" s="19">
        <f t="shared" si="99"/>
        <v>1</v>
      </c>
      <c r="G310" s="156">
        <v>16.97539154</v>
      </c>
      <c r="H310" s="65">
        <f t="shared" si="93"/>
        <v>1</v>
      </c>
      <c r="I310" s="179"/>
      <c r="J310" s="179">
        <f t="shared" si="84"/>
        <v>0</v>
      </c>
      <c r="K310" s="179"/>
      <c r="L310" s="179">
        <f t="shared" si="85"/>
        <v>0</v>
      </c>
      <c r="M310" s="179"/>
      <c r="N310" s="179">
        <f t="shared" si="86"/>
        <v>0</v>
      </c>
      <c r="O310" s="179"/>
      <c r="P310" s="179">
        <f t="shared" si="94"/>
        <v>0</v>
      </c>
      <c r="Q310" s="179"/>
      <c r="R310" s="179">
        <f t="shared" si="95"/>
        <v>0</v>
      </c>
      <c r="S310" s="179"/>
      <c r="T310" s="179">
        <f t="shared" si="96"/>
        <v>0</v>
      </c>
      <c r="U310" s="179"/>
      <c r="V310" s="179">
        <f t="shared" si="87"/>
        <v>0</v>
      </c>
      <c r="W310" s="179"/>
      <c r="X310" s="179">
        <f t="shared" si="88"/>
        <v>0</v>
      </c>
      <c r="Y310" s="179"/>
      <c r="Z310" s="179">
        <f t="shared" si="89"/>
        <v>0</v>
      </c>
      <c r="AA310" s="179"/>
      <c r="AB310" s="179">
        <f t="shared" si="89"/>
        <v>0</v>
      </c>
      <c r="AC310" s="179"/>
      <c r="AD310" s="179">
        <f t="shared" si="89"/>
        <v>0</v>
      </c>
      <c r="AE310" s="179"/>
      <c r="AF310" s="179">
        <f t="shared" si="89"/>
        <v>0</v>
      </c>
      <c r="AG310" s="179"/>
      <c r="AH310" s="179">
        <f t="shared" si="90"/>
        <v>0</v>
      </c>
      <c r="AI310" s="179"/>
      <c r="AJ310" s="179">
        <f t="shared" si="91"/>
        <v>0</v>
      </c>
      <c r="AK310" s="179"/>
      <c r="AL310" s="179">
        <f t="shared" si="91"/>
        <v>0</v>
      </c>
      <c r="AM310" s="179">
        <f t="shared" si="97"/>
        <v>0</v>
      </c>
      <c r="AN310" s="217">
        <f t="shared" si="98"/>
        <v>0</v>
      </c>
      <c r="AO310" s="20">
        <f t="shared" si="100"/>
        <v>0</v>
      </c>
      <c r="AP310" s="13"/>
      <c r="AR310" s="14"/>
      <c r="AT310" s="66"/>
      <c r="AU310" s="66"/>
    </row>
    <row r="311" spans="1:47" s="61" customFormat="1" ht="22.5" outlineLevel="1" x14ac:dyDescent="0.25">
      <c r="A311" s="62" t="s">
        <v>581</v>
      </c>
      <c r="B311" s="63" t="s">
        <v>582</v>
      </c>
      <c r="C311" s="64" t="s">
        <v>583</v>
      </c>
      <c r="D311" s="65">
        <v>2</v>
      </c>
      <c r="E311" s="65"/>
      <c r="F311" s="19">
        <f t="shared" si="99"/>
        <v>2</v>
      </c>
      <c r="G311" s="156">
        <v>35.26248099</v>
      </c>
      <c r="H311" s="65">
        <f t="shared" si="93"/>
        <v>2</v>
      </c>
      <c r="I311" s="179"/>
      <c r="J311" s="179">
        <f t="shared" si="84"/>
        <v>0</v>
      </c>
      <c r="K311" s="179"/>
      <c r="L311" s="179">
        <f t="shared" si="85"/>
        <v>0</v>
      </c>
      <c r="M311" s="179"/>
      <c r="N311" s="179">
        <f t="shared" si="86"/>
        <v>0</v>
      </c>
      <c r="O311" s="179"/>
      <c r="P311" s="179">
        <f t="shared" si="94"/>
        <v>0</v>
      </c>
      <c r="Q311" s="179"/>
      <c r="R311" s="179">
        <f t="shared" si="95"/>
        <v>0</v>
      </c>
      <c r="S311" s="179"/>
      <c r="T311" s="179">
        <f t="shared" si="96"/>
        <v>0</v>
      </c>
      <c r="U311" s="179"/>
      <c r="V311" s="179">
        <f t="shared" si="87"/>
        <v>0</v>
      </c>
      <c r="W311" s="179"/>
      <c r="X311" s="179">
        <f t="shared" si="88"/>
        <v>0</v>
      </c>
      <c r="Y311" s="179"/>
      <c r="Z311" s="179">
        <f t="shared" si="89"/>
        <v>0</v>
      </c>
      <c r="AA311" s="179"/>
      <c r="AB311" s="179">
        <f t="shared" si="89"/>
        <v>0</v>
      </c>
      <c r="AC311" s="179"/>
      <c r="AD311" s="179">
        <f t="shared" si="89"/>
        <v>0</v>
      </c>
      <c r="AE311" s="179"/>
      <c r="AF311" s="179">
        <f t="shared" si="89"/>
        <v>0</v>
      </c>
      <c r="AG311" s="179"/>
      <c r="AH311" s="179">
        <f t="shared" si="90"/>
        <v>0</v>
      </c>
      <c r="AI311" s="179"/>
      <c r="AJ311" s="179">
        <f t="shared" si="91"/>
        <v>0</v>
      </c>
      <c r="AK311" s="179"/>
      <c r="AL311" s="179">
        <f t="shared" si="91"/>
        <v>0</v>
      </c>
      <c r="AM311" s="179">
        <f t="shared" si="97"/>
        <v>0</v>
      </c>
      <c r="AN311" s="217">
        <f t="shared" si="98"/>
        <v>0</v>
      </c>
      <c r="AO311" s="20">
        <f t="shared" si="100"/>
        <v>0</v>
      </c>
      <c r="AP311" s="13"/>
      <c r="AR311" s="14"/>
      <c r="AT311" s="66"/>
      <c r="AU311" s="66"/>
    </row>
    <row r="312" spans="1:47" s="61" customFormat="1" ht="22.5" outlineLevel="1" x14ac:dyDescent="0.25">
      <c r="A312" s="62" t="s">
        <v>584</v>
      </c>
      <c r="B312" s="63" t="s">
        <v>585</v>
      </c>
      <c r="C312" s="64" t="s">
        <v>23</v>
      </c>
      <c r="D312" s="65">
        <v>14</v>
      </c>
      <c r="E312" s="65"/>
      <c r="F312" s="19">
        <f t="shared" si="99"/>
        <v>14</v>
      </c>
      <c r="G312" s="156">
        <v>6.5312227570000001</v>
      </c>
      <c r="H312" s="65">
        <f t="shared" si="93"/>
        <v>14</v>
      </c>
      <c r="I312" s="179"/>
      <c r="J312" s="179">
        <f t="shared" si="84"/>
        <v>0</v>
      </c>
      <c r="K312" s="179"/>
      <c r="L312" s="179">
        <f t="shared" si="85"/>
        <v>0</v>
      </c>
      <c r="M312" s="179"/>
      <c r="N312" s="179">
        <f t="shared" si="86"/>
        <v>0</v>
      </c>
      <c r="O312" s="179"/>
      <c r="P312" s="179">
        <f t="shared" si="94"/>
        <v>0</v>
      </c>
      <c r="Q312" s="179"/>
      <c r="R312" s="179">
        <f t="shared" si="95"/>
        <v>0</v>
      </c>
      <c r="S312" s="179"/>
      <c r="T312" s="179">
        <f t="shared" si="96"/>
        <v>0</v>
      </c>
      <c r="U312" s="179"/>
      <c r="V312" s="179">
        <f t="shared" si="87"/>
        <v>0</v>
      </c>
      <c r="W312" s="179"/>
      <c r="X312" s="179">
        <f t="shared" si="88"/>
        <v>0</v>
      </c>
      <c r="Y312" s="179"/>
      <c r="Z312" s="179">
        <f t="shared" si="89"/>
        <v>0</v>
      </c>
      <c r="AA312" s="179"/>
      <c r="AB312" s="179">
        <f t="shared" si="89"/>
        <v>0</v>
      </c>
      <c r="AC312" s="179"/>
      <c r="AD312" s="179">
        <f t="shared" si="89"/>
        <v>0</v>
      </c>
      <c r="AE312" s="179"/>
      <c r="AF312" s="179">
        <f t="shared" si="89"/>
        <v>0</v>
      </c>
      <c r="AG312" s="179"/>
      <c r="AH312" s="179">
        <f t="shared" si="90"/>
        <v>0</v>
      </c>
      <c r="AI312" s="179"/>
      <c r="AJ312" s="179">
        <f t="shared" si="91"/>
        <v>0</v>
      </c>
      <c r="AK312" s="179"/>
      <c r="AL312" s="179">
        <f t="shared" si="91"/>
        <v>0</v>
      </c>
      <c r="AM312" s="179">
        <f t="shared" si="97"/>
        <v>0</v>
      </c>
      <c r="AN312" s="217">
        <f t="shared" si="98"/>
        <v>0</v>
      </c>
      <c r="AO312" s="20">
        <f t="shared" si="100"/>
        <v>0</v>
      </c>
      <c r="AP312" s="13"/>
      <c r="AR312" s="14"/>
      <c r="AT312" s="66"/>
      <c r="AU312" s="66"/>
    </row>
    <row r="313" spans="1:47" s="61" customFormat="1" ht="22.5" outlineLevel="1" x14ac:dyDescent="0.25">
      <c r="A313" s="62" t="s">
        <v>586</v>
      </c>
      <c r="B313" s="63" t="s">
        <v>587</v>
      </c>
      <c r="C313" s="64" t="s">
        <v>23</v>
      </c>
      <c r="D313" s="65">
        <v>4</v>
      </c>
      <c r="E313" s="65"/>
      <c r="F313" s="19">
        <f t="shared" si="99"/>
        <v>4</v>
      </c>
      <c r="G313" s="156">
        <v>12.79789787</v>
      </c>
      <c r="H313" s="65">
        <f t="shared" si="93"/>
        <v>4</v>
      </c>
      <c r="I313" s="179"/>
      <c r="J313" s="179">
        <f t="shared" si="84"/>
        <v>0</v>
      </c>
      <c r="K313" s="179"/>
      <c r="L313" s="179">
        <f t="shared" si="85"/>
        <v>0</v>
      </c>
      <c r="M313" s="179"/>
      <c r="N313" s="179">
        <f t="shared" si="86"/>
        <v>0</v>
      </c>
      <c r="O313" s="179"/>
      <c r="P313" s="179">
        <f t="shared" si="94"/>
        <v>0</v>
      </c>
      <c r="Q313" s="179"/>
      <c r="R313" s="179">
        <f t="shared" si="95"/>
        <v>0</v>
      </c>
      <c r="S313" s="179"/>
      <c r="T313" s="179">
        <f t="shared" si="96"/>
        <v>0</v>
      </c>
      <c r="U313" s="179"/>
      <c r="V313" s="179">
        <f t="shared" si="87"/>
        <v>0</v>
      </c>
      <c r="W313" s="179"/>
      <c r="X313" s="179">
        <f t="shared" si="88"/>
        <v>0</v>
      </c>
      <c r="Y313" s="179"/>
      <c r="Z313" s="179">
        <f t="shared" si="89"/>
        <v>0</v>
      </c>
      <c r="AA313" s="179"/>
      <c r="AB313" s="179">
        <f t="shared" si="89"/>
        <v>0</v>
      </c>
      <c r="AC313" s="179"/>
      <c r="AD313" s="179">
        <f t="shared" si="89"/>
        <v>0</v>
      </c>
      <c r="AE313" s="179"/>
      <c r="AF313" s="179">
        <f t="shared" si="89"/>
        <v>0</v>
      </c>
      <c r="AG313" s="179"/>
      <c r="AH313" s="179">
        <f t="shared" si="90"/>
        <v>0</v>
      </c>
      <c r="AI313" s="179"/>
      <c r="AJ313" s="179">
        <f t="shared" si="91"/>
        <v>0</v>
      </c>
      <c r="AK313" s="179"/>
      <c r="AL313" s="179">
        <f t="shared" si="91"/>
        <v>0</v>
      </c>
      <c r="AM313" s="179">
        <f t="shared" si="97"/>
        <v>0</v>
      </c>
      <c r="AN313" s="217">
        <f t="shared" si="98"/>
        <v>0</v>
      </c>
      <c r="AO313" s="20">
        <f t="shared" si="100"/>
        <v>0</v>
      </c>
      <c r="AP313" s="13"/>
      <c r="AR313" s="14"/>
      <c r="AT313" s="66"/>
      <c r="AU313" s="66"/>
    </row>
    <row r="314" spans="1:47" s="61" customFormat="1" ht="22.5" outlineLevel="1" x14ac:dyDescent="0.25">
      <c r="A314" s="62" t="s">
        <v>588</v>
      </c>
      <c r="B314" s="63" t="s">
        <v>589</v>
      </c>
      <c r="C314" s="64" t="s">
        <v>23</v>
      </c>
      <c r="D314" s="65">
        <v>2</v>
      </c>
      <c r="E314" s="65"/>
      <c r="F314" s="19">
        <f t="shared" si="99"/>
        <v>2</v>
      </c>
      <c r="G314" s="156">
        <v>7.3612227570000002</v>
      </c>
      <c r="H314" s="65">
        <f t="shared" si="93"/>
        <v>2</v>
      </c>
      <c r="I314" s="179"/>
      <c r="J314" s="179">
        <f t="shared" si="84"/>
        <v>0</v>
      </c>
      <c r="K314" s="179"/>
      <c r="L314" s="179">
        <f t="shared" si="85"/>
        <v>0</v>
      </c>
      <c r="M314" s="179"/>
      <c r="N314" s="179">
        <f t="shared" si="86"/>
        <v>0</v>
      </c>
      <c r="O314" s="179"/>
      <c r="P314" s="179">
        <f t="shared" si="94"/>
        <v>0</v>
      </c>
      <c r="Q314" s="179"/>
      <c r="R314" s="179">
        <f t="shared" si="95"/>
        <v>0</v>
      </c>
      <c r="S314" s="179"/>
      <c r="T314" s="179">
        <f t="shared" si="96"/>
        <v>0</v>
      </c>
      <c r="U314" s="179"/>
      <c r="V314" s="179">
        <f t="shared" si="87"/>
        <v>0</v>
      </c>
      <c r="W314" s="179"/>
      <c r="X314" s="179">
        <f t="shared" si="88"/>
        <v>0</v>
      </c>
      <c r="Y314" s="179"/>
      <c r="Z314" s="179">
        <f t="shared" si="89"/>
        <v>0</v>
      </c>
      <c r="AA314" s="179"/>
      <c r="AB314" s="179">
        <f t="shared" si="89"/>
        <v>0</v>
      </c>
      <c r="AC314" s="179"/>
      <c r="AD314" s="179">
        <f t="shared" si="89"/>
        <v>0</v>
      </c>
      <c r="AE314" s="179"/>
      <c r="AF314" s="179">
        <f t="shared" si="89"/>
        <v>0</v>
      </c>
      <c r="AG314" s="179"/>
      <c r="AH314" s="179">
        <f t="shared" si="90"/>
        <v>0</v>
      </c>
      <c r="AI314" s="179"/>
      <c r="AJ314" s="179">
        <f t="shared" si="91"/>
        <v>0</v>
      </c>
      <c r="AK314" s="179"/>
      <c r="AL314" s="179">
        <f t="shared" si="91"/>
        <v>0</v>
      </c>
      <c r="AM314" s="179">
        <f t="shared" si="97"/>
        <v>0</v>
      </c>
      <c r="AN314" s="217">
        <f t="shared" si="98"/>
        <v>0</v>
      </c>
      <c r="AO314" s="20">
        <f t="shared" si="100"/>
        <v>0</v>
      </c>
      <c r="AP314" s="13"/>
      <c r="AR314" s="14"/>
      <c r="AT314" s="66"/>
      <c r="AU314" s="66"/>
    </row>
    <row r="315" spans="1:47" s="61" customFormat="1" ht="22.5" outlineLevel="1" x14ac:dyDescent="0.25">
      <c r="A315" s="62" t="s">
        <v>590</v>
      </c>
      <c r="B315" s="63" t="s">
        <v>591</v>
      </c>
      <c r="C315" s="64" t="s">
        <v>23</v>
      </c>
      <c r="D315" s="65">
        <v>167</v>
      </c>
      <c r="E315" s="65"/>
      <c r="F315" s="19">
        <f t="shared" si="99"/>
        <v>167</v>
      </c>
      <c r="G315" s="156">
        <v>8.7299746569999996</v>
      </c>
      <c r="H315" s="65">
        <f t="shared" si="93"/>
        <v>167</v>
      </c>
      <c r="I315" s="179"/>
      <c r="J315" s="179">
        <f t="shared" si="84"/>
        <v>0</v>
      </c>
      <c r="K315" s="179"/>
      <c r="L315" s="179">
        <f t="shared" si="85"/>
        <v>0</v>
      </c>
      <c r="M315" s="179"/>
      <c r="N315" s="179">
        <f t="shared" si="86"/>
        <v>0</v>
      </c>
      <c r="O315" s="179"/>
      <c r="P315" s="179">
        <f t="shared" si="94"/>
        <v>0</v>
      </c>
      <c r="Q315" s="179"/>
      <c r="R315" s="179">
        <f t="shared" si="95"/>
        <v>0</v>
      </c>
      <c r="S315" s="179"/>
      <c r="T315" s="179">
        <f t="shared" si="96"/>
        <v>0</v>
      </c>
      <c r="U315" s="179"/>
      <c r="V315" s="179">
        <f t="shared" si="87"/>
        <v>0</v>
      </c>
      <c r="W315" s="179"/>
      <c r="X315" s="179">
        <f t="shared" si="88"/>
        <v>0</v>
      </c>
      <c r="Y315" s="179"/>
      <c r="Z315" s="179">
        <f t="shared" si="89"/>
        <v>0</v>
      </c>
      <c r="AA315" s="179"/>
      <c r="AB315" s="179">
        <f t="shared" si="89"/>
        <v>0</v>
      </c>
      <c r="AC315" s="179"/>
      <c r="AD315" s="179">
        <f t="shared" si="89"/>
        <v>0</v>
      </c>
      <c r="AE315" s="179"/>
      <c r="AF315" s="179">
        <f t="shared" si="89"/>
        <v>0</v>
      </c>
      <c r="AG315" s="179"/>
      <c r="AH315" s="179">
        <f t="shared" si="90"/>
        <v>0</v>
      </c>
      <c r="AI315" s="179"/>
      <c r="AJ315" s="179">
        <f t="shared" si="91"/>
        <v>0</v>
      </c>
      <c r="AK315" s="179"/>
      <c r="AL315" s="179">
        <f t="shared" si="91"/>
        <v>0</v>
      </c>
      <c r="AM315" s="179">
        <f t="shared" si="97"/>
        <v>0</v>
      </c>
      <c r="AN315" s="217">
        <f t="shared" si="98"/>
        <v>0</v>
      </c>
      <c r="AO315" s="20">
        <f t="shared" si="100"/>
        <v>0</v>
      </c>
      <c r="AP315" s="13"/>
      <c r="AR315" s="14"/>
      <c r="AT315" s="66"/>
      <c r="AU315" s="66"/>
    </row>
    <row r="316" spans="1:47" s="61" customFormat="1" ht="22.5" outlineLevel="1" x14ac:dyDescent="0.25">
      <c r="A316" s="62" t="s">
        <v>592</v>
      </c>
      <c r="B316" s="63" t="s">
        <v>593</v>
      </c>
      <c r="C316" s="64" t="s">
        <v>23</v>
      </c>
      <c r="D316" s="65">
        <v>5</v>
      </c>
      <c r="E316" s="65"/>
      <c r="F316" s="19">
        <f t="shared" si="99"/>
        <v>5</v>
      </c>
      <c r="G316" s="156">
        <v>13.79039407</v>
      </c>
      <c r="H316" s="65">
        <f t="shared" si="93"/>
        <v>5</v>
      </c>
      <c r="I316" s="179"/>
      <c r="J316" s="179">
        <f t="shared" si="84"/>
        <v>0</v>
      </c>
      <c r="K316" s="179"/>
      <c r="L316" s="179">
        <f t="shared" si="85"/>
        <v>0</v>
      </c>
      <c r="M316" s="179"/>
      <c r="N316" s="179">
        <f t="shared" si="86"/>
        <v>0</v>
      </c>
      <c r="O316" s="179"/>
      <c r="P316" s="179">
        <f t="shared" si="94"/>
        <v>0</v>
      </c>
      <c r="Q316" s="179"/>
      <c r="R316" s="179">
        <f t="shared" si="95"/>
        <v>0</v>
      </c>
      <c r="S316" s="179"/>
      <c r="T316" s="179">
        <f t="shared" si="96"/>
        <v>0</v>
      </c>
      <c r="U316" s="179"/>
      <c r="V316" s="179">
        <f t="shared" si="87"/>
        <v>0</v>
      </c>
      <c r="W316" s="179"/>
      <c r="X316" s="179">
        <f t="shared" si="88"/>
        <v>0</v>
      </c>
      <c r="Y316" s="179"/>
      <c r="Z316" s="179">
        <f t="shared" si="89"/>
        <v>0</v>
      </c>
      <c r="AA316" s="179"/>
      <c r="AB316" s="179">
        <f t="shared" si="89"/>
        <v>0</v>
      </c>
      <c r="AC316" s="179"/>
      <c r="AD316" s="179">
        <f t="shared" si="89"/>
        <v>0</v>
      </c>
      <c r="AE316" s="179"/>
      <c r="AF316" s="179">
        <f t="shared" si="89"/>
        <v>0</v>
      </c>
      <c r="AG316" s="179"/>
      <c r="AH316" s="179">
        <f t="shared" si="90"/>
        <v>0</v>
      </c>
      <c r="AI316" s="179"/>
      <c r="AJ316" s="179">
        <f t="shared" si="91"/>
        <v>0</v>
      </c>
      <c r="AK316" s="179"/>
      <c r="AL316" s="179">
        <f t="shared" si="91"/>
        <v>0</v>
      </c>
      <c r="AM316" s="179">
        <f t="shared" si="97"/>
        <v>0</v>
      </c>
      <c r="AN316" s="217">
        <f t="shared" si="98"/>
        <v>0</v>
      </c>
      <c r="AO316" s="20">
        <f t="shared" si="100"/>
        <v>0</v>
      </c>
      <c r="AP316" s="13"/>
      <c r="AR316" s="14"/>
      <c r="AT316" s="66"/>
      <c r="AU316" s="66"/>
    </row>
    <row r="317" spans="1:47" s="61" customFormat="1" ht="22.5" outlineLevel="1" x14ac:dyDescent="0.25">
      <c r="A317" s="62" t="s">
        <v>594</v>
      </c>
      <c r="B317" s="63" t="s">
        <v>595</v>
      </c>
      <c r="C317" s="64" t="s">
        <v>23</v>
      </c>
      <c r="D317" s="65">
        <v>19</v>
      </c>
      <c r="E317" s="65"/>
      <c r="F317" s="19">
        <f t="shared" si="99"/>
        <v>19</v>
      </c>
      <c r="G317" s="156">
        <v>21.357897869999999</v>
      </c>
      <c r="H317" s="65">
        <f t="shared" si="93"/>
        <v>19</v>
      </c>
      <c r="I317" s="179"/>
      <c r="J317" s="179">
        <f t="shared" si="84"/>
        <v>0</v>
      </c>
      <c r="K317" s="179"/>
      <c r="L317" s="179">
        <f t="shared" si="85"/>
        <v>0</v>
      </c>
      <c r="M317" s="179"/>
      <c r="N317" s="179">
        <f t="shared" si="86"/>
        <v>0</v>
      </c>
      <c r="O317" s="179"/>
      <c r="P317" s="179">
        <f t="shared" si="94"/>
        <v>0</v>
      </c>
      <c r="Q317" s="179"/>
      <c r="R317" s="179">
        <f t="shared" si="95"/>
        <v>0</v>
      </c>
      <c r="S317" s="179"/>
      <c r="T317" s="179">
        <f t="shared" si="96"/>
        <v>0</v>
      </c>
      <c r="U317" s="179"/>
      <c r="V317" s="179">
        <f t="shared" si="87"/>
        <v>0</v>
      </c>
      <c r="W317" s="179"/>
      <c r="X317" s="179">
        <f t="shared" si="88"/>
        <v>0</v>
      </c>
      <c r="Y317" s="179"/>
      <c r="Z317" s="179">
        <f t="shared" si="89"/>
        <v>0</v>
      </c>
      <c r="AA317" s="179"/>
      <c r="AB317" s="179">
        <f t="shared" si="89"/>
        <v>0</v>
      </c>
      <c r="AC317" s="179"/>
      <c r="AD317" s="179">
        <f t="shared" si="89"/>
        <v>0</v>
      </c>
      <c r="AE317" s="179"/>
      <c r="AF317" s="179">
        <f t="shared" si="89"/>
        <v>0</v>
      </c>
      <c r="AG317" s="179"/>
      <c r="AH317" s="179">
        <f t="shared" si="90"/>
        <v>0</v>
      </c>
      <c r="AI317" s="179"/>
      <c r="AJ317" s="179">
        <f t="shared" si="91"/>
        <v>0</v>
      </c>
      <c r="AK317" s="179"/>
      <c r="AL317" s="179">
        <f t="shared" si="91"/>
        <v>0</v>
      </c>
      <c r="AM317" s="179">
        <f t="shared" si="97"/>
        <v>0</v>
      </c>
      <c r="AN317" s="217">
        <f t="shared" si="98"/>
        <v>0</v>
      </c>
      <c r="AO317" s="20">
        <f t="shared" si="100"/>
        <v>0</v>
      </c>
      <c r="AP317" s="13"/>
      <c r="AR317" s="14"/>
      <c r="AT317" s="66"/>
      <c r="AU317" s="66"/>
    </row>
    <row r="318" spans="1:47" s="61" customFormat="1" ht="22.5" outlineLevel="1" x14ac:dyDescent="0.25">
      <c r="A318" s="62" t="s">
        <v>596</v>
      </c>
      <c r="B318" s="63" t="s">
        <v>597</v>
      </c>
      <c r="C318" s="64" t="s">
        <v>23</v>
      </c>
      <c r="D318" s="65">
        <v>21</v>
      </c>
      <c r="E318" s="65"/>
      <c r="F318" s="19">
        <f t="shared" si="99"/>
        <v>21</v>
      </c>
      <c r="G318" s="156">
        <v>26.51497719</v>
      </c>
      <c r="H318" s="65">
        <f t="shared" si="93"/>
        <v>21</v>
      </c>
      <c r="I318" s="179"/>
      <c r="J318" s="179">
        <f t="shared" si="84"/>
        <v>0</v>
      </c>
      <c r="K318" s="179"/>
      <c r="L318" s="179">
        <f t="shared" si="85"/>
        <v>0</v>
      </c>
      <c r="M318" s="179"/>
      <c r="N318" s="179">
        <f t="shared" si="86"/>
        <v>0</v>
      </c>
      <c r="O318" s="179"/>
      <c r="P318" s="179">
        <f t="shared" si="94"/>
        <v>0</v>
      </c>
      <c r="Q318" s="179"/>
      <c r="R318" s="179">
        <f t="shared" si="95"/>
        <v>0</v>
      </c>
      <c r="S318" s="179"/>
      <c r="T318" s="179">
        <f t="shared" si="96"/>
        <v>0</v>
      </c>
      <c r="U318" s="179"/>
      <c r="V318" s="179">
        <f t="shared" si="87"/>
        <v>0</v>
      </c>
      <c r="W318" s="179"/>
      <c r="X318" s="179">
        <f t="shared" si="88"/>
        <v>0</v>
      </c>
      <c r="Y318" s="179"/>
      <c r="Z318" s="179">
        <f t="shared" si="89"/>
        <v>0</v>
      </c>
      <c r="AA318" s="179"/>
      <c r="AB318" s="179">
        <f t="shared" si="89"/>
        <v>0</v>
      </c>
      <c r="AC318" s="179"/>
      <c r="AD318" s="179">
        <f t="shared" si="89"/>
        <v>0</v>
      </c>
      <c r="AE318" s="179"/>
      <c r="AF318" s="179">
        <f t="shared" si="89"/>
        <v>0</v>
      </c>
      <c r="AG318" s="179"/>
      <c r="AH318" s="179">
        <f t="shared" si="90"/>
        <v>0</v>
      </c>
      <c r="AI318" s="179"/>
      <c r="AJ318" s="179">
        <f t="shared" si="91"/>
        <v>0</v>
      </c>
      <c r="AK318" s="179"/>
      <c r="AL318" s="179">
        <f t="shared" si="91"/>
        <v>0</v>
      </c>
      <c r="AM318" s="179">
        <f t="shared" si="97"/>
        <v>0</v>
      </c>
      <c r="AN318" s="217">
        <f t="shared" si="98"/>
        <v>0</v>
      </c>
      <c r="AO318" s="20">
        <f t="shared" si="100"/>
        <v>0</v>
      </c>
      <c r="AP318" s="13"/>
      <c r="AR318" s="14"/>
      <c r="AT318" s="66"/>
      <c r="AU318" s="66"/>
    </row>
    <row r="319" spans="1:47" s="61" customFormat="1" ht="22.5" outlineLevel="1" x14ac:dyDescent="0.25">
      <c r="A319" s="62" t="s">
        <v>598</v>
      </c>
      <c r="B319" s="63" t="s">
        <v>599</v>
      </c>
      <c r="C319" s="64" t="s">
        <v>23</v>
      </c>
      <c r="D319" s="65">
        <v>8</v>
      </c>
      <c r="E319" s="65"/>
      <c r="F319" s="19">
        <f t="shared" si="99"/>
        <v>8</v>
      </c>
      <c r="G319" s="156">
        <v>59.326639630000003</v>
      </c>
      <c r="H319" s="65">
        <f t="shared" si="93"/>
        <v>8</v>
      </c>
      <c r="I319" s="179"/>
      <c r="J319" s="179">
        <f t="shared" si="84"/>
        <v>0</v>
      </c>
      <c r="K319" s="179"/>
      <c r="L319" s="179">
        <f t="shared" si="85"/>
        <v>0</v>
      </c>
      <c r="M319" s="179"/>
      <c r="N319" s="179">
        <f t="shared" si="86"/>
        <v>0</v>
      </c>
      <c r="O319" s="179"/>
      <c r="P319" s="179">
        <f t="shared" si="94"/>
        <v>0</v>
      </c>
      <c r="Q319" s="179"/>
      <c r="R319" s="179">
        <f t="shared" si="95"/>
        <v>0</v>
      </c>
      <c r="S319" s="179"/>
      <c r="T319" s="179">
        <f t="shared" si="96"/>
        <v>0</v>
      </c>
      <c r="U319" s="179"/>
      <c r="V319" s="179">
        <f t="shared" si="87"/>
        <v>0</v>
      </c>
      <c r="W319" s="179"/>
      <c r="X319" s="179">
        <f t="shared" si="88"/>
        <v>0</v>
      </c>
      <c r="Y319" s="179"/>
      <c r="Z319" s="179">
        <f t="shared" si="89"/>
        <v>0</v>
      </c>
      <c r="AA319" s="179"/>
      <c r="AB319" s="179">
        <f t="shared" si="89"/>
        <v>0</v>
      </c>
      <c r="AC319" s="179"/>
      <c r="AD319" s="179">
        <f t="shared" si="89"/>
        <v>0</v>
      </c>
      <c r="AE319" s="179"/>
      <c r="AF319" s="179">
        <f t="shared" si="89"/>
        <v>0</v>
      </c>
      <c r="AG319" s="179"/>
      <c r="AH319" s="179">
        <f t="shared" si="90"/>
        <v>0</v>
      </c>
      <c r="AI319" s="179"/>
      <c r="AJ319" s="179">
        <f t="shared" si="91"/>
        <v>0</v>
      </c>
      <c r="AK319" s="179"/>
      <c r="AL319" s="179">
        <f t="shared" si="91"/>
        <v>0</v>
      </c>
      <c r="AM319" s="179">
        <f t="shared" si="97"/>
        <v>0</v>
      </c>
      <c r="AN319" s="217">
        <f t="shared" si="98"/>
        <v>0</v>
      </c>
      <c r="AO319" s="20">
        <f t="shared" si="100"/>
        <v>0</v>
      </c>
      <c r="AP319" s="13"/>
      <c r="AR319" s="14"/>
      <c r="AT319" s="66"/>
      <c r="AU319" s="66"/>
    </row>
    <row r="320" spans="1:47" s="61" customFormat="1" ht="22.5" outlineLevel="1" x14ac:dyDescent="0.25">
      <c r="A320" s="62" t="s">
        <v>600</v>
      </c>
      <c r="B320" s="63" t="s">
        <v>601</v>
      </c>
      <c r="C320" s="64" t="s">
        <v>23</v>
      </c>
      <c r="D320" s="65">
        <v>6</v>
      </c>
      <c r="E320" s="65"/>
      <c r="F320" s="19">
        <f t="shared" si="99"/>
        <v>6</v>
      </c>
      <c r="G320" s="156">
        <v>84.649550180000006</v>
      </c>
      <c r="H320" s="65">
        <f t="shared" si="93"/>
        <v>6</v>
      </c>
      <c r="I320" s="179"/>
      <c r="J320" s="179">
        <f t="shared" si="84"/>
        <v>0</v>
      </c>
      <c r="K320" s="179"/>
      <c r="L320" s="179">
        <f t="shared" si="85"/>
        <v>0</v>
      </c>
      <c r="M320" s="179"/>
      <c r="N320" s="179">
        <f t="shared" si="86"/>
        <v>0</v>
      </c>
      <c r="O320" s="179"/>
      <c r="P320" s="179">
        <f t="shared" si="94"/>
        <v>0</v>
      </c>
      <c r="Q320" s="179"/>
      <c r="R320" s="179">
        <f t="shared" si="95"/>
        <v>0</v>
      </c>
      <c r="S320" s="179"/>
      <c r="T320" s="179">
        <f t="shared" si="96"/>
        <v>0</v>
      </c>
      <c r="U320" s="179"/>
      <c r="V320" s="179">
        <f t="shared" si="87"/>
        <v>0</v>
      </c>
      <c r="W320" s="179"/>
      <c r="X320" s="179">
        <f t="shared" si="88"/>
        <v>0</v>
      </c>
      <c r="Y320" s="179"/>
      <c r="Z320" s="179">
        <f t="shared" si="89"/>
        <v>0</v>
      </c>
      <c r="AA320" s="179"/>
      <c r="AB320" s="179">
        <f t="shared" si="89"/>
        <v>0</v>
      </c>
      <c r="AC320" s="179"/>
      <c r="AD320" s="179">
        <f t="shared" si="89"/>
        <v>0</v>
      </c>
      <c r="AE320" s="179"/>
      <c r="AF320" s="179">
        <f t="shared" si="89"/>
        <v>0</v>
      </c>
      <c r="AG320" s="179"/>
      <c r="AH320" s="179">
        <f t="shared" si="90"/>
        <v>0</v>
      </c>
      <c r="AI320" s="179"/>
      <c r="AJ320" s="179">
        <f t="shared" si="91"/>
        <v>0</v>
      </c>
      <c r="AK320" s="179"/>
      <c r="AL320" s="179">
        <f t="shared" si="91"/>
        <v>0</v>
      </c>
      <c r="AM320" s="179">
        <f t="shared" si="97"/>
        <v>0</v>
      </c>
      <c r="AN320" s="217">
        <f t="shared" si="98"/>
        <v>0</v>
      </c>
      <c r="AO320" s="20">
        <f t="shared" si="100"/>
        <v>0</v>
      </c>
      <c r="AP320" s="13"/>
      <c r="AR320" s="14"/>
      <c r="AT320" s="66"/>
      <c r="AU320" s="66"/>
    </row>
    <row r="321" spans="1:47" s="61" customFormat="1" ht="22.5" outlineLevel="1" x14ac:dyDescent="0.25">
      <c r="A321" s="62" t="s">
        <v>602</v>
      </c>
      <c r="B321" s="63" t="s">
        <v>603</v>
      </c>
      <c r="C321" s="64" t="s">
        <v>23</v>
      </c>
      <c r="D321" s="65">
        <v>14</v>
      </c>
      <c r="E321" s="65"/>
      <c r="F321" s="19">
        <f t="shared" si="99"/>
        <v>14</v>
      </c>
      <c r="G321" s="156">
        <v>4.5683122139999996</v>
      </c>
      <c r="H321" s="65">
        <f t="shared" si="93"/>
        <v>14</v>
      </c>
      <c r="I321" s="179"/>
      <c r="J321" s="179">
        <f t="shared" si="84"/>
        <v>0</v>
      </c>
      <c r="K321" s="179"/>
      <c r="L321" s="179">
        <f t="shared" si="85"/>
        <v>0</v>
      </c>
      <c r="M321" s="179"/>
      <c r="N321" s="179">
        <f t="shared" si="86"/>
        <v>0</v>
      </c>
      <c r="O321" s="179"/>
      <c r="P321" s="179">
        <f t="shared" si="94"/>
        <v>0</v>
      </c>
      <c r="Q321" s="179"/>
      <c r="R321" s="179">
        <f t="shared" si="95"/>
        <v>0</v>
      </c>
      <c r="S321" s="179"/>
      <c r="T321" s="179">
        <f t="shared" si="96"/>
        <v>0</v>
      </c>
      <c r="U321" s="179"/>
      <c r="V321" s="179">
        <f t="shared" si="87"/>
        <v>0</v>
      </c>
      <c r="W321" s="179"/>
      <c r="X321" s="179">
        <f t="shared" si="88"/>
        <v>0</v>
      </c>
      <c r="Y321" s="179"/>
      <c r="Z321" s="179">
        <f t="shared" si="89"/>
        <v>0</v>
      </c>
      <c r="AA321" s="179"/>
      <c r="AB321" s="179">
        <f t="shared" si="89"/>
        <v>0</v>
      </c>
      <c r="AC321" s="179"/>
      <c r="AD321" s="179">
        <f t="shared" si="89"/>
        <v>0</v>
      </c>
      <c r="AE321" s="179"/>
      <c r="AF321" s="179">
        <f t="shared" si="89"/>
        <v>0</v>
      </c>
      <c r="AG321" s="179"/>
      <c r="AH321" s="179">
        <f t="shared" si="90"/>
        <v>0</v>
      </c>
      <c r="AI321" s="179"/>
      <c r="AJ321" s="179">
        <f t="shared" si="91"/>
        <v>0</v>
      </c>
      <c r="AK321" s="179"/>
      <c r="AL321" s="179">
        <f t="shared" si="91"/>
        <v>0</v>
      </c>
      <c r="AM321" s="179">
        <f t="shared" si="97"/>
        <v>0</v>
      </c>
      <c r="AN321" s="217">
        <f t="shared" si="98"/>
        <v>0</v>
      </c>
      <c r="AO321" s="20">
        <f t="shared" si="100"/>
        <v>0</v>
      </c>
      <c r="AP321" s="13"/>
      <c r="AR321" s="14"/>
      <c r="AT321" s="66"/>
      <c r="AU321" s="66"/>
    </row>
    <row r="322" spans="1:47" s="61" customFormat="1" ht="22.5" outlineLevel="1" x14ac:dyDescent="0.25">
      <c r="A322" s="62" t="s">
        <v>604</v>
      </c>
      <c r="B322" s="63" t="s">
        <v>605</v>
      </c>
      <c r="C322" s="64" t="s">
        <v>23</v>
      </c>
      <c r="D322" s="65">
        <v>1</v>
      </c>
      <c r="E322" s="65"/>
      <c r="F322" s="19">
        <f t="shared" si="99"/>
        <v>1</v>
      </c>
      <c r="G322" s="156">
        <v>6.975391535</v>
      </c>
      <c r="H322" s="65">
        <f t="shared" si="93"/>
        <v>1</v>
      </c>
      <c r="I322" s="179"/>
      <c r="J322" s="179">
        <f t="shared" si="84"/>
        <v>0</v>
      </c>
      <c r="K322" s="179"/>
      <c r="L322" s="179">
        <f t="shared" si="85"/>
        <v>0</v>
      </c>
      <c r="M322" s="179"/>
      <c r="N322" s="179">
        <f t="shared" si="86"/>
        <v>0</v>
      </c>
      <c r="O322" s="179"/>
      <c r="P322" s="179">
        <f t="shared" si="94"/>
        <v>0</v>
      </c>
      <c r="Q322" s="179"/>
      <c r="R322" s="179">
        <f t="shared" si="95"/>
        <v>0</v>
      </c>
      <c r="S322" s="179"/>
      <c r="T322" s="179">
        <f t="shared" si="96"/>
        <v>0</v>
      </c>
      <c r="U322" s="179"/>
      <c r="V322" s="179">
        <f t="shared" si="87"/>
        <v>0</v>
      </c>
      <c r="W322" s="179"/>
      <c r="X322" s="179">
        <f t="shared" si="88"/>
        <v>0</v>
      </c>
      <c r="Y322" s="179"/>
      <c r="Z322" s="179">
        <f t="shared" si="89"/>
        <v>0</v>
      </c>
      <c r="AA322" s="179"/>
      <c r="AB322" s="179">
        <f t="shared" si="89"/>
        <v>0</v>
      </c>
      <c r="AC322" s="179"/>
      <c r="AD322" s="179">
        <f t="shared" si="89"/>
        <v>0</v>
      </c>
      <c r="AE322" s="179"/>
      <c r="AF322" s="179">
        <f t="shared" si="89"/>
        <v>0</v>
      </c>
      <c r="AG322" s="179"/>
      <c r="AH322" s="179">
        <f t="shared" si="90"/>
        <v>0</v>
      </c>
      <c r="AI322" s="179"/>
      <c r="AJ322" s="179">
        <f t="shared" si="91"/>
        <v>0</v>
      </c>
      <c r="AK322" s="179"/>
      <c r="AL322" s="179">
        <f t="shared" si="91"/>
        <v>0</v>
      </c>
      <c r="AM322" s="179">
        <f t="shared" si="97"/>
        <v>0</v>
      </c>
      <c r="AN322" s="217">
        <f t="shared" si="98"/>
        <v>0</v>
      </c>
      <c r="AO322" s="20">
        <f t="shared" si="100"/>
        <v>0</v>
      </c>
      <c r="AP322" s="13"/>
      <c r="AR322" s="14"/>
      <c r="AT322" s="66"/>
      <c r="AU322" s="66"/>
    </row>
    <row r="323" spans="1:47" s="61" customFormat="1" ht="22.5" outlineLevel="1" x14ac:dyDescent="0.25">
      <c r="A323" s="62" t="s">
        <v>606</v>
      </c>
      <c r="B323" s="63" t="s">
        <v>607</v>
      </c>
      <c r="C323" s="64" t="s">
        <v>23</v>
      </c>
      <c r="D323" s="65">
        <v>3</v>
      </c>
      <c r="E323" s="65"/>
      <c r="F323" s="19">
        <f t="shared" si="99"/>
        <v>3</v>
      </c>
      <c r="G323" s="156">
        <v>8.6204042059999999</v>
      </c>
      <c r="H323" s="65">
        <f t="shared" si="93"/>
        <v>3</v>
      </c>
      <c r="I323" s="179"/>
      <c r="J323" s="179">
        <f t="shared" si="84"/>
        <v>0</v>
      </c>
      <c r="K323" s="179"/>
      <c r="L323" s="179">
        <f t="shared" si="85"/>
        <v>0</v>
      </c>
      <c r="M323" s="179"/>
      <c r="N323" s="179">
        <f t="shared" si="86"/>
        <v>0</v>
      </c>
      <c r="O323" s="179"/>
      <c r="P323" s="179">
        <f t="shared" si="94"/>
        <v>0</v>
      </c>
      <c r="Q323" s="179"/>
      <c r="R323" s="179">
        <f t="shared" si="95"/>
        <v>0</v>
      </c>
      <c r="S323" s="179"/>
      <c r="T323" s="179">
        <f t="shared" si="96"/>
        <v>0</v>
      </c>
      <c r="U323" s="179"/>
      <c r="V323" s="179">
        <f t="shared" si="87"/>
        <v>0</v>
      </c>
      <c r="W323" s="179"/>
      <c r="X323" s="179">
        <f t="shared" si="88"/>
        <v>0</v>
      </c>
      <c r="Y323" s="179"/>
      <c r="Z323" s="179">
        <f t="shared" si="89"/>
        <v>0</v>
      </c>
      <c r="AA323" s="179"/>
      <c r="AB323" s="179">
        <f t="shared" si="89"/>
        <v>0</v>
      </c>
      <c r="AC323" s="179"/>
      <c r="AD323" s="179">
        <f t="shared" si="89"/>
        <v>0</v>
      </c>
      <c r="AE323" s="179"/>
      <c r="AF323" s="179">
        <f t="shared" si="89"/>
        <v>0</v>
      </c>
      <c r="AG323" s="179"/>
      <c r="AH323" s="179">
        <f t="shared" si="90"/>
        <v>0</v>
      </c>
      <c r="AI323" s="179"/>
      <c r="AJ323" s="179">
        <f t="shared" si="91"/>
        <v>0</v>
      </c>
      <c r="AK323" s="179"/>
      <c r="AL323" s="179">
        <f t="shared" si="91"/>
        <v>0</v>
      </c>
      <c r="AM323" s="179">
        <f t="shared" si="97"/>
        <v>0</v>
      </c>
      <c r="AN323" s="217">
        <f t="shared" si="98"/>
        <v>0</v>
      </c>
      <c r="AO323" s="20">
        <f t="shared" si="100"/>
        <v>0</v>
      </c>
      <c r="AP323" s="13"/>
      <c r="AR323" s="14"/>
      <c r="AT323" s="66"/>
      <c r="AU323" s="66"/>
    </row>
    <row r="324" spans="1:47" s="61" customFormat="1" ht="22.5" outlineLevel="1" x14ac:dyDescent="0.25">
      <c r="A324" s="62" t="s">
        <v>608</v>
      </c>
      <c r="B324" s="63" t="s">
        <v>609</v>
      </c>
      <c r="C324" s="64" t="s">
        <v>23</v>
      </c>
      <c r="D324" s="65">
        <v>4</v>
      </c>
      <c r="E324" s="65"/>
      <c r="F324" s="19">
        <f t="shared" si="99"/>
        <v>4</v>
      </c>
      <c r="G324" s="156">
        <v>10.759984790000001</v>
      </c>
      <c r="H324" s="65">
        <f t="shared" si="93"/>
        <v>4</v>
      </c>
      <c r="I324" s="179"/>
      <c r="J324" s="179">
        <f t="shared" si="84"/>
        <v>0</v>
      </c>
      <c r="K324" s="179"/>
      <c r="L324" s="179">
        <f t="shared" si="85"/>
        <v>0</v>
      </c>
      <c r="M324" s="179"/>
      <c r="N324" s="179">
        <f t="shared" si="86"/>
        <v>0</v>
      </c>
      <c r="O324" s="179"/>
      <c r="P324" s="179">
        <f t="shared" si="94"/>
        <v>0</v>
      </c>
      <c r="Q324" s="179"/>
      <c r="R324" s="179">
        <f t="shared" si="95"/>
        <v>0</v>
      </c>
      <c r="S324" s="179"/>
      <c r="T324" s="179">
        <f t="shared" si="96"/>
        <v>0</v>
      </c>
      <c r="U324" s="179"/>
      <c r="V324" s="179">
        <f t="shared" si="87"/>
        <v>0</v>
      </c>
      <c r="W324" s="179"/>
      <c r="X324" s="179">
        <f t="shared" si="88"/>
        <v>0</v>
      </c>
      <c r="Y324" s="179"/>
      <c r="Z324" s="179">
        <f t="shared" si="89"/>
        <v>0</v>
      </c>
      <c r="AA324" s="179"/>
      <c r="AB324" s="179">
        <f t="shared" si="89"/>
        <v>0</v>
      </c>
      <c r="AC324" s="179"/>
      <c r="AD324" s="179">
        <f t="shared" si="89"/>
        <v>0</v>
      </c>
      <c r="AE324" s="179"/>
      <c r="AF324" s="179">
        <f t="shared" si="89"/>
        <v>0</v>
      </c>
      <c r="AG324" s="179"/>
      <c r="AH324" s="179">
        <f t="shared" si="90"/>
        <v>0</v>
      </c>
      <c r="AI324" s="179"/>
      <c r="AJ324" s="179">
        <f t="shared" si="91"/>
        <v>0</v>
      </c>
      <c r="AK324" s="179"/>
      <c r="AL324" s="179">
        <f t="shared" si="91"/>
        <v>0</v>
      </c>
      <c r="AM324" s="179">
        <f t="shared" si="97"/>
        <v>0</v>
      </c>
      <c r="AN324" s="217">
        <f t="shared" si="98"/>
        <v>0</v>
      </c>
      <c r="AO324" s="20">
        <f t="shared" si="100"/>
        <v>0</v>
      </c>
      <c r="AP324" s="13"/>
      <c r="AR324" s="14"/>
      <c r="AT324" s="66"/>
      <c r="AU324" s="66"/>
    </row>
    <row r="325" spans="1:47" s="61" customFormat="1" ht="22.5" outlineLevel="1" x14ac:dyDescent="0.25">
      <c r="A325" s="62" t="s">
        <v>610</v>
      </c>
      <c r="B325" s="63" t="s">
        <v>611</v>
      </c>
      <c r="C325" s="64" t="s">
        <v>23</v>
      </c>
      <c r="D325" s="65">
        <v>2</v>
      </c>
      <c r="E325" s="65"/>
      <c r="F325" s="19">
        <f t="shared" si="99"/>
        <v>2</v>
      </c>
      <c r="G325" s="156">
        <v>22.379565379999999</v>
      </c>
      <c r="H325" s="65">
        <f t="shared" si="93"/>
        <v>2</v>
      </c>
      <c r="I325" s="179"/>
      <c r="J325" s="179">
        <f t="shared" si="84"/>
        <v>0</v>
      </c>
      <c r="K325" s="179"/>
      <c r="L325" s="179">
        <f t="shared" si="85"/>
        <v>0</v>
      </c>
      <c r="M325" s="179"/>
      <c r="N325" s="179">
        <f t="shared" si="86"/>
        <v>0</v>
      </c>
      <c r="O325" s="179"/>
      <c r="P325" s="179">
        <f t="shared" si="94"/>
        <v>0</v>
      </c>
      <c r="Q325" s="179"/>
      <c r="R325" s="179">
        <f t="shared" si="95"/>
        <v>0</v>
      </c>
      <c r="S325" s="179"/>
      <c r="T325" s="179">
        <f t="shared" si="96"/>
        <v>0</v>
      </c>
      <c r="U325" s="179"/>
      <c r="V325" s="179">
        <f t="shared" si="87"/>
        <v>0</v>
      </c>
      <c r="W325" s="179"/>
      <c r="X325" s="179">
        <f t="shared" si="88"/>
        <v>0</v>
      </c>
      <c r="Y325" s="179"/>
      <c r="Z325" s="179">
        <f t="shared" si="89"/>
        <v>0</v>
      </c>
      <c r="AA325" s="179"/>
      <c r="AB325" s="179">
        <f t="shared" si="89"/>
        <v>0</v>
      </c>
      <c r="AC325" s="179"/>
      <c r="AD325" s="179">
        <f t="shared" si="89"/>
        <v>0</v>
      </c>
      <c r="AE325" s="179"/>
      <c r="AF325" s="179">
        <f t="shared" si="89"/>
        <v>0</v>
      </c>
      <c r="AG325" s="179"/>
      <c r="AH325" s="179">
        <f t="shared" si="90"/>
        <v>0</v>
      </c>
      <c r="AI325" s="179"/>
      <c r="AJ325" s="179">
        <f t="shared" si="91"/>
        <v>0</v>
      </c>
      <c r="AK325" s="179"/>
      <c r="AL325" s="179">
        <f t="shared" si="91"/>
        <v>0</v>
      </c>
      <c r="AM325" s="179">
        <f t="shared" si="97"/>
        <v>0</v>
      </c>
      <c r="AN325" s="217">
        <f t="shared" si="98"/>
        <v>0</v>
      </c>
      <c r="AO325" s="20">
        <f t="shared" si="100"/>
        <v>0</v>
      </c>
      <c r="AP325" s="13"/>
      <c r="AR325" s="14"/>
      <c r="AT325" s="66"/>
      <c r="AU325" s="66"/>
    </row>
    <row r="326" spans="1:47" s="61" customFormat="1" ht="22.5" outlineLevel="1" x14ac:dyDescent="0.25">
      <c r="A326" s="62" t="s">
        <v>612</v>
      </c>
      <c r="B326" s="63" t="s">
        <v>613</v>
      </c>
      <c r="C326" s="64" t="s">
        <v>23</v>
      </c>
      <c r="D326" s="65">
        <v>1</v>
      </c>
      <c r="E326" s="65"/>
      <c r="F326" s="19">
        <f t="shared" si="99"/>
        <v>1</v>
      </c>
      <c r="G326" s="156">
        <v>37.6966447</v>
      </c>
      <c r="H326" s="65">
        <f t="shared" si="93"/>
        <v>1</v>
      </c>
      <c r="I326" s="179"/>
      <c r="J326" s="179">
        <f t="shared" si="84"/>
        <v>0</v>
      </c>
      <c r="K326" s="179"/>
      <c r="L326" s="179">
        <f t="shared" si="85"/>
        <v>0</v>
      </c>
      <c r="M326" s="179"/>
      <c r="N326" s="179">
        <f t="shared" si="86"/>
        <v>0</v>
      </c>
      <c r="O326" s="179"/>
      <c r="P326" s="179">
        <f t="shared" si="94"/>
        <v>0</v>
      </c>
      <c r="Q326" s="179"/>
      <c r="R326" s="179">
        <f t="shared" si="95"/>
        <v>0</v>
      </c>
      <c r="S326" s="179"/>
      <c r="T326" s="179">
        <f t="shared" si="96"/>
        <v>0</v>
      </c>
      <c r="U326" s="179"/>
      <c r="V326" s="179">
        <f t="shared" si="87"/>
        <v>0</v>
      </c>
      <c r="W326" s="179"/>
      <c r="X326" s="179">
        <f t="shared" si="88"/>
        <v>0</v>
      </c>
      <c r="Y326" s="179"/>
      <c r="Z326" s="179">
        <f t="shared" si="89"/>
        <v>0</v>
      </c>
      <c r="AA326" s="179"/>
      <c r="AB326" s="179">
        <f t="shared" si="89"/>
        <v>0</v>
      </c>
      <c r="AC326" s="179"/>
      <c r="AD326" s="179">
        <f t="shared" si="89"/>
        <v>0</v>
      </c>
      <c r="AE326" s="179"/>
      <c r="AF326" s="179">
        <f t="shared" si="89"/>
        <v>0</v>
      </c>
      <c r="AG326" s="179"/>
      <c r="AH326" s="179">
        <f t="shared" si="90"/>
        <v>0</v>
      </c>
      <c r="AI326" s="179"/>
      <c r="AJ326" s="179">
        <f t="shared" si="91"/>
        <v>0</v>
      </c>
      <c r="AK326" s="179"/>
      <c r="AL326" s="179">
        <f t="shared" si="91"/>
        <v>0</v>
      </c>
      <c r="AM326" s="179">
        <f t="shared" si="97"/>
        <v>0</v>
      </c>
      <c r="AN326" s="217">
        <f t="shared" si="98"/>
        <v>0</v>
      </c>
      <c r="AO326" s="20">
        <f t="shared" si="100"/>
        <v>0</v>
      </c>
      <c r="AP326" s="13"/>
      <c r="AR326" s="14"/>
      <c r="AT326" s="66"/>
      <c r="AU326" s="66"/>
    </row>
    <row r="327" spans="1:47" s="61" customFormat="1" ht="21" customHeight="1" outlineLevel="1" x14ac:dyDescent="0.25">
      <c r="A327" s="62" t="s">
        <v>614</v>
      </c>
      <c r="B327" s="63" t="s">
        <v>615</v>
      </c>
      <c r="C327" s="64" t="s">
        <v>62</v>
      </c>
      <c r="D327" s="65">
        <v>3.57</v>
      </c>
      <c r="E327" s="65"/>
      <c r="F327" s="19">
        <f t="shared" si="99"/>
        <v>3.57</v>
      </c>
      <c r="G327" s="156">
        <v>6.7745628480000004</v>
      </c>
      <c r="H327" s="65">
        <f t="shared" si="93"/>
        <v>3.57</v>
      </c>
      <c r="I327" s="179"/>
      <c r="J327" s="179">
        <f t="shared" si="84"/>
        <v>0</v>
      </c>
      <c r="K327" s="179"/>
      <c r="L327" s="179">
        <f t="shared" si="85"/>
        <v>0</v>
      </c>
      <c r="M327" s="179"/>
      <c r="N327" s="179">
        <f t="shared" si="86"/>
        <v>0</v>
      </c>
      <c r="O327" s="179"/>
      <c r="P327" s="179">
        <f t="shared" si="94"/>
        <v>0</v>
      </c>
      <c r="Q327" s="179"/>
      <c r="R327" s="179">
        <f t="shared" si="95"/>
        <v>0</v>
      </c>
      <c r="S327" s="179"/>
      <c r="T327" s="179">
        <f t="shared" si="96"/>
        <v>0</v>
      </c>
      <c r="U327" s="179"/>
      <c r="V327" s="179">
        <f t="shared" si="87"/>
        <v>0</v>
      </c>
      <c r="W327" s="179"/>
      <c r="X327" s="179">
        <f t="shared" si="88"/>
        <v>0</v>
      </c>
      <c r="Y327" s="179"/>
      <c r="Z327" s="179">
        <f t="shared" si="89"/>
        <v>0</v>
      </c>
      <c r="AA327" s="179"/>
      <c r="AB327" s="179">
        <f t="shared" si="89"/>
        <v>0</v>
      </c>
      <c r="AC327" s="179"/>
      <c r="AD327" s="179">
        <f t="shared" si="89"/>
        <v>0</v>
      </c>
      <c r="AE327" s="179"/>
      <c r="AF327" s="179">
        <f t="shared" si="89"/>
        <v>0</v>
      </c>
      <c r="AG327" s="179"/>
      <c r="AH327" s="179">
        <f t="shared" si="90"/>
        <v>0</v>
      </c>
      <c r="AI327" s="179"/>
      <c r="AJ327" s="179">
        <f t="shared" si="91"/>
        <v>0</v>
      </c>
      <c r="AK327" s="179"/>
      <c r="AL327" s="179">
        <f t="shared" si="91"/>
        <v>0</v>
      </c>
      <c r="AM327" s="179">
        <f t="shared" si="97"/>
        <v>0</v>
      </c>
      <c r="AN327" s="217">
        <f t="shared" si="98"/>
        <v>0</v>
      </c>
      <c r="AO327" s="20">
        <f t="shared" si="100"/>
        <v>0</v>
      </c>
      <c r="AP327" s="13"/>
      <c r="AR327" s="14"/>
      <c r="AT327" s="66"/>
      <c r="AU327" s="66"/>
    </row>
    <row r="328" spans="1:47" s="61" customFormat="1" ht="20.45" customHeight="1" outlineLevel="1" x14ac:dyDescent="0.25">
      <c r="A328" s="62" t="s">
        <v>616</v>
      </c>
      <c r="B328" s="63" t="s">
        <v>617</v>
      </c>
      <c r="C328" s="64" t="s">
        <v>62</v>
      </c>
      <c r="D328" s="65">
        <v>454.63</v>
      </c>
      <c r="E328" s="65"/>
      <c r="F328" s="19">
        <f t="shared" si="99"/>
        <v>454.63</v>
      </c>
      <c r="G328" s="156">
        <v>8.4078928019999992</v>
      </c>
      <c r="H328" s="65">
        <f t="shared" si="93"/>
        <v>95.230000000000018</v>
      </c>
      <c r="I328" s="179"/>
      <c r="J328" s="179">
        <f t="shared" si="84"/>
        <v>0</v>
      </c>
      <c r="K328" s="179"/>
      <c r="L328" s="179">
        <f t="shared" si="85"/>
        <v>0</v>
      </c>
      <c r="M328" s="179"/>
      <c r="N328" s="179">
        <f t="shared" si="86"/>
        <v>0</v>
      </c>
      <c r="O328" s="179"/>
      <c r="P328" s="179">
        <f t="shared" si="94"/>
        <v>0</v>
      </c>
      <c r="Q328" s="179"/>
      <c r="R328" s="179">
        <f t="shared" si="95"/>
        <v>0</v>
      </c>
      <c r="S328" s="179"/>
      <c r="T328" s="179">
        <f t="shared" si="96"/>
        <v>0</v>
      </c>
      <c r="U328" s="179"/>
      <c r="V328" s="179">
        <f t="shared" si="87"/>
        <v>0</v>
      </c>
      <c r="W328" s="179"/>
      <c r="X328" s="179">
        <f t="shared" si="88"/>
        <v>0</v>
      </c>
      <c r="Y328" s="179"/>
      <c r="Z328" s="179">
        <f t="shared" si="89"/>
        <v>0</v>
      </c>
      <c r="AA328" s="179"/>
      <c r="AB328" s="179">
        <f t="shared" si="89"/>
        <v>0</v>
      </c>
      <c r="AC328" s="179"/>
      <c r="AD328" s="179">
        <f t="shared" si="89"/>
        <v>0</v>
      </c>
      <c r="AE328" s="179">
        <v>155.9</v>
      </c>
      <c r="AF328" s="179">
        <f t="shared" si="89"/>
        <v>1310.7904878318</v>
      </c>
      <c r="AG328" s="179">
        <v>203.5</v>
      </c>
      <c r="AH328" s="179">
        <f t="shared" si="90"/>
        <v>1711.0061852069998</v>
      </c>
      <c r="AI328" s="179"/>
      <c r="AJ328" s="179">
        <f t="shared" si="91"/>
        <v>0</v>
      </c>
      <c r="AK328" s="179"/>
      <c r="AL328" s="179">
        <f t="shared" si="91"/>
        <v>0</v>
      </c>
      <c r="AM328" s="179">
        <f t="shared" si="97"/>
        <v>359.4</v>
      </c>
      <c r="AN328" s="217">
        <f t="shared" si="98"/>
        <v>0.79053296086927827</v>
      </c>
      <c r="AO328" s="20">
        <f t="shared" si="100"/>
        <v>3021.8</v>
      </c>
      <c r="AP328" s="13"/>
      <c r="AR328" s="14"/>
      <c r="AT328" s="66"/>
      <c r="AU328" s="66"/>
    </row>
    <row r="329" spans="1:47" s="61" customFormat="1" ht="20.45" customHeight="1" outlineLevel="1" x14ac:dyDescent="0.25">
      <c r="A329" s="62" t="s">
        <v>618</v>
      </c>
      <c r="B329" s="63" t="s">
        <v>619</v>
      </c>
      <c r="C329" s="64" t="s">
        <v>62</v>
      </c>
      <c r="D329" s="65">
        <v>13.52</v>
      </c>
      <c r="E329" s="65"/>
      <c r="F329" s="19">
        <f t="shared" si="99"/>
        <v>13.52</v>
      </c>
      <c r="G329" s="156">
        <v>23.546573739999999</v>
      </c>
      <c r="H329" s="65">
        <f t="shared" si="93"/>
        <v>10.219999999999999</v>
      </c>
      <c r="I329" s="179"/>
      <c r="J329" s="179">
        <f t="shared" si="84"/>
        <v>0</v>
      </c>
      <c r="K329" s="179"/>
      <c r="L329" s="179">
        <f t="shared" si="85"/>
        <v>0</v>
      </c>
      <c r="M329" s="179"/>
      <c r="N329" s="179">
        <f t="shared" si="86"/>
        <v>0</v>
      </c>
      <c r="O329" s="179"/>
      <c r="P329" s="179">
        <f t="shared" si="94"/>
        <v>0</v>
      </c>
      <c r="Q329" s="179"/>
      <c r="R329" s="179">
        <f t="shared" si="95"/>
        <v>0</v>
      </c>
      <c r="S329" s="179"/>
      <c r="T329" s="179">
        <f t="shared" si="96"/>
        <v>0</v>
      </c>
      <c r="U329" s="179"/>
      <c r="V329" s="179">
        <f t="shared" si="87"/>
        <v>0</v>
      </c>
      <c r="W329" s="179"/>
      <c r="X329" s="179">
        <f t="shared" si="88"/>
        <v>0</v>
      </c>
      <c r="Y329" s="179"/>
      <c r="Z329" s="179">
        <f t="shared" si="89"/>
        <v>0</v>
      </c>
      <c r="AA329" s="179"/>
      <c r="AB329" s="179">
        <f t="shared" si="89"/>
        <v>0</v>
      </c>
      <c r="AC329" s="179"/>
      <c r="AD329" s="179">
        <f t="shared" si="89"/>
        <v>0</v>
      </c>
      <c r="AE329" s="179">
        <v>1.1000000000000001</v>
      </c>
      <c r="AF329" s="179">
        <f t="shared" ref="AF329:AH392" si="101">AE329*$G329</f>
        <v>25.901231114000002</v>
      </c>
      <c r="AG329" s="179">
        <v>2.2000000000000002</v>
      </c>
      <c r="AH329" s="179">
        <f t="shared" si="101"/>
        <v>51.802462228000003</v>
      </c>
      <c r="AI329" s="179"/>
      <c r="AJ329" s="179">
        <f t="shared" si="91"/>
        <v>0</v>
      </c>
      <c r="AK329" s="179"/>
      <c r="AL329" s="179">
        <f t="shared" si="91"/>
        <v>0</v>
      </c>
      <c r="AM329" s="179">
        <f t="shared" si="97"/>
        <v>3.3000000000000003</v>
      </c>
      <c r="AN329" s="217">
        <f t="shared" si="98"/>
        <v>0.24408284023668642</v>
      </c>
      <c r="AO329" s="20">
        <f t="shared" si="100"/>
        <v>77.7</v>
      </c>
      <c r="AP329" s="13"/>
      <c r="AR329" s="14"/>
      <c r="AT329" s="66"/>
      <c r="AU329" s="66"/>
    </row>
    <row r="330" spans="1:47" s="61" customFormat="1" ht="20.45" customHeight="1" outlineLevel="1" x14ac:dyDescent="0.25">
      <c r="A330" s="62" t="s">
        <v>620</v>
      </c>
      <c r="B330" s="63" t="s">
        <v>621</v>
      </c>
      <c r="C330" s="64" t="s">
        <v>62</v>
      </c>
      <c r="D330" s="65">
        <v>75.05</v>
      </c>
      <c r="E330" s="65"/>
      <c r="F330" s="19">
        <f t="shared" ref="F330:F361" si="102">D330+E330</f>
        <v>75.05</v>
      </c>
      <c r="G330" s="156">
        <v>18.79999493</v>
      </c>
      <c r="H330" s="65">
        <f t="shared" si="93"/>
        <v>75.05</v>
      </c>
      <c r="I330" s="179"/>
      <c r="J330" s="179">
        <f t="shared" ref="J330:J393" si="103">I330*G330</f>
        <v>0</v>
      </c>
      <c r="K330" s="179"/>
      <c r="L330" s="179">
        <f t="shared" ref="L330:L393" si="104">K330*G330</f>
        <v>0</v>
      </c>
      <c r="M330" s="179"/>
      <c r="N330" s="179">
        <f t="shared" ref="N330:N393" si="105">M330*$G330</f>
        <v>0</v>
      </c>
      <c r="O330" s="179"/>
      <c r="P330" s="179">
        <f t="shared" si="94"/>
        <v>0</v>
      </c>
      <c r="Q330" s="179"/>
      <c r="R330" s="179">
        <f t="shared" si="95"/>
        <v>0</v>
      </c>
      <c r="S330" s="179"/>
      <c r="T330" s="179">
        <f t="shared" si="96"/>
        <v>0</v>
      </c>
      <c r="U330" s="179"/>
      <c r="V330" s="179">
        <f t="shared" ref="V330:V393" si="106">U330*$G330</f>
        <v>0</v>
      </c>
      <c r="W330" s="179"/>
      <c r="X330" s="179">
        <f t="shared" ref="X330:X393" si="107">W330*$G330</f>
        <v>0</v>
      </c>
      <c r="Y330" s="179"/>
      <c r="Z330" s="179">
        <f t="shared" ref="Z330:AF393" si="108">Y330*$G330</f>
        <v>0</v>
      </c>
      <c r="AA330" s="179"/>
      <c r="AB330" s="179">
        <f t="shared" si="108"/>
        <v>0</v>
      </c>
      <c r="AC330" s="179"/>
      <c r="AD330" s="179">
        <f t="shared" si="108"/>
        <v>0</v>
      </c>
      <c r="AE330" s="179"/>
      <c r="AF330" s="179">
        <f t="shared" si="108"/>
        <v>0</v>
      </c>
      <c r="AG330" s="179"/>
      <c r="AH330" s="179">
        <f t="shared" si="101"/>
        <v>0</v>
      </c>
      <c r="AI330" s="179"/>
      <c r="AJ330" s="179">
        <f t="shared" ref="AJ330:AL393" si="109">AI330*$G330</f>
        <v>0</v>
      </c>
      <c r="AK330" s="179"/>
      <c r="AL330" s="179">
        <f t="shared" si="109"/>
        <v>0</v>
      </c>
      <c r="AM330" s="179">
        <f t="shared" si="97"/>
        <v>0</v>
      </c>
      <c r="AN330" s="217">
        <f t="shared" si="98"/>
        <v>0</v>
      </c>
      <c r="AO330" s="20">
        <f t="shared" ref="AO330:AO349" si="110">IF(C330="","",(ROUND(AM330*G330,2)))</f>
        <v>0</v>
      </c>
      <c r="AP330" s="13"/>
      <c r="AR330" s="14"/>
      <c r="AT330" s="66"/>
      <c r="AU330" s="66"/>
    </row>
    <row r="331" spans="1:47" s="61" customFormat="1" ht="20.45" customHeight="1" outlineLevel="1" x14ac:dyDescent="0.25">
      <c r="A331" s="62" t="s">
        <v>622</v>
      </c>
      <c r="B331" s="63" t="s">
        <v>623</v>
      </c>
      <c r="C331" s="64" t="s">
        <v>62</v>
      </c>
      <c r="D331" s="65">
        <v>44.63</v>
      </c>
      <c r="E331" s="65"/>
      <c r="F331" s="19">
        <f t="shared" si="102"/>
        <v>44.63</v>
      </c>
      <c r="G331" s="156">
        <v>21.572910539999999</v>
      </c>
      <c r="H331" s="65">
        <f t="shared" ref="H331:H394" si="111">F331-AM331</f>
        <v>22.830000000000002</v>
      </c>
      <c r="I331" s="179"/>
      <c r="J331" s="179">
        <f t="shared" si="103"/>
        <v>0</v>
      </c>
      <c r="K331" s="179"/>
      <c r="L331" s="179">
        <f t="shared" si="104"/>
        <v>0</v>
      </c>
      <c r="M331" s="179"/>
      <c r="N331" s="179">
        <f t="shared" si="105"/>
        <v>0</v>
      </c>
      <c r="O331" s="179"/>
      <c r="P331" s="179">
        <f t="shared" ref="P331:P394" si="112">O331*$G331</f>
        <v>0</v>
      </c>
      <c r="Q331" s="179"/>
      <c r="R331" s="179">
        <f t="shared" ref="R331:R394" si="113">Q331*$G331</f>
        <v>0</v>
      </c>
      <c r="S331" s="179"/>
      <c r="T331" s="179">
        <f t="shared" ref="T331:T394" si="114">S331*$G331</f>
        <v>0</v>
      </c>
      <c r="U331" s="179"/>
      <c r="V331" s="179">
        <f t="shared" si="106"/>
        <v>0</v>
      </c>
      <c r="W331" s="179"/>
      <c r="X331" s="179">
        <f t="shared" si="107"/>
        <v>0</v>
      </c>
      <c r="Y331" s="179"/>
      <c r="Z331" s="179">
        <f t="shared" si="108"/>
        <v>0</v>
      </c>
      <c r="AA331" s="179"/>
      <c r="AB331" s="179">
        <f t="shared" si="108"/>
        <v>0</v>
      </c>
      <c r="AC331" s="179"/>
      <c r="AD331" s="179">
        <f t="shared" si="108"/>
        <v>0</v>
      </c>
      <c r="AE331" s="179">
        <v>21.8</v>
      </c>
      <c r="AF331" s="179">
        <f t="shared" si="108"/>
        <v>470.28944977200001</v>
      </c>
      <c r="AG331" s="179"/>
      <c r="AH331" s="179">
        <f t="shared" si="101"/>
        <v>0</v>
      </c>
      <c r="AI331" s="179"/>
      <c r="AJ331" s="179">
        <f t="shared" si="109"/>
        <v>0</v>
      </c>
      <c r="AK331" s="179"/>
      <c r="AL331" s="179">
        <f t="shared" si="109"/>
        <v>0</v>
      </c>
      <c r="AM331" s="179">
        <f t="shared" ref="AM331:AM394" si="115">IF(C331="","",(I331+K331+M331+O331+Q331+S331+U331+W331+Y331+AA331+AC331+AE331+AG331+AI331+AK331))</f>
        <v>21.8</v>
      </c>
      <c r="AN331" s="217">
        <f t="shared" si="98"/>
        <v>0.48846067667488235</v>
      </c>
      <c r="AO331" s="20">
        <f t="shared" si="110"/>
        <v>470.29</v>
      </c>
      <c r="AP331" s="13"/>
      <c r="AR331" s="14"/>
      <c r="AT331" s="66"/>
      <c r="AU331" s="66"/>
    </row>
    <row r="332" spans="1:47" s="61" customFormat="1" ht="20.45" customHeight="1" outlineLevel="1" x14ac:dyDescent="0.25">
      <c r="A332" s="62" t="s">
        <v>624</v>
      </c>
      <c r="B332" s="63" t="s">
        <v>625</v>
      </c>
      <c r="C332" s="64" t="s">
        <v>62</v>
      </c>
      <c r="D332" s="65">
        <v>34.94</v>
      </c>
      <c r="E332" s="65"/>
      <c r="F332" s="19">
        <f t="shared" si="102"/>
        <v>34.94</v>
      </c>
      <c r="G332" s="156">
        <v>36.015826150000002</v>
      </c>
      <c r="H332" s="65">
        <f t="shared" si="111"/>
        <v>34.94</v>
      </c>
      <c r="I332" s="179"/>
      <c r="J332" s="179">
        <f t="shared" si="103"/>
        <v>0</v>
      </c>
      <c r="K332" s="179"/>
      <c r="L332" s="179">
        <f t="shared" si="104"/>
        <v>0</v>
      </c>
      <c r="M332" s="179"/>
      <c r="N332" s="179">
        <f t="shared" si="105"/>
        <v>0</v>
      </c>
      <c r="O332" s="179"/>
      <c r="P332" s="179">
        <f t="shared" si="112"/>
        <v>0</v>
      </c>
      <c r="Q332" s="179"/>
      <c r="R332" s="179">
        <f t="shared" si="113"/>
        <v>0</v>
      </c>
      <c r="S332" s="179"/>
      <c r="T332" s="179">
        <f t="shared" si="114"/>
        <v>0</v>
      </c>
      <c r="U332" s="179"/>
      <c r="V332" s="179">
        <f t="shared" si="106"/>
        <v>0</v>
      </c>
      <c r="W332" s="179"/>
      <c r="X332" s="179">
        <f t="shared" si="107"/>
        <v>0</v>
      </c>
      <c r="Y332" s="179"/>
      <c r="Z332" s="179">
        <f t="shared" si="108"/>
        <v>0</v>
      </c>
      <c r="AA332" s="179"/>
      <c r="AB332" s="179">
        <f t="shared" si="108"/>
        <v>0</v>
      </c>
      <c r="AC332" s="179"/>
      <c r="AD332" s="179">
        <f t="shared" si="108"/>
        <v>0</v>
      </c>
      <c r="AE332" s="179"/>
      <c r="AF332" s="179">
        <f t="shared" si="108"/>
        <v>0</v>
      </c>
      <c r="AG332" s="179"/>
      <c r="AH332" s="179">
        <f t="shared" si="101"/>
        <v>0</v>
      </c>
      <c r="AI332" s="179"/>
      <c r="AJ332" s="179">
        <f t="shared" si="109"/>
        <v>0</v>
      </c>
      <c r="AK332" s="179"/>
      <c r="AL332" s="179">
        <f t="shared" si="109"/>
        <v>0</v>
      </c>
      <c r="AM332" s="179">
        <f t="shared" si="115"/>
        <v>0</v>
      </c>
      <c r="AN332" s="217">
        <f t="shared" si="98"/>
        <v>0</v>
      </c>
      <c r="AO332" s="20">
        <f t="shared" si="110"/>
        <v>0</v>
      </c>
      <c r="AP332" s="13"/>
      <c r="AR332" s="14"/>
      <c r="AT332" s="66"/>
      <c r="AU332" s="66"/>
    </row>
    <row r="333" spans="1:47" s="61" customFormat="1" ht="20.45" customHeight="1" outlineLevel="1" x14ac:dyDescent="0.25">
      <c r="A333" s="62" t="s">
        <v>626</v>
      </c>
      <c r="B333" s="63" t="s">
        <v>627</v>
      </c>
      <c r="C333" s="64" t="s">
        <v>62</v>
      </c>
      <c r="D333" s="65">
        <v>19.86</v>
      </c>
      <c r="E333" s="65"/>
      <c r="F333" s="19">
        <f t="shared" si="102"/>
        <v>19.86</v>
      </c>
      <c r="G333" s="156">
        <v>59.952491129999999</v>
      </c>
      <c r="H333" s="65">
        <f t="shared" si="111"/>
        <v>19.86</v>
      </c>
      <c r="I333" s="179"/>
      <c r="J333" s="179">
        <f t="shared" si="103"/>
        <v>0</v>
      </c>
      <c r="K333" s="179"/>
      <c r="L333" s="179">
        <f t="shared" si="104"/>
        <v>0</v>
      </c>
      <c r="M333" s="179"/>
      <c r="N333" s="179">
        <f t="shared" si="105"/>
        <v>0</v>
      </c>
      <c r="O333" s="179"/>
      <c r="P333" s="179">
        <f t="shared" si="112"/>
        <v>0</v>
      </c>
      <c r="Q333" s="179"/>
      <c r="R333" s="179">
        <f t="shared" si="113"/>
        <v>0</v>
      </c>
      <c r="S333" s="179"/>
      <c r="T333" s="179">
        <f t="shared" si="114"/>
        <v>0</v>
      </c>
      <c r="U333" s="179"/>
      <c r="V333" s="179">
        <f t="shared" si="106"/>
        <v>0</v>
      </c>
      <c r="W333" s="179"/>
      <c r="X333" s="179">
        <f t="shared" si="107"/>
        <v>0</v>
      </c>
      <c r="Y333" s="179"/>
      <c r="Z333" s="179">
        <f t="shared" si="108"/>
        <v>0</v>
      </c>
      <c r="AA333" s="179"/>
      <c r="AB333" s="179">
        <f t="shared" si="108"/>
        <v>0</v>
      </c>
      <c r="AC333" s="179"/>
      <c r="AD333" s="179">
        <f t="shared" si="108"/>
        <v>0</v>
      </c>
      <c r="AE333" s="179"/>
      <c r="AF333" s="179">
        <f t="shared" si="108"/>
        <v>0</v>
      </c>
      <c r="AG333" s="179"/>
      <c r="AH333" s="179">
        <f t="shared" si="101"/>
        <v>0</v>
      </c>
      <c r="AI333" s="179"/>
      <c r="AJ333" s="179">
        <f t="shared" si="109"/>
        <v>0</v>
      </c>
      <c r="AK333" s="179"/>
      <c r="AL333" s="179">
        <f t="shared" si="109"/>
        <v>0</v>
      </c>
      <c r="AM333" s="179">
        <f t="shared" si="115"/>
        <v>0</v>
      </c>
      <c r="AN333" s="217">
        <f t="shared" si="98"/>
        <v>0</v>
      </c>
      <c r="AO333" s="20">
        <f t="shared" si="110"/>
        <v>0</v>
      </c>
      <c r="AP333" s="13"/>
      <c r="AR333" s="14"/>
      <c r="AT333" s="66"/>
      <c r="AU333" s="66"/>
    </row>
    <row r="334" spans="1:47" s="61" customFormat="1" ht="22.5" outlineLevel="1" x14ac:dyDescent="0.25">
      <c r="A334" s="62" t="s">
        <v>628</v>
      </c>
      <c r="B334" s="63" t="s">
        <v>629</v>
      </c>
      <c r="C334" s="64" t="s">
        <v>23</v>
      </c>
      <c r="D334" s="65">
        <v>86</v>
      </c>
      <c r="E334" s="65"/>
      <c r="F334" s="19">
        <f t="shared" si="102"/>
        <v>86</v>
      </c>
      <c r="G334" s="156">
        <v>8.2166244289999995</v>
      </c>
      <c r="H334" s="65">
        <f t="shared" si="111"/>
        <v>0</v>
      </c>
      <c r="I334" s="179"/>
      <c r="J334" s="179">
        <f t="shared" si="103"/>
        <v>0</v>
      </c>
      <c r="K334" s="179"/>
      <c r="L334" s="179">
        <f t="shared" si="104"/>
        <v>0</v>
      </c>
      <c r="M334" s="179"/>
      <c r="N334" s="179">
        <f t="shared" si="105"/>
        <v>0</v>
      </c>
      <c r="O334" s="179"/>
      <c r="P334" s="179">
        <f t="shared" si="112"/>
        <v>0</v>
      </c>
      <c r="Q334" s="179"/>
      <c r="R334" s="179">
        <f t="shared" si="113"/>
        <v>0</v>
      </c>
      <c r="S334" s="179"/>
      <c r="T334" s="179">
        <f t="shared" si="114"/>
        <v>0</v>
      </c>
      <c r="U334" s="179"/>
      <c r="V334" s="179">
        <f t="shared" si="106"/>
        <v>0</v>
      </c>
      <c r="W334" s="179"/>
      <c r="X334" s="179">
        <f t="shared" si="107"/>
        <v>0</v>
      </c>
      <c r="Y334" s="179"/>
      <c r="Z334" s="179">
        <f t="shared" si="108"/>
        <v>0</v>
      </c>
      <c r="AA334" s="179"/>
      <c r="AB334" s="179">
        <f t="shared" si="108"/>
        <v>0</v>
      </c>
      <c r="AC334" s="179"/>
      <c r="AD334" s="179">
        <f t="shared" si="108"/>
        <v>0</v>
      </c>
      <c r="AE334" s="179">
        <v>45</v>
      </c>
      <c r="AF334" s="179">
        <f t="shared" si="108"/>
        <v>369.74809930499998</v>
      </c>
      <c r="AG334" s="179">
        <v>41</v>
      </c>
      <c r="AH334" s="179">
        <f t="shared" si="101"/>
        <v>336.88160158899996</v>
      </c>
      <c r="AI334" s="179"/>
      <c r="AJ334" s="179">
        <f t="shared" si="109"/>
        <v>0</v>
      </c>
      <c r="AK334" s="179"/>
      <c r="AL334" s="179">
        <f t="shared" si="109"/>
        <v>0</v>
      </c>
      <c r="AM334" s="179">
        <f t="shared" si="115"/>
        <v>86</v>
      </c>
      <c r="AN334" s="217">
        <f t="shared" ref="AN334:AN397" si="116">IF(C334="","",(AM334/F334))</f>
        <v>1</v>
      </c>
      <c r="AO334" s="20">
        <f t="shared" si="110"/>
        <v>706.63</v>
      </c>
      <c r="AP334" s="13"/>
      <c r="AR334" s="14"/>
      <c r="AT334" s="66"/>
      <c r="AU334" s="66"/>
    </row>
    <row r="335" spans="1:47" s="61" customFormat="1" ht="22.5" outlineLevel="1" x14ac:dyDescent="0.25">
      <c r="A335" s="62" t="s">
        <v>630</v>
      </c>
      <c r="B335" s="63" t="s">
        <v>631</v>
      </c>
      <c r="C335" s="64" t="s">
        <v>23</v>
      </c>
      <c r="D335" s="65">
        <v>2</v>
      </c>
      <c r="E335" s="65"/>
      <c r="F335" s="19">
        <f t="shared" si="102"/>
        <v>2</v>
      </c>
      <c r="G335" s="156">
        <v>13.750783070000001</v>
      </c>
      <c r="H335" s="65">
        <f t="shared" si="111"/>
        <v>0</v>
      </c>
      <c r="I335" s="179"/>
      <c r="J335" s="179">
        <f t="shared" si="103"/>
        <v>0</v>
      </c>
      <c r="K335" s="179"/>
      <c r="L335" s="179">
        <f t="shared" si="104"/>
        <v>0</v>
      </c>
      <c r="M335" s="179"/>
      <c r="N335" s="179">
        <f t="shared" si="105"/>
        <v>0</v>
      </c>
      <c r="O335" s="179"/>
      <c r="P335" s="179">
        <f t="shared" si="112"/>
        <v>0</v>
      </c>
      <c r="Q335" s="179"/>
      <c r="R335" s="179">
        <f t="shared" si="113"/>
        <v>0</v>
      </c>
      <c r="S335" s="179"/>
      <c r="T335" s="179">
        <f t="shared" si="114"/>
        <v>0</v>
      </c>
      <c r="U335" s="179"/>
      <c r="V335" s="179">
        <f t="shared" si="106"/>
        <v>0</v>
      </c>
      <c r="W335" s="179"/>
      <c r="X335" s="179">
        <f t="shared" si="107"/>
        <v>0</v>
      </c>
      <c r="Y335" s="179"/>
      <c r="Z335" s="179">
        <f t="shared" si="108"/>
        <v>0</v>
      </c>
      <c r="AA335" s="179"/>
      <c r="AB335" s="179">
        <f t="shared" si="108"/>
        <v>0</v>
      </c>
      <c r="AC335" s="179"/>
      <c r="AD335" s="179">
        <f t="shared" si="108"/>
        <v>0</v>
      </c>
      <c r="AE335" s="179">
        <v>1</v>
      </c>
      <c r="AF335" s="179">
        <f t="shared" si="108"/>
        <v>13.750783070000001</v>
      </c>
      <c r="AG335" s="179">
        <v>1</v>
      </c>
      <c r="AH335" s="179">
        <f t="shared" si="101"/>
        <v>13.750783070000001</v>
      </c>
      <c r="AI335" s="179"/>
      <c r="AJ335" s="179">
        <f t="shared" si="109"/>
        <v>0</v>
      </c>
      <c r="AK335" s="179"/>
      <c r="AL335" s="179">
        <f t="shared" si="109"/>
        <v>0</v>
      </c>
      <c r="AM335" s="179">
        <f t="shared" si="115"/>
        <v>2</v>
      </c>
      <c r="AN335" s="217">
        <f t="shared" si="116"/>
        <v>1</v>
      </c>
      <c r="AO335" s="20">
        <f t="shared" si="110"/>
        <v>27.5</v>
      </c>
      <c r="AP335" s="13"/>
      <c r="AR335" s="14"/>
      <c r="AT335" s="66"/>
      <c r="AU335" s="66"/>
    </row>
    <row r="336" spans="1:47" s="61" customFormat="1" ht="22.5" outlineLevel="1" x14ac:dyDescent="0.25">
      <c r="A336" s="62" t="s">
        <v>632</v>
      </c>
      <c r="B336" s="63" t="s">
        <v>633</v>
      </c>
      <c r="C336" s="64" t="s">
        <v>23</v>
      </c>
      <c r="D336" s="65">
        <v>10</v>
      </c>
      <c r="E336" s="65"/>
      <c r="F336" s="19">
        <f t="shared" si="102"/>
        <v>10</v>
      </c>
      <c r="G336" s="156">
        <v>18.145391539999999</v>
      </c>
      <c r="H336" s="65">
        <f t="shared" si="111"/>
        <v>10</v>
      </c>
      <c r="I336" s="179"/>
      <c r="J336" s="179">
        <f t="shared" si="103"/>
        <v>0</v>
      </c>
      <c r="K336" s="179"/>
      <c r="L336" s="179">
        <f t="shared" si="104"/>
        <v>0</v>
      </c>
      <c r="M336" s="179"/>
      <c r="N336" s="179">
        <f t="shared" si="105"/>
        <v>0</v>
      </c>
      <c r="O336" s="179"/>
      <c r="P336" s="179">
        <f t="shared" si="112"/>
        <v>0</v>
      </c>
      <c r="Q336" s="179"/>
      <c r="R336" s="179">
        <f t="shared" si="113"/>
        <v>0</v>
      </c>
      <c r="S336" s="179"/>
      <c r="T336" s="179">
        <f t="shared" si="114"/>
        <v>0</v>
      </c>
      <c r="U336" s="179"/>
      <c r="V336" s="179">
        <f t="shared" si="106"/>
        <v>0</v>
      </c>
      <c r="W336" s="179"/>
      <c r="X336" s="179">
        <f t="shared" si="107"/>
        <v>0</v>
      </c>
      <c r="Y336" s="179"/>
      <c r="Z336" s="179">
        <f t="shared" si="108"/>
        <v>0</v>
      </c>
      <c r="AA336" s="179"/>
      <c r="AB336" s="179">
        <f t="shared" si="108"/>
        <v>0</v>
      </c>
      <c r="AC336" s="179"/>
      <c r="AD336" s="179">
        <f t="shared" si="108"/>
        <v>0</v>
      </c>
      <c r="AE336" s="179"/>
      <c r="AF336" s="179">
        <f t="shared" si="108"/>
        <v>0</v>
      </c>
      <c r="AG336" s="179"/>
      <c r="AH336" s="179">
        <f t="shared" si="101"/>
        <v>0</v>
      </c>
      <c r="AI336" s="179"/>
      <c r="AJ336" s="179">
        <f t="shared" si="109"/>
        <v>0</v>
      </c>
      <c r="AK336" s="179"/>
      <c r="AL336" s="179">
        <f t="shared" si="109"/>
        <v>0</v>
      </c>
      <c r="AM336" s="179">
        <f t="shared" si="115"/>
        <v>0</v>
      </c>
      <c r="AN336" s="217">
        <f t="shared" si="116"/>
        <v>0</v>
      </c>
      <c r="AO336" s="20">
        <f t="shared" si="110"/>
        <v>0</v>
      </c>
      <c r="AP336" s="13"/>
      <c r="AR336" s="14"/>
      <c r="AT336" s="66"/>
      <c r="AU336" s="66"/>
    </row>
    <row r="337" spans="1:47" s="61" customFormat="1" ht="22.5" outlineLevel="1" x14ac:dyDescent="0.25">
      <c r="A337" s="62" t="s">
        <v>634</v>
      </c>
      <c r="B337" s="63" t="s">
        <v>635</v>
      </c>
      <c r="C337" s="64" t="s">
        <v>23</v>
      </c>
      <c r="D337" s="65">
        <v>7</v>
      </c>
      <c r="E337" s="65"/>
      <c r="F337" s="19">
        <f t="shared" si="102"/>
        <v>7</v>
      </c>
      <c r="G337" s="156">
        <v>21.499969589999999</v>
      </c>
      <c r="H337" s="65">
        <f t="shared" si="111"/>
        <v>5</v>
      </c>
      <c r="I337" s="179"/>
      <c r="J337" s="179">
        <f t="shared" si="103"/>
        <v>0</v>
      </c>
      <c r="K337" s="179"/>
      <c r="L337" s="179">
        <f t="shared" si="104"/>
        <v>0</v>
      </c>
      <c r="M337" s="179"/>
      <c r="N337" s="179">
        <f t="shared" si="105"/>
        <v>0</v>
      </c>
      <c r="O337" s="179"/>
      <c r="P337" s="179">
        <f t="shared" si="112"/>
        <v>0</v>
      </c>
      <c r="Q337" s="179"/>
      <c r="R337" s="179">
        <f t="shared" si="113"/>
        <v>0</v>
      </c>
      <c r="S337" s="179"/>
      <c r="T337" s="179">
        <f t="shared" si="114"/>
        <v>0</v>
      </c>
      <c r="U337" s="179"/>
      <c r="V337" s="179">
        <f t="shared" si="106"/>
        <v>0</v>
      </c>
      <c r="W337" s="179"/>
      <c r="X337" s="179">
        <f t="shared" si="107"/>
        <v>0</v>
      </c>
      <c r="Y337" s="179"/>
      <c r="Z337" s="179">
        <f t="shared" si="108"/>
        <v>0</v>
      </c>
      <c r="AA337" s="179"/>
      <c r="AB337" s="179">
        <f t="shared" si="108"/>
        <v>0</v>
      </c>
      <c r="AC337" s="179"/>
      <c r="AD337" s="179">
        <f t="shared" si="108"/>
        <v>0</v>
      </c>
      <c r="AE337" s="179">
        <v>2</v>
      </c>
      <c r="AF337" s="179">
        <f t="shared" si="108"/>
        <v>42.999939179999998</v>
      </c>
      <c r="AG337" s="179"/>
      <c r="AH337" s="179">
        <f t="shared" si="101"/>
        <v>0</v>
      </c>
      <c r="AI337" s="179"/>
      <c r="AJ337" s="179">
        <f t="shared" si="109"/>
        <v>0</v>
      </c>
      <c r="AK337" s="179"/>
      <c r="AL337" s="179">
        <f t="shared" si="109"/>
        <v>0</v>
      </c>
      <c r="AM337" s="179">
        <f t="shared" si="115"/>
        <v>2</v>
      </c>
      <c r="AN337" s="217">
        <f t="shared" si="116"/>
        <v>0.2857142857142857</v>
      </c>
      <c r="AO337" s="20">
        <f t="shared" si="110"/>
        <v>43</v>
      </c>
      <c r="AP337" s="13"/>
      <c r="AR337" s="14"/>
      <c r="AT337" s="66"/>
      <c r="AU337" s="66"/>
    </row>
    <row r="338" spans="1:47" s="61" customFormat="1" ht="22.5" outlineLevel="1" x14ac:dyDescent="0.25">
      <c r="A338" s="62" t="s">
        <v>636</v>
      </c>
      <c r="B338" s="63" t="s">
        <v>637</v>
      </c>
      <c r="C338" s="64" t="s">
        <v>23</v>
      </c>
      <c r="D338" s="65">
        <v>2</v>
      </c>
      <c r="E338" s="65"/>
      <c r="F338" s="19">
        <f t="shared" si="102"/>
        <v>2</v>
      </c>
      <c r="G338" s="156">
        <v>51.689130759999998</v>
      </c>
      <c r="H338" s="65">
        <f t="shared" si="111"/>
        <v>2</v>
      </c>
      <c r="I338" s="179"/>
      <c r="J338" s="179">
        <f t="shared" si="103"/>
        <v>0</v>
      </c>
      <c r="K338" s="179"/>
      <c r="L338" s="179">
        <f t="shared" si="104"/>
        <v>0</v>
      </c>
      <c r="M338" s="179"/>
      <c r="N338" s="179">
        <f t="shared" si="105"/>
        <v>0</v>
      </c>
      <c r="O338" s="179"/>
      <c r="P338" s="179">
        <f t="shared" si="112"/>
        <v>0</v>
      </c>
      <c r="Q338" s="179"/>
      <c r="R338" s="179">
        <f t="shared" si="113"/>
        <v>0</v>
      </c>
      <c r="S338" s="179"/>
      <c r="T338" s="179">
        <f t="shared" si="114"/>
        <v>0</v>
      </c>
      <c r="U338" s="179"/>
      <c r="V338" s="179">
        <f t="shared" si="106"/>
        <v>0</v>
      </c>
      <c r="W338" s="179"/>
      <c r="X338" s="179">
        <f t="shared" si="107"/>
        <v>0</v>
      </c>
      <c r="Y338" s="179"/>
      <c r="Z338" s="179">
        <f t="shared" si="108"/>
        <v>0</v>
      </c>
      <c r="AA338" s="179"/>
      <c r="AB338" s="179">
        <f t="shared" si="108"/>
        <v>0</v>
      </c>
      <c r="AC338" s="179"/>
      <c r="AD338" s="179">
        <f t="shared" si="108"/>
        <v>0</v>
      </c>
      <c r="AE338" s="179"/>
      <c r="AF338" s="179">
        <f t="shared" si="108"/>
        <v>0</v>
      </c>
      <c r="AG338" s="179"/>
      <c r="AH338" s="179">
        <f t="shared" si="101"/>
        <v>0</v>
      </c>
      <c r="AI338" s="179"/>
      <c r="AJ338" s="179">
        <f t="shared" si="109"/>
        <v>0</v>
      </c>
      <c r="AK338" s="179"/>
      <c r="AL338" s="179">
        <f t="shared" si="109"/>
        <v>0</v>
      </c>
      <c r="AM338" s="179">
        <f t="shared" si="115"/>
        <v>0</v>
      </c>
      <c r="AN338" s="217">
        <f t="shared" si="116"/>
        <v>0</v>
      </c>
      <c r="AO338" s="20">
        <f t="shared" si="110"/>
        <v>0</v>
      </c>
      <c r="AP338" s="13"/>
      <c r="AR338" s="14"/>
      <c r="AT338" s="66"/>
      <c r="AU338" s="66"/>
    </row>
    <row r="339" spans="1:47" s="61" customFormat="1" ht="22.5" outlineLevel="1" x14ac:dyDescent="0.25">
      <c r="A339" s="62" t="s">
        <v>638</v>
      </c>
      <c r="B339" s="63" t="s">
        <v>639</v>
      </c>
      <c r="C339" s="64" t="s">
        <v>23</v>
      </c>
      <c r="D339" s="65">
        <v>2</v>
      </c>
      <c r="E339" s="65"/>
      <c r="F339" s="19">
        <f t="shared" si="102"/>
        <v>2</v>
      </c>
      <c r="G339" s="156">
        <v>98.787872530000001</v>
      </c>
      <c r="H339" s="65">
        <f t="shared" si="111"/>
        <v>2</v>
      </c>
      <c r="I339" s="179"/>
      <c r="J339" s="179">
        <f t="shared" si="103"/>
        <v>0</v>
      </c>
      <c r="K339" s="179"/>
      <c r="L339" s="179">
        <f t="shared" si="104"/>
        <v>0</v>
      </c>
      <c r="M339" s="179"/>
      <c r="N339" s="179">
        <f t="shared" si="105"/>
        <v>0</v>
      </c>
      <c r="O339" s="179"/>
      <c r="P339" s="179">
        <f t="shared" si="112"/>
        <v>0</v>
      </c>
      <c r="Q339" s="179"/>
      <c r="R339" s="179">
        <f t="shared" si="113"/>
        <v>0</v>
      </c>
      <c r="S339" s="179"/>
      <c r="T339" s="179">
        <f t="shared" si="114"/>
        <v>0</v>
      </c>
      <c r="U339" s="179"/>
      <c r="V339" s="179">
        <f t="shared" si="106"/>
        <v>0</v>
      </c>
      <c r="W339" s="179"/>
      <c r="X339" s="179">
        <f t="shared" si="107"/>
        <v>0</v>
      </c>
      <c r="Y339" s="179"/>
      <c r="Z339" s="179">
        <f t="shared" si="108"/>
        <v>0</v>
      </c>
      <c r="AA339" s="179"/>
      <c r="AB339" s="179">
        <f t="shared" si="108"/>
        <v>0</v>
      </c>
      <c r="AC339" s="179"/>
      <c r="AD339" s="179">
        <f t="shared" si="108"/>
        <v>0</v>
      </c>
      <c r="AE339" s="179"/>
      <c r="AF339" s="179">
        <f t="shared" si="108"/>
        <v>0</v>
      </c>
      <c r="AG339" s="179"/>
      <c r="AH339" s="179">
        <f t="shared" si="101"/>
        <v>0</v>
      </c>
      <c r="AI339" s="179"/>
      <c r="AJ339" s="179">
        <f t="shared" si="109"/>
        <v>0</v>
      </c>
      <c r="AK339" s="179"/>
      <c r="AL339" s="179">
        <f t="shared" si="109"/>
        <v>0</v>
      </c>
      <c r="AM339" s="179">
        <f t="shared" si="115"/>
        <v>0</v>
      </c>
      <c r="AN339" s="217">
        <f t="shared" si="116"/>
        <v>0</v>
      </c>
      <c r="AO339" s="20">
        <f t="shared" si="110"/>
        <v>0</v>
      </c>
      <c r="AP339" s="13"/>
      <c r="AR339" s="14"/>
      <c r="AT339" s="66"/>
      <c r="AU339" s="66"/>
    </row>
    <row r="340" spans="1:47" s="61" customFormat="1" ht="22.5" outlineLevel="1" x14ac:dyDescent="0.25">
      <c r="A340" s="62" t="s">
        <v>640</v>
      </c>
      <c r="B340" s="63" t="s">
        <v>641</v>
      </c>
      <c r="C340" s="64" t="s">
        <v>23</v>
      </c>
      <c r="D340" s="65">
        <v>10</v>
      </c>
      <c r="E340" s="65"/>
      <c r="F340" s="19">
        <f t="shared" si="102"/>
        <v>10</v>
      </c>
      <c r="G340" s="156">
        <v>13.01914597</v>
      </c>
      <c r="H340" s="65">
        <f t="shared" si="111"/>
        <v>5</v>
      </c>
      <c r="I340" s="179"/>
      <c r="J340" s="179">
        <f t="shared" si="103"/>
        <v>0</v>
      </c>
      <c r="K340" s="179"/>
      <c r="L340" s="179">
        <f t="shared" si="104"/>
        <v>0</v>
      </c>
      <c r="M340" s="179"/>
      <c r="N340" s="179">
        <f t="shared" si="105"/>
        <v>0</v>
      </c>
      <c r="O340" s="179"/>
      <c r="P340" s="179">
        <f t="shared" si="112"/>
        <v>0</v>
      </c>
      <c r="Q340" s="179"/>
      <c r="R340" s="179">
        <f t="shared" si="113"/>
        <v>0</v>
      </c>
      <c r="S340" s="179"/>
      <c r="T340" s="179">
        <f t="shared" si="114"/>
        <v>0</v>
      </c>
      <c r="U340" s="179"/>
      <c r="V340" s="179">
        <f t="shared" si="106"/>
        <v>0</v>
      </c>
      <c r="W340" s="179"/>
      <c r="X340" s="179">
        <f t="shared" si="107"/>
        <v>0</v>
      </c>
      <c r="Y340" s="179"/>
      <c r="Z340" s="179">
        <f t="shared" si="108"/>
        <v>0</v>
      </c>
      <c r="AA340" s="179"/>
      <c r="AB340" s="179">
        <f t="shared" si="108"/>
        <v>0</v>
      </c>
      <c r="AC340" s="179"/>
      <c r="AD340" s="179">
        <f t="shared" si="108"/>
        <v>0</v>
      </c>
      <c r="AE340" s="179"/>
      <c r="AF340" s="179">
        <f t="shared" si="108"/>
        <v>0</v>
      </c>
      <c r="AG340" s="179">
        <v>5</v>
      </c>
      <c r="AH340" s="179">
        <f t="shared" si="101"/>
        <v>65.095729849999998</v>
      </c>
      <c r="AI340" s="179"/>
      <c r="AJ340" s="179">
        <f t="shared" si="109"/>
        <v>0</v>
      </c>
      <c r="AK340" s="179"/>
      <c r="AL340" s="179">
        <f t="shared" si="109"/>
        <v>0</v>
      </c>
      <c r="AM340" s="179">
        <f t="shared" si="115"/>
        <v>5</v>
      </c>
      <c r="AN340" s="217">
        <f t="shared" si="116"/>
        <v>0.5</v>
      </c>
      <c r="AO340" s="20">
        <f t="shared" si="110"/>
        <v>65.099999999999994</v>
      </c>
      <c r="AP340" s="13"/>
      <c r="AR340" s="14"/>
      <c r="AT340" s="66"/>
      <c r="AU340" s="66"/>
    </row>
    <row r="341" spans="1:47" s="61" customFormat="1" ht="22.5" outlineLevel="1" x14ac:dyDescent="0.25">
      <c r="A341" s="62" t="s">
        <v>642</v>
      </c>
      <c r="B341" s="63" t="s">
        <v>643</v>
      </c>
      <c r="C341" s="64" t="s">
        <v>23</v>
      </c>
      <c r="D341" s="65">
        <v>6</v>
      </c>
      <c r="E341" s="65"/>
      <c r="F341" s="19">
        <f t="shared" si="102"/>
        <v>6</v>
      </c>
      <c r="G341" s="156">
        <v>19.56539154</v>
      </c>
      <c r="H341" s="65">
        <f t="shared" si="111"/>
        <v>6</v>
      </c>
      <c r="I341" s="179"/>
      <c r="J341" s="179">
        <f t="shared" si="103"/>
        <v>0</v>
      </c>
      <c r="K341" s="179"/>
      <c r="L341" s="179">
        <f t="shared" si="104"/>
        <v>0</v>
      </c>
      <c r="M341" s="179"/>
      <c r="N341" s="179">
        <f t="shared" si="105"/>
        <v>0</v>
      </c>
      <c r="O341" s="179"/>
      <c r="P341" s="179">
        <f t="shared" si="112"/>
        <v>0</v>
      </c>
      <c r="Q341" s="179"/>
      <c r="R341" s="179">
        <f t="shared" si="113"/>
        <v>0</v>
      </c>
      <c r="S341" s="179"/>
      <c r="T341" s="179">
        <f t="shared" si="114"/>
        <v>0</v>
      </c>
      <c r="U341" s="179"/>
      <c r="V341" s="179">
        <f t="shared" si="106"/>
        <v>0</v>
      </c>
      <c r="W341" s="179"/>
      <c r="X341" s="179">
        <f t="shared" si="107"/>
        <v>0</v>
      </c>
      <c r="Y341" s="179"/>
      <c r="Z341" s="179">
        <f t="shared" si="108"/>
        <v>0</v>
      </c>
      <c r="AA341" s="179"/>
      <c r="AB341" s="179">
        <f t="shared" si="108"/>
        <v>0</v>
      </c>
      <c r="AC341" s="179"/>
      <c r="AD341" s="179">
        <f t="shared" si="108"/>
        <v>0</v>
      </c>
      <c r="AE341" s="179"/>
      <c r="AF341" s="179">
        <f t="shared" si="108"/>
        <v>0</v>
      </c>
      <c r="AG341" s="179"/>
      <c r="AH341" s="179">
        <f t="shared" si="101"/>
        <v>0</v>
      </c>
      <c r="AI341" s="179"/>
      <c r="AJ341" s="179">
        <f t="shared" si="109"/>
        <v>0</v>
      </c>
      <c r="AK341" s="179"/>
      <c r="AL341" s="179">
        <f t="shared" si="109"/>
        <v>0</v>
      </c>
      <c r="AM341" s="179">
        <f t="shared" si="115"/>
        <v>0</v>
      </c>
      <c r="AN341" s="217">
        <f t="shared" si="116"/>
        <v>0</v>
      </c>
      <c r="AO341" s="20">
        <f t="shared" si="110"/>
        <v>0</v>
      </c>
      <c r="AP341" s="13"/>
      <c r="AR341" s="14"/>
      <c r="AT341" s="66"/>
      <c r="AU341" s="66"/>
    </row>
    <row r="342" spans="1:47" s="61" customFormat="1" ht="22.5" outlineLevel="1" x14ac:dyDescent="0.25">
      <c r="A342" s="62" t="s">
        <v>644</v>
      </c>
      <c r="B342" s="63" t="s">
        <v>645</v>
      </c>
      <c r="C342" s="64" t="s">
        <v>23</v>
      </c>
      <c r="D342" s="65">
        <v>2</v>
      </c>
      <c r="E342" s="65"/>
      <c r="F342" s="19">
        <f t="shared" si="102"/>
        <v>2</v>
      </c>
      <c r="G342" s="156">
        <v>19.849969590000001</v>
      </c>
      <c r="H342" s="65">
        <f t="shared" si="111"/>
        <v>2</v>
      </c>
      <c r="I342" s="179"/>
      <c r="J342" s="179">
        <f t="shared" si="103"/>
        <v>0</v>
      </c>
      <c r="K342" s="179"/>
      <c r="L342" s="179">
        <f t="shared" si="104"/>
        <v>0</v>
      </c>
      <c r="M342" s="179"/>
      <c r="N342" s="179">
        <f t="shared" si="105"/>
        <v>0</v>
      </c>
      <c r="O342" s="179"/>
      <c r="P342" s="179">
        <f t="shared" si="112"/>
        <v>0</v>
      </c>
      <c r="Q342" s="179"/>
      <c r="R342" s="179">
        <f t="shared" si="113"/>
        <v>0</v>
      </c>
      <c r="S342" s="179"/>
      <c r="T342" s="179">
        <f t="shared" si="114"/>
        <v>0</v>
      </c>
      <c r="U342" s="179"/>
      <c r="V342" s="179">
        <f t="shared" si="106"/>
        <v>0</v>
      </c>
      <c r="W342" s="179"/>
      <c r="X342" s="179">
        <f t="shared" si="107"/>
        <v>0</v>
      </c>
      <c r="Y342" s="179"/>
      <c r="Z342" s="179">
        <f t="shared" si="108"/>
        <v>0</v>
      </c>
      <c r="AA342" s="179"/>
      <c r="AB342" s="179">
        <f t="shared" si="108"/>
        <v>0</v>
      </c>
      <c r="AC342" s="179"/>
      <c r="AD342" s="179">
        <f t="shared" si="108"/>
        <v>0</v>
      </c>
      <c r="AE342" s="179"/>
      <c r="AF342" s="179">
        <f t="shared" si="108"/>
        <v>0</v>
      </c>
      <c r="AG342" s="179"/>
      <c r="AH342" s="179">
        <f t="shared" si="101"/>
        <v>0</v>
      </c>
      <c r="AI342" s="179"/>
      <c r="AJ342" s="179">
        <f t="shared" si="109"/>
        <v>0</v>
      </c>
      <c r="AK342" s="179"/>
      <c r="AL342" s="179">
        <f t="shared" si="109"/>
        <v>0</v>
      </c>
      <c r="AM342" s="179">
        <f t="shared" si="115"/>
        <v>0</v>
      </c>
      <c r="AN342" s="217">
        <f t="shared" si="116"/>
        <v>0</v>
      </c>
      <c r="AO342" s="20">
        <f t="shared" si="110"/>
        <v>0</v>
      </c>
      <c r="AP342" s="13"/>
      <c r="AR342" s="14"/>
      <c r="AT342" s="66"/>
      <c r="AU342" s="66"/>
    </row>
    <row r="343" spans="1:47" s="61" customFormat="1" ht="22.5" outlineLevel="1" x14ac:dyDescent="0.25">
      <c r="A343" s="62" t="s">
        <v>646</v>
      </c>
      <c r="B343" s="63" t="s">
        <v>647</v>
      </c>
      <c r="C343" s="64" t="s">
        <v>23</v>
      </c>
      <c r="D343" s="65">
        <v>1</v>
      </c>
      <c r="E343" s="65"/>
      <c r="F343" s="19">
        <f t="shared" si="102"/>
        <v>1</v>
      </c>
      <c r="G343" s="156">
        <v>83.827872529999993</v>
      </c>
      <c r="H343" s="65">
        <f t="shared" si="111"/>
        <v>1</v>
      </c>
      <c r="I343" s="179"/>
      <c r="J343" s="179">
        <f t="shared" si="103"/>
        <v>0</v>
      </c>
      <c r="K343" s="179"/>
      <c r="L343" s="179">
        <f t="shared" si="104"/>
        <v>0</v>
      </c>
      <c r="M343" s="179"/>
      <c r="N343" s="179">
        <f t="shared" si="105"/>
        <v>0</v>
      </c>
      <c r="O343" s="179"/>
      <c r="P343" s="179">
        <f t="shared" si="112"/>
        <v>0</v>
      </c>
      <c r="Q343" s="179"/>
      <c r="R343" s="179">
        <f t="shared" si="113"/>
        <v>0</v>
      </c>
      <c r="S343" s="179"/>
      <c r="T343" s="179">
        <f t="shared" si="114"/>
        <v>0</v>
      </c>
      <c r="U343" s="179"/>
      <c r="V343" s="179">
        <f t="shared" si="106"/>
        <v>0</v>
      </c>
      <c r="W343" s="179"/>
      <c r="X343" s="179">
        <f t="shared" si="107"/>
        <v>0</v>
      </c>
      <c r="Y343" s="179"/>
      <c r="Z343" s="179">
        <f t="shared" si="108"/>
        <v>0</v>
      </c>
      <c r="AA343" s="179"/>
      <c r="AB343" s="179">
        <f t="shared" si="108"/>
        <v>0</v>
      </c>
      <c r="AC343" s="179"/>
      <c r="AD343" s="179">
        <f t="shared" si="108"/>
        <v>0</v>
      </c>
      <c r="AE343" s="179"/>
      <c r="AF343" s="179">
        <f t="shared" si="108"/>
        <v>0</v>
      </c>
      <c r="AG343" s="179"/>
      <c r="AH343" s="179">
        <f t="shared" si="101"/>
        <v>0</v>
      </c>
      <c r="AI343" s="179"/>
      <c r="AJ343" s="179">
        <f t="shared" si="109"/>
        <v>0</v>
      </c>
      <c r="AK343" s="179"/>
      <c r="AL343" s="179">
        <f t="shared" si="109"/>
        <v>0</v>
      </c>
      <c r="AM343" s="179">
        <f t="shared" si="115"/>
        <v>0</v>
      </c>
      <c r="AN343" s="217">
        <f t="shared" si="116"/>
        <v>0</v>
      </c>
      <c r="AO343" s="20">
        <f t="shared" si="110"/>
        <v>0</v>
      </c>
      <c r="AP343" s="13"/>
      <c r="AR343" s="14"/>
      <c r="AT343" s="66"/>
      <c r="AU343" s="66"/>
    </row>
    <row r="344" spans="1:47" s="61" customFormat="1" ht="22.5" outlineLevel="1" x14ac:dyDescent="0.25">
      <c r="A344" s="62" t="s">
        <v>648</v>
      </c>
      <c r="B344" s="63" t="s">
        <v>649</v>
      </c>
      <c r="C344" s="64" t="s">
        <v>23</v>
      </c>
      <c r="D344" s="65">
        <v>1</v>
      </c>
      <c r="E344" s="65"/>
      <c r="F344" s="19">
        <f t="shared" si="102"/>
        <v>1</v>
      </c>
      <c r="G344" s="156">
        <v>119.7278725</v>
      </c>
      <c r="H344" s="65">
        <f t="shared" si="111"/>
        <v>1</v>
      </c>
      <c r="I344" s="179"/>
      <c r="J344" s="179">
        <f t="shared" si="103"/>
        <v>0</v>
      </c>
      <c r="K344" s="179"/>
      <c r="L344" s="179">
        <f t="shared" si="104"/>
        <v>0</v>
      </c>
      <c r="M344" s="179"/>
      <c r="N344" s="179">
        <f t="shared" si="105"/>
        <v>0</v>
      </c>
      <c r="O344" s="179"/>
      <c r="P344" s="179">
        <f t="shared" si="112"/>
        <v>0</v>
      </c>
      <c r="Q344" s="179"/>
      <c r="R344" s="179">
        <f t="shared" si="113"/>
        <v>0</v>
      </c>
      <c r="S344" s="179"/>
      <c r="T344" s="179">
        <f t="shared" si="114"/>
        <v>0</v>
      </c>
      <c r="U344" s="179"/>
      <c r="V344" s="179">
        <f t="shared" si="106"/>
        <v>0</v>
      </c>
      <c r="W344" s="179"/>
      <c r="X344" s="179">
        <f t="shared" si="107"/>
        <v>0</v>
      </c>
      <c r="Y344" s="179"/>
      <c r="Z344" s="179">
        <f t="shared" si="108"/>
        <v>0</v>
      </c>
      <c r="AA344" s="179"/>
      <c r="AB344" s="179">
        <f t="shared" si="108"/>
        <v>0</v>
      </c>
      <c r="AC344" s="179"/>
      <c r="AD344" s="179">
        <f t="shared" si="108"/>
        <v>0</v>
      </c>
      <c r="AE344" s="179"/>
      <c r="AF344" s="179">
        <f t="shared" si="108"/>
        <v>0</v>
      </c>
      <c r="AG344" s="179"/>
      <c r="AH344" s="179">
        <f t="shared" si="101"/>
        <v>0</v>
      </c>
      <c r="AI344" s="179"/>
      <c r="AJ344" s="179">
        <f t="shared" si="109"/>
        <v>0</v>
      </c>
      <c r="AK344" s="179"/>
      <c r="AL344" s="179">
        <f t="shared" si="109"/>
        <v>0</v>
      </c>
      <c r="AM344" s="179">
        <f t="shared" si="115"/>
        <v>0</v>
      </c>
      <c r="AN344" s="217">
        <f t="shared" si="116"/>
        <v>0</v>
      </c>
      <c r="AO344" s="20">
        <f t="shared" si="110"/>
        <v>0</v>
      </c>
      <c r="AP344" s="13"/>
      <c r="AR344" s="14"/>
      <c r="AT344" s="66"/>
      <c r="AU344" s="66"/>
    </row>
    <row r="345" spans="1:47" s="61" customFormat="1" ht="22.5" outlineLevel="1" x14ac:dyDescent="0.25">
      <c r="A345" s="62" t="s">
        <v>650</v>
      </c>
      <c r="B345" s="63" t="s">
        <v>651</v>
      </c>
      <c r="C345" s="64" t="s">
        <v>23</v>
      </c>
      <c r="D345" s="65">
        <v>2</v>
      </c>
      <c r="E345" s="65"/>
      <c r="F345" s="19">
        <f t="shared" si="102"/>
        <v>2</v>
      </c>
      <c r="G345" s="156">
        <v>13.327468319999999</v>
      </c>
      <c r="H345" s="65">
        <f t="shared" si="111"/>
        <v>2</v>
      </c>
      <c r="I345" s="179"/>
      <c r="J345" s="179">
        <f t="shared" si="103"/>
        <v>0</v>
      </c>
      <c r="K345" s="179"/>
      <c r="L345" s="179">
        <f t="shared" si="104"/>
        <v>0</v>
      </c>
      <c r="M345" s="179"/>
      <c r="N345" s="179">
        <f t="shared" si="105"/>
        <v>0</v>
      </c>
      <c r="O345" s="179"/>
      <c r="P345" s="179">
        <f t="shared" si="112"/>
        <v>0</v>
      </c>
      <c r="Q345" s="179"/>
      <c r="R345" s="179">
        <f t="shared" si="113"/>
        <v>0</v>
      </c>
      <c r="S345" s="179"/>
      <c r="T345" s="179">
        <f t="shared" si="114"/>
        <v>0</v>
      </c>
      <c r="U345" s="179"/>
      <c r="V345" s="179">
        <f t="shared" si="106"/>
        <v>0</v>
      </c>
      <c r="W345" s="179"/>
      <c r="X345" s="179">
        <f t="shared" si="107"/>
        <v>0</v>
      </c>
      <c r="Y345" s="179"/>
      <c r="Z345" s="179">
        <f t="shared" si="108"/>
        <v>0</v>
      </c>
      <c r="AA345" s="179"/>
      <c r="AB345" s="179">
        <f t="shared" si="108"/>
        <v>0</v>
      </c>
      <c r="AC345" s="179"/>
      <c r="AD345" s="179">
        <f t="shared" si="108"/>
        <v>0</v>
      </c>
      <c r="AE345" s="179"/>
      <c r="AF345" s="179">
        <f t="shared" si="108"/>
        <v>0</v>
      </c>
      <c r="AG345" s="179"/>
      <c r="AH345" s="179">
        <f t="shared" si="101"/>
        <v>0</v>
      </c>
      <c r="AI345" s="179"/>
      <c r="AJ345" s="179">
        <f t="shared" si="109"/>
        <v>0</v>
      </c>
      <c r="AK345" s="179"/>
      <c r="AL345" s="179">
        <f t="shared" si="109"/>
        <v>0</v>
      </c>
      <c r="AM345" s="179">
        <f t="shared" si="115"/>
        <v>0</v>
      </c>
      <c r="AN345" s="217">
        <f t="shared" si="116"/>
        <v>0</v>
      </c>
      <c r="AO345" s="20">
        <f t="shared" si="110"/>
        <v>0</v>
      </c>
      <c r="AP345" s="13"/>
      <c r="AR345" s="14"/>
      <c r="AT345" s="66"/>
      <c r="AU345" s="66"/>
    </row>
    <row r="346" spans="1:47" s="61" customFormat="1" ht="22.5" outlineLevel="1" x14ac:dyDescent="0.25">
      <c r="A346" s="62" t="s">
        <v>652</v>
      </c>
      <c r="B346" s="63" t="s">
        <v>653</v>
      </c>
      <c r="C346" s="64" t="s">
        <v>23</v>
      </c>
      <c r="D346" s="65">
        <v>3</v>
      </c>
      <c r="E346" s="65"/>
      <c r="F346" s="19">
        <f t="shared" si="102"/>
        <v>3</v>
      </c>
      <c r="G346" s="156">
        <v>14.927468319999999</v>
      </c>
      <c r="H346" s="65">
        <f t="shared" si="111"/>
        <v>3</v>
      </c>
      <c r="I346" s="179"/>
      <c r="J346" s="179">
        <f t="shared" si="103"/>
        <v>0</v>
      </c>
      <c r="K346" s="179"/>
      <c r="L346" s="179">
        <f t="shared" si="104"/>
        <v>0</v>
      </c>
      <c r="M346" s="179"/>
      <c r="N346" s="179">
        <f t="shared" si="105"/>
        <v>0</v>
      </c>
      <c r="O346" s="179"/>
      <c r="P346" s="179">
        <f t="shared" si="112"/>
        <v>0</v>
      </c>
      <c r="Q346" s="179"/>
      <c r="R346" s="179">
        <f t="shared" si="113"/>
        <v>0</v>
      </c>
      <c r="S346" s="179"/>
      <c r="T346" s="179">
        <f t="shared" si="114"/>
        <v>0</v>
      </c>
      <c r="U346" s="179"/>
      <c r="V346" s="179">
        <f t="shared" si="106"/>
        <v>0</v>
      </c>
      <c r="W346" s="179"/>
      <c r="X346" s="179">
        <f t="shared" si="107"/>
        <v>0</v>
      </c>
      <c r="Y346" s="179"/>
      <c r="Z346" s="179">
        <f t="shared" si="108"/>
        <v>0</v>
      </c>
      <c r="AA346" s="179"/>
      <c r="AB346" s="179">
        <f t="shared" si="108"/>
        <v>0</v>
      </c>
      <c r="AC346" s="179"/>
      <c r="AD346" s="179">
        <f t="shared" si="108"/>
        <v>0</v>
      </c>
      <c r="AE346" s="179"/>
      <c r="AF346" s="179">
        <f t="shared" si="108"/>
        <v>0</v>
      </c>
      <c r="AG346" s="179"/>
      <c r="AH346" s="179">
        <f t="shared" si="101"/>
        <v>0</v>
      </c>
      <c r="AI346" s="179"/>
      <c r="AJ346" s="179">
        <f t="shared" si="109"/>
        <v>0</v>
      </c>
      <c r="AK346" s="179"/>
      <c r="AL346" s="179">
        <f t="shared" si="109"/>
        <v>0</v>
      </c>
      <c r="AM346" s="179">
        <f t="shared" si="115"/>
        <v>0</v>
      </c>
      <c r="AN346" s="217">
        <f t="shared" si="116"/>
        <v>0</v>
      </c>
      <c r="AO346" s="20">
        <f t="shared" si="110"/>
        <v>0</v>
      </c>
      <c r="AP346" s="13"/>
      <c r="AR346" s="14"/>
      <c r="AT346" s="66"/>
      <c r="AU346" s="66"/>
    </row>
    <row r="347" spans="1:47" s="61" customFormat="1" ht="22.5" outlineLevel="1" x14ac:dyDescent="0.25">
      <c r="A347" s="62" t="s">
        <v>654</v>
      </c>
      <c r="B347" s="63" t="s">
        <v>655</v>
      </c>
      <c r="C347" s="64" t="s">
        <v>23</v>
      </c>
      <c r="D347" s="65">
        <v>20</v>
      </c>
      <c r="E347" s="65"/>
      <c r="F347" s="19">
        <f t="shared" si="102"/>
        <v>20</v>
      </c>
      <c r="G347" s="156">
        <v>11.128312210000001</v>
      </c>
      <c r="H347" s="65">
        <f t="shared" si="111"/>
        <v>20</v>
      </c>
      <c r="I347" s="179"/>
      <c r="J347" s="179">
        <f t="shared" si="103"/>
        <v>0</v>
      </c>
      <c r="K347" s="179"/>
      <c r="L347" s="179">
        <f t="shared" si="104"/>
        <v>0</v>
      </c>
      <c r="M347" s="179"/>
      <c r="N347" s="179">
        <f t="shared" si="105"/>
        <v>0</v>
      </c>
      <c r="O347" s="179"/>
      <c r="P347" s="179">
        <f t="shared" si="112"/>
        <v>0</v>
      </c>
      <c r="Q347" s="179"/>
      <c r="R347" s="179">
        <f t="shared" si="113"/>
        <v>0</v>
      </c>
      <c r="S347" s="179"/>
      <c r="T347" s="179">
        <f t="shared" si="114"/>
        <v>0</v>
      </c>
      <c r="U347" s="179"/>
      <c r="V347" s="179">
        <f t="shared" si="106"/>
        <v>0</v>
      </c>
      <c r="W347" s="179"/>
      <c r="X347" s="179">
        <f t="shared" si="107"/>
        <v>0</v>
      </c>
      <c r="Y347" s="179"/>
      <c r="Z347" s="179">
        <f t="shared" si="108"/>
        <v>0</v>
      </c>
      <c r="AA347" s="179"/>
      <c r="AB347" s="179">
        <f t="shared" si="108"/>
        <v>0</v>
      </c>
      <c r="AC347" s="179"/>
      <c r="AD347" s="179">
        <f t="shared" si="108"/>
        <v>0</v>
      </c>
      <c r="AE347" s="179"/>
      <c r="AF347" s="179">
        <f t="shared" si="108"/>
        <v>0</v>
      </c>
      <c r="AG347" s="179"/>
      <c r="AH347" s="179">
        <f t="shared" si="101"/>
        <v>0</v>
      </c>
      <c r="AI347" s="179"/>
      <c r="AJ347" s="179">
        <f t="shared" si="109"/>
        <v>0</v>
      </c>
      <c r="AK347" s="179"/>
      <c r="AL347" s="179">
        <f t="shared" si="109"/>
        <v>0</v>
      </c>
      <c r="AM347" s="179">
        <f t="shared" si="115"/>
        <v>0</v>
      </c>
      <c r="AN347" s="217">
        <f t="shared" si="116"/>
        <v>0</v>
      </c>
      <c r="AO347" s="20">
        <f t="shared" si="110"/>
        <v>0</v>
      </c>
      <c r="AP347" s="13"/>
      <c r="AR347" s="14"/>
      <c r="AT347" s="66"/>
      <c r="AU347" s="66"/>
    </row>
    <row r="348" spans="1:47" s="61" customFormat="1" ht="22.5" outlineLevel="1" x14ac:dyDescent="0.25">
      <c r="A348" s="62" t="s">
        <v>656</v>
      </c>
      <c r="B348" s="63" t="s">
        <v>657</v>
      </c>
      <c r="C348" s="64" t="s">
        <v>23</v>
      </c>
      <c r="D348" s="65">
        <v>8</v>
      </c>
      <c r="E348" s="65"/>
      <c r="F348" s="19">
        <f t="shared" si="102"/>
        <v>8</v>
      </c>
      <c r="G348" s="156">
        <v>15.836649769999999</v>
      </c>
      <c r="H348" s="65">
        <f t="shared" si="111"/>
        <v>8</v>
      </c>
      <c r="I348" s="179"/>
      <c r="J348" s="179">
        <f t="shared" si="103"/>
        <v>0</v>
      </c>
      <c r="K348" s="179"/>
      <c r="L348" s="179">
        <f t="shared" si="104"/>
        <v>0</v>
      </c>
      <c r="M348" s="179"/>
      <c r="N348" s="179">
        <f t="shared" si="105"/>
        <v>0</v>
      </c>
      <c r="O348" s="179"/>
      <c r="P348" s="179">
        <f t="shared" si="112"/>
        <v>0</v>
      </c>
      <c r="Q348" s="179"/>
      <c r="R348" s="179">
        <f t="shared" si="113"/>
        <v>0</v>
      </c>
      <c r="S348" s="179"/>
      <c r="T348" s="179">
        <f t="shared" si="114"/>
        <v>0</v>
      </c>
      <c r="U348" s="179"/>
      <c r="V348" s="179">
        <f t="shared" si="106"/>
        <v>0</v>
      </c>
      <c r="W348" s="179"/>
      <c r="X348" s="179">
        <f t="shared" si="107"/>
        <v>0</v>
      </c>
      <c r="Y348" s="179"/>
      <c r="Z348" s="179">
        <f t="shared" si="108"/>
        <v>0</v>
      </c>
      <c r="AA348" s="179"/>
      <c r="AB348" s="179">
        <f t="shared" si="108"/>
        <v>0</v>
      </c>
      <c r="AC348" s="179"/>
      <c r="AD348" s="179">
        <f t="shared" si="108"/>
        <v>0</v>
      </c>
      <c r="AE348" s="179"/>
      <c r="AF348" s="179">
        <f t="shared" si="108"/>
        <v>0</v>
      </c>
      <c r="AG348" s="179"/>
      <c r="AH348" s="179">
        <f t="shared" si="101"/>
        <v>0</v>
      </c>
      <c r="AI348" s="179"/>
      <c r="AJ348" s="179">
        <f t="shared" si="109"/>
        <v>0</v>
      </c>
      <c r="AK348" s="179"/>
      <c r="AL348" s="179">
        <f t="shared" si="109"/>
        <v>0</v>
      </c>
      <c r="AM348" s="179">
        <f t="shared" si="115"/>
        <v>0</v>
      </c>
      <c r="AN348" s="217">
        <f t="shared" si="116"/>
        <v>0</v>
      </c>
      <c r="AO348" s="20">
        <f t="shared" si="110"/>
        <v>0</v>
      </c>
      <c r="AP348" s="13"/>
      <c r="AR348" s="14"/>
      <c r="AT348" s="66"/>
      <c r="AU348" s="66"/>
    </row>
    <row r="349" spans="1:47" s="61" customFormat="1" ht="22.5" outlineLevel="1" x14ac:dyDescent="0.25">
      <c r="A349" s="62" t="s">
        <v>658</v>
      </c>
      <c r="B349" s="63" t="s">
        <v>659</v>
      </c>
      <c r="C349" s="64" t="s">
        <v>23</v>
      </c>
      <c r="D349" s="65">
        <v>93</v>
      </c>
      <c r="E349" s="65"/>
      <c r="F349" s="19">
        <f t="shared" si="102"/>
        <v>93</v>
      </c>
      <c r="G349" s="156">
        <v>13.327468319999999</v>
      </c>
      <c r="H349" s="65">
        <f t="shared" si="111"/>
        <v>0</v>
      </c>
      <c r="I349" s="179"/>
      <c r="J349" s="179">
        <f t="shared" si="103"/>
        <v>0</v>
      </c>
      <c r="K349" s="179"/>
      <c r="L349" s="179">
        <f t="shared" si="104"/>
        <v>0</v>
      </c>
      <c r="M349" s="179"/>
      <c r="N349" s="179">
        <f t="shared" si="105"/>
        <v>0</v>
      </c>
      <c r="O349" s="179"/>
      <c r="P349" s="179">
        <f t="shared" si="112"/>
        <v>0</v>
      </c>
      <c r="Q349" s="179"/>
      <c r="R349" s="179">
        <f t="shared" si="113"/>
        <v>0</v>
      </c>
      <c r="S349" s="179"/>
      <c r="T349" s="179">
        <f t="shared" si="114"/>
        <v>0</v>
      </c>
      <c r="U349" s="179"/>
      <c r="V349" s="179">
        <f t="shared" si="106"/>
        <v>0</v>
      </c>
      <c r="W349" s="179"/>
      <c r="X349" s="179">
        <f t="shared" si="107"/>
        <v>0</v>
      </c>
      <c r="Y349" s="179"/>
      <c r="Z349" s="179">
        <f t="shared" si="108"/>
        <v>0</v>
      </c>
      <c r="AA349" s="179"/>
      <c r="AB349" s="179">
        <f t="shared" si="108"/>
        <v>0</v>
      </c>
      <c r="AC349" s="179"/>
      <c r="AD349" s="179">
        <f t="shared" si="108"/>
        <v>0</v>
      </c>
      <c r="AE349" s="179">
        <v>59</v>
      </c>
      <c r="AF349" s="179">
        <f t="shared" si="108"/>
        <v>786.32063087999995</v>
      </c>
      <c r="AG349" s="179">
        <v>34</v>
      </c>
      <c r="AH349" s="179">
        <f t="shared" si="101"/>
        <v>453.13392288</v>
      </c>
      <c r="AI349" s="179"/>
      <c r="AJ349" s="179">
        <f t="shared" si="109"/>
        <v>0</v>
      </c>
      <c r="AK349" s="179"/>
      <c r="AL349" s="179">
        <f t="shared" si="109"/>
        <v>0</v>
      </c>
      <c r="AM349" s="179">
        <f t="shared" si="115"/>
        <v>93</v>
      </c>
      <c r="AN349" s="217">
        <f t="shared" si="116"/>
        <v>1</v>
      </c>
      <c r="AO349" s="20">
        <f t="shared" si="110"/>
        <v>1239.45</v>
      </c>
      <c r="AP349" s="13"/>
      <c r="AR349" s="14"/>
      <c r="AT349" s="66"/>
      <c r="AU349" s="66"/>
    </row>
    <row r="350" spans="1:47" s="61" customFormat="1" ht="15" x14ac:dyDescent="0.25">
      <c r="A350" s="70" t="s">
        <v>660</v>
      </c>
      <c r="B350" s="71" t="s">
        <v>661</v>
      </c>
      <c r="C350" s="72"/>
      <c r="D350" s="73"/>
      <c r="E350" s="73"/>
      <c r="F350" s="29"/>
      <c r="G350" s="158"/>
      <c r="H350" s="73"/>
      <c r="I350" s="181"/>
      <c r="J350" s="181"/>
      <c r="K350" s="181"/>
      <c r="L350" s="181"/>
      <c r="M350" s="181"/>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s="181"/>
      <c r="AL350" s="181"/>
      <c r="AM350" s="181" t="str">
        <f t="shared" si="115"/>
        <v/>
      </c>
      <c r="AN350" s="219"/>
      <c r="AO350" s="74"/>
      <c r="AP350" s="13"/>
      <c r="AR350" s="14"/>
      <c r="AT350" s="66"/>
      <c r="AU350" s="66"/>
    </row>
    <row r="351" spans="1:47" s="61" customFormat="1" ht="22.5" outlineLevel="1" x14ac:dyDescent="0.25">
      <c r="A351" s="62" t="s">
        <v>662</v>
      </c>
      <c r="B351" s="63" t="s">
        <v>663</v>
      </c>
      <c r="C351" s="64" t="s">
        <v>23</v>
      </c>
      <c r="D351" s="65">
        <v>24</v>
      </c>
      <c r="E351" s="65"/>
      <c r="F351" s="19">
        <f t="shared" ref="F351:F356" si="117">D351+E351</f>
        <v>24</v>
      </c>
      <c r="G351" s="156">
        <v>5.0445729850000003</v>
      </c>
      <c r="H351" s="65">
        <f t="shared" si="111"/>
        <v>24</v>
      </c>
      <c r="I351" s="179"/>
      <c r="J351" s="179">
        <f t="shared" si="103"/>
        <v>0</v>
      </c>
      <c r="K351" s="179"/>
      <c r="L351" s="179">
        <f t="shared" si="104"/>
        <v>0</v>
      </c>
      <c r="M351" s="179"/>
      <c r="N351" s="179">
        <f t="shared" si="105"/>
        <v>0</v>
      </c>
      <c r="O351" s="179"/>
      <c r="P351" s="179">
        <f t="shared" si="112"/>
        <v>0</v>
      </c>
      <c r="Q351" s="179"/>
      <c r="R351" s="179">
        <f t="shared" si="113"/>
        <v>0</v>
      </c>
      <c r="S351" s="179"/>
      <c r="T351" s="179">
        <f t="shared" si="114"/>
        <v>0</v>
      </c>
      <c r="U351" s="179"/>
      <c r="V351" s="179">
        <f t="shared" si="106"/>
        <v>0</v>
      </c>
      <c r="W351" s="179"/>
      <c r="X351" s="179">
        <f t="shared" si="107"/>
        <v>0</v>
      </c>
      <c r="Y351" s="179"/>
      <c r="Z351" s="179">
        <f t="shared" si="108"/>
        <v>0</v>
      </c>
      <c r="AA351" s="179"/>
      <c r="AB351" s="179">
        <f t="shared" si="108"/>
        <v>0</v>
      </c>
      <c r="AC351" s="179"/>
      <c r="AD351" s="179">
        <f t="shared" si="108"/>
        <v>0</v>
      </c>
      <c r="AE351" s="179"/>
      <c r="AF351" s="179">
        <f t="shared" si="108"/>
        <v>0</v>
      </c>
      <c r="AG351" s="179"/>
      <c r="AH351" s="179">
        <f t="shared" si="101"/>
        <v>0</v>
      </c>
      <c r="AI351" s="179"/>
      <c r="AJ351" s="179">
        <f t="shared" si="109"/>
        <v>0</v>
      </c>
      <c r="AK351" s="179"/>
      <c r="AL351" s="179">
        <f t="shared" si="109"/>
        <v>0</v>
      </c>
      <c r="AM351" s="179">
        <f t="shared" si="115"/>
        <v>0</v>
      </c>
      <c r="AN351" s="217">
        <f t="shared" si="116"/>
        <v>0</v>
      </c>
      <c r="AO351" s="20">
        <f t="shared" ref="AO351:AO356" si="118">IF(C351="","",(ROUND(AM351*G351,2)))</f>
        <v>0</v>
      </c>
      <c r="AP351" s="13"/>
      <c r="AR351" s="14"/>
      <c r="AT351" s="66"/>
      <c r="AU351" s="66"/>
    </row>
    <row r="352" spans="1:47" s="61" customFormat="1" ht="22.5" outlineLevel="1" x14ac:dyDescent="0.25">
      <c r="A352" s="62" t="s">
        <v>664</v>
      </c>
      <c r="B352" s="63" t="s">
        <v>665</v>
      </c>
      <c r="C352" s="64" t="s">
        <v>583</v>
      </c>
      <c r="D352" s="65">
        <v>5</v>
      </c>
      <c r="E352" s="65"/>
      <c r="F352" s="19">
        <f t="shared" si="117"/>
        <v>5</v>
      </c>
      <c r="G352" s="156">
        <v>32.82414344</v>
      </c>
      <c r="H352" s="65">
        <f t="shared" si="111"/>
        <v>5</v>
      </c>
      <c r="I352" s="179"/>
      <c r="J352" s="179">
        <f t="shared" si="103"/>
        <v>0</v>
      </c>
      <c r="K352" s="179"/>
      <c r="L352" s="179">
        <f t="shared" si="104"/>
        <v>0</v>
      </c>
      <c r="M352" s="179"/>
      <c r="N352" s="179">
        <f t="shared" si="105"/>
        <v>0</v>
      </c>
      <c r="O352" s="179"/>
      <c r="P352" s="179">
        <f t="shared" si="112"/>
        <v>0</v>
      </c>
      <c r="Q352" s="179"/>
      <c r="R352" s="179">
        <f t="shared" si="113"/>
        <v>0</v>
      </c>
      <c r="S352" s="179"/>
      <c r="T352" s="179">
        <f t="shared" si="114"/>
        <v>0</v>
      </c>
      <c r="U352" s="179"/>
      <c r="V352" s="179">
        <f t="shared" si="106"/>
        <v>0</v>
      </c>
      <c r="W352" s="179"/>
      <c r="X352" s="179">
        <f t="shared" si="107"/>
        <v>0</v>
      </c>
      <c r="Y352" s="179"/>
      <c r="Z352" s="179">
        <f t="shared" si="108"/>
        <v>0</v>
      </c>
      <c r="AA352" s="179"/>
      <c r="AB352" s="179">
        <f t="shared" si="108"/>
        <v>0</v>
      </c>
      <c r="AC352" s="179"/>
      <c r="AD352" s="179">
        <f t="shared" si="108"/>
        <v>0</v>
      </c>
      <c r="AE352" s="179"/>
      <c r="AF352" s="179">
        <f t="shared" si="108"/>
        <v>0</v>
      </c>
      <c r="AG352" s="179"/>
      <c r="AH352" s="179">
        <f t="shared" si="101"/>
        <v>0</v>
      </c>
      <c r="AI352" s="179"/>
      <c r="AJ352" s="179">
        <f t="shared" si="109"/>
        <v>0</v>
      </c>
      <c r="AK352" s="179"/>
      <c r="AL352" s="179">
        <f t="shared" si="109"/>
        <v>0</v>
      </c>
      <c r="AM352" s="179">
        <f t="shared" si="115"/>
        <v>0</v>
      </c>
      <c r="AN352" s="217">
        <f t="shared" si="116"/>
        <v>0</v>
      </c>
      <c r="AO352" s="20">
        <f t="shared" si="118"/>
        <v>0</v>
      </c>
      <c r="AP352" s="13"/>
      <c r="AR352" s="14"/>
      <c r="AT352" s="66"/>
      <c r="AU352" s="66"/>
    </row>
    <row r="353" spans="1:47" s="61" customFormat="1" ht="22.5" outlineLevel="1" x14ac:dyDescent="0.25">
      <c r="A353" s="62" t="s">
        <v>666</v>
      </c>
      <c r="B353" s="63" t="s">
        <v>667</v>
      </c>
      <c r="C353" s="64" t="s">
        <v>23</v>
      </c>
      <c r="D353" s="65">
        <v>4</v>
      </c>
      <c r="E353" s="65"/>
      <c r="F353" s="19">
        <f t="shared" si="117"/>
        <v>4</v>
      </c>
      <c r="G353" s="156">
        <v>8.8203788640000003</v>
      </c>
      <c r="H353" s="65">
        <f t="shared" si="111"/>
        <v>1</v>
      </c>
      <c r="I353" s="179"/>
      <c r="J353" s="179">
        <f t="shared" si="103"/>
        <v>0</v>
      </c>
      <c r="K353" s="179"/>
      <c r="L353" s="179">
        <f t="shared" si="104"/>
        <v>0</v>
      </c>
      <c r="M353" s="179"/>
      <c r="N353" s="179">
        <f t="shared" si="105"/>
        <v>0</v>
      </c>
      <c r="O353" s="179"/>
      <c r="P353" s="179">
        <f t="shared" si="112"/>
        <v>0</v>
      </c>
      <c r="Q353" s="179"/>
      <c r="R353" s="179">
        <f t="shared" si="113"/>
        <v>0</v>
      </c>
      <c r="S353" s="179"/>
      <c r="T353" s="179">
        <f t="shared" si="114"/>
        <v>0</v>
      </c>
      <c r="U353" s="179"/>
      <c r="V353" s="179">
        <f t="shared" si="106"/>
        <v>0</v>
      </c>
      <c r="W353" s="179"/>
      <c r="X353" s="179">
        <f t="shared" si="107"/>
        <v>0</v>
      </c>
      <c r="Y353" s="179"/>
      <c r="Z353" s="179">
        <f t="shared" si="108"/>
        <v>0</v>
      </c>
      <c r="AA353" s="179"/>
      <c r="AB353" s="179">
        <f t="shared" si="108"/>
        <v>0</v>
      </c>
      <c r="AC353" s="179"/>
      <c r="AD353" s="179">
        <f t="shared" si="108"/>
        <v>0</v>
      </c>
      <c r="AE353" s="179">
        <v>1</v>
      </c>
      <c r="AF353" s="179">
        <f t="shared" si="108"/>
        <v>8.8203788640000003</v>
      </c>
      <c r="AG353" s="179">
        <v>2</v>
      </c>
      <c r="AH353" s="179">
        <f t="shared" si="101"/>
        <v>17.640757728000001</v>
      </c>
      <c r="AI353" s="179"/>
      <c r="AJ353" s="179">
        <f t="shared" si="109"/>
        <v>0</v>
      </c>
      <c r="AK353" s="179"/>
      <c r="AL353" s="179">
        <f t="shared" si="109"/>
        <v>0</v>
      </c>
      <c r="AM353" s="179">
        <f t="shared" si="115"/>
        <v>3</v>
      </c>
      <c r="AN353" s="217">
        <f t="shared" si="116"/>
        <v>0.75</v>
      </c>
      <c r="AO353" s="20">
        <f t="shared" si="118"/>
        <v>26.46</v>
      </c>
      <c r="AP353" s="13"/>
      <c r="AR353" s="14"/>
      <c r="AT353" s="66"/>
      <c r="AU353" s="66"/>
    </row>
    <row r="354" spans="1:47" s="61" customFormat="1" ht="22.5" outlineLevel="1" x14ac:dyDescent="0.25">
      <c r="A354" s="62" t="s">
        <v>668</v>
      </c>
      <c r="B354" s="63" t="s">
        <v>669</v>
      </c>
      <c r="C354" s="64" t="s">
        <v>583</v>
      </c>
      <c r="D354" s="65">
        <v>2</v>
      </c>
      <c r="E354" s="65"/>
      <c r="F354" s="19">
        <f t="shared" si="117"/>
        <v>2</v>
      </c>
      <c r="G354" s="156">
        <v>552.12746830000003</v>
      </c>
      <c r="H354" s="65">
        <f t="shared" si="111"/>
        <v>2</v>
      </c>
      <c r="I354" s="179"/>
      <c r="J354" s="179">
        <f t="shared" si="103"/>
        <v>0</v>
      </c>
      <c r="K354" s="179"/>
      <c r="L354" s="179">
        <f t="shared" si="104"/>
        <v>0</v>
      </c>
      <c r="M354" s="179"/>
      <c r="N354" s="179">
        <f t="shared" si="105"/>
        <v>0</v>
      </c>
      <c r="O354" s="179"/>
      <c r="P354" s="179">
        <f t="shared" si="112"/>
        <v>0</v>
      </c>
      <c r="Q354" s="179"/>
      <c r="R354" s="179">
        <f t="shared" si="113"/>
        <v>0</v>
      </c>
      <c r="S354" s="179"/>
      <c r="T354" s="179">
        <f t="shared" si="114"/>
        <v>0</v>
      </c>
      <c r="U354" s="179"/>
      <c r="V354" s="179">
        <f t="shared" si="106"/>
        <v>0</v>
      </c>
      <c r="W354" s="179"/>
      <c r="X354" s="179">
        <f t="shared" si="107"/>
        <v>0</v>
      </c>
      <c r="Y354" s="179"/>
      <c r="Z354" s="179">
        <f t="shared" si="108"/>
        <v>0</v>
      </c>
      <c r="AA354" s="179"/>
      <c r="AB354" s="179">
        <f t="shared" si="108"/>
        <v>0</v>
      </c>
      <c r="AC354" s="179"/>
      <c r="AD354" s="179">
        <f t="shared" si="108"/>
        <v>0</v>
      </c>
      <c r="AE354" s="179"/>
      <c r="AF354" s="179">
        <f t="shared" si="108"/>
        <v>0</v>
      </c>
      <c r="AG354" s="179"/>
      <c r="AH354" s="179">
        <f t="shared" si="101"/>
        <v>0</v>
      </c>
      <c r="AI354" s="179"/>
      <c r="AJ354" s="179">
        <f t="shared" si="109"/>
        <v>0</v>
      </c>
      <c r="AK354" s="179"/>
      <c r="AL354" s="179">
        <f t="shared" si="109"/>
        <v>0</v>
      </c>
      <c r="AM354" s="179">
        <f t="shared" si="115"/>
        <v>0</v>
      </c>
      <c r="AN354" s="217">
        <f t="shared" si="116"/>
        <v>0</v>
      </c>
      <c r="AO354" s="20">
        <f t="shared" si="118"/>
        <v>0</v>
      </c>
      <c r="AP354" s="13"/>
      <c r="AR354" s="14"/>
      <c r="AT354" s="66"/>
      <c r="AU354" s="66"/>
    </row>
    <row r="355" spans="1:47" s="61" customFormat="1" ht="22.5" outlineLevel="1" x14ac:dyDescent="0.25">
      <c r="A355" s="62" t="s">
        <v>670</v>
      </c>
      <c r="B355" s="63" t="s">
        <v>671</v>
      </c>
      <c r="C355" s="64" t="s">
        <v>23</v>
      </c>
      <c r="D355" s="65">
        <v>6</v>
      </c>
      <c r="E355" s="65"/>
      <c r="F355" s="19">
        <f t="shared" si="117"/>
        <v>6</v>
      </c>
      <c r="G355" s="156">
        <v>25.403304609999999</v>
      </c>
      <c r="H355" s="65">
        <f t="shared" si="111"/>
        <v>6</v>
      </c>
      <c r="I355" s="179"/>
      <c r="J355" s="179">
        <f t="shared" si="103"/>
        <v>0</v>
      </c>
      <c r="K355" s="179"/>
      <c r="L355" s="179">
        <f t="shared" si="104"/>
        <v>0</v>
      </c>
      <c r="M355" s="179"/>
      <c r="N355" s="179">
        <f t="shared" si="105"/>
        <v>0</v>
      </c>
      <c r="O355" s="179"/>
      <c r="P355" s="179">
        <f t="shared" si="112"/>
        <v>0</v>
      </c>
      <c r="Q355" s="179"/>
      <c r="R355" s="179">
        <f t="shared" si="113"/>
        <v>0</v>
      </c>
      <c r="S355" s="179"/>
      <c r="T355" s="179">
        <f t="shared" si="114"/>
        <v>0</v>
      </c>
      <c r="U355" s="179"/>
      <c r="V355" s="179">
        <f t="shared" si="106"/>
        <v>0</v>
      </c>
      <c r="W355" s="179"/>
      <c r="X355" s="179">
        <f t="shared" si="107"/>
        <v>0</v>
      </c>
      <c r="Y355" s="179"/>
      <c r="Z355" s="179">
        <f t="shared" si="108"/>
        <v>0</v>
      </c>
      <c r="AA355" s="179"/>
      <c r="AB355" s="179">
        <f t="shared" si="108"/>
        <v>0</v>
      </c>
      <c r="AC355" s="179"/>
      <c r="AD355" s="179">
        <f t="shared" si="108"/>
        <v>0</v>
      </c>
      <c r="AE355" s="179"/>
      <c r="AF355" s="179">
        <f t="shared" si="108"/>
        <v>0</v>
      </c>
      <c r="AG355" s="179"/>
      <c r="AH355" s="179">
        <f t="shared" si="101"/>
        <v>0</v>
      </c>
      <c r="AI355" s="179"/>
      <c r="AJ355" s="179">
        <f t="shared" si="109"/>
        <v>0</v>
      </c>
      <c r="AK355" s="179"/>
      <c r="AL355" s="179">
        <f t="shared" si="109"/>
        <v>0</v>
      </c>
      <c r="AM355" s="179">
        <f t="shared" si="115"/>
        <v>0</v>
      </c>
      <c r="AN355" s="217">
        <f t="shared" si="116"/>
        <v>0</v>
      </c>
      <c r="AO355" s="20">
        <f t="shared" si="118"/>
        <v>0</v>
      </c>
      <c r="AP355" s="13"/>
      <c r="AR355" s="14"/>
      <c r="AT355" s="66"/>
      <c r="AU355" s="66"/>
    </row>
    <row r="356" spans="1:47" s="61" customFormat="1" ht="15" outlineLevel="1" x14ac:dyDescent="0.25">
      <c r="A356" s="62" t="s">
        <v>672</v>
      </c>
      <c r="B356" s="75" t="s">
        <v>673</v>
      </c>
      <c r="C356" s="64" t="s">
        <v>23</v>
      </c>
      <c r="D356" s="65">
        <v>3</v>
      </c>
      <c r="E356" s="65"/>
      <c r="F356" s="19">
        <f t="shared" si="117"/>
        <v>3</v>
      </c>
      <c r="G356" s="156">
        <v>10.19914597</v>
      </c>
      <c r="H356" s="65">
        <f t="shared" si="111"/>
        <v>3</v>
      </c>
      <c r="I356" s="179"/>
      <c r="J356" s="179">
        <f t="shared" si="103"/>
        <v>0</v>
      </c>
      <c r="K356" s="179"/>
      <c r="L356" s="179">
        <f t="shared" si="104"/>
        <v>0</v>
      </c>
      <c r="M356" s="179"/>
      <c r="N356" s="179">
        <f t="shared" si="105"/>
        <v>0</v>
      </c>
      <c r="O356" s="179"/>
      <c r="P356" s="179">
        <f t="shared" si="112"/>
        <v>0</v>
      </c>
      <c r="Q356" s="179"/>
      <c r="R356" s="179">
        <f t="shared" si="113"/>
        <v>0</v>
      </c>
      <c r="S356" s="179"/>
      <c r="T356" s="179">
        <f t="shared" si="114"/>
        <v>0</v>
      </c>
      <c r="U356" s="179"/>
      <c r="V356" s="179">
        <f t="shared" si="106"/>
        <v>0</v>
      </c>
      <c r="W356" s="179"/>
      <c r="X356" s="179">
        <f t="shared" si="107"/>
        <v>0</v>
      </c>
      <c r="Y356" s="179"/>
      <c r="Z356" s="179">
        <f t="shared" si="108"/>
        <v>0</v>
      </c>
      <c r="AA356" s="179"/>
      <c r="AB356" s="179">
        <f t="shared" si="108"/>
        <v>0</v>
      </c>
      <c r="AC356" s="179"/>
      <c r="AD356" s="179">
        <f t="shared" si="108"/>
        <v>0</v>
      </c>
      <c r="AE356" s="179"/>
      <c r="AF356" s="179">
        <f t="shared" si="108"/>
        <v>0</v>
      </c>
      <c r="AG356" s="179"/>
      <c r="AH356" s="179">
        <f t="shared" si="101"/>
        <v>0</v>
      </c>
      <c r="AI356" s="179"/>
      <c r="AJ356" s="179">
        <f t="shared" si="109"/>
        <v>0</v>
      </c>
      <c r="AK356" s="179"/>
      <c r="AL356" s="179">
        <f t="shared" si="109"/>
        <v>0</v>
      </c>
      <c r="AM356" s="179">
        <f t="shared" si="115"/>
        <v>0</v>
      </c>
      <c r="AN356" s="217">
        <f t="shared" si="116"/>
        <v>0</v>
      </c>
      <c r="AO356" s="20">
        <f t="shared" si="118"/>
        <v>0</v>
      </c>
      <c r="AP356" s="13"/>
      <c r="AR356" s="14"/>
      <c r="AT356" s="66"/>
      <c r="AU356" s="66"/>
    </row>
    <row r="357" spans="1:47" s="61" customFormat="1" ht="15" x14ac:dyDescent="0.25">
      <c r="A357" s="70" t="s">
        <v>674</v>
      </c>
      <c r="B357" s="71" t="s">
        <v>675</v>
      </c>
      <c r="C357" s="72"/>
      <c r="D357" s="73"/>
      <c r="E357" s="73"/>
      <c r="F357" s="29"/>
      <c r="G357" s="158"/>
      <c r="H357" s="73"/>
      <c r="I357" s="181"/>
      <c r="J357" s="181"/>
      <c r="K357" s="181"/>
      <c r="L357" s="181"/>
      <c r="M357" s="181"/>
      <c r="N357" s="181"/>
      <c r="O357" s="181"/>
      <c r="P357" s="181"/>
      <c r="Q357" s="181"/>
      <c r="R357" s="181"/>
      <c r="S357" s="181"/>
      <c r="T357" s="181"/>
      <c r="U357" s="181"/>
      <c r="V357" s="181"/>
      <c r="W357" s="181"/>
      <c r="X357" s="181"/>
      <c r="Y357" s="181"/>
      <c r="Z357" s="181"/>
      <c r="AA357" s="181"/>
      <c r="AB357" s="181"/>
      <c r="AC357" s="181"/>
      <c r="AD357" s="181"/>
      <c r="AE357" s="181"/>
      <c r="AF357" s="181"/>
      <c r="AG357" s="181"/>
      <c r="AH357" s="181"/>
      <c r="AI357" s="181"/>
      <c r="AJ357" s="181"/>
      <c r="AK357" s="181"/>
      <c r="AL357" s="181"/>
      <c r="AM357" s="181" t="str">
        <f t="shared" si="115"/>
        <v/>
      </c>
      <c r="AN357" s="219"/>
      <c r="AO357" s="74"/>
      <c r="AP357" s="13"/>
      <c r="AR357" s="14"/>
      <c r="AT357" s="66"/>
      <c r="AU357" s="66"/>
    </row>
    <row r="358" spans="1:47" s="61" customFormat="1" ht="22.5" outlineLevel="1" x14ac:dyDescent="0.25">
      <c r="A358" s="62" t="s">
        <v>676</v>
      </c>
      <c r="B358" s="63" t="s">
        <v>677</v>
      </c>
      <c r="C358" s="64" t="s">
        <v>16</v>
      </c>
      <c r="D358" s="65">
        <v>2</v>
      </c>
      <c r="E358" s="65"/>
      <c r="F358" s="19">
        <f>D358+E358</f>
        <v>2</v>
      </c>
      <c r="G358" s="156">
        <v>58.47847462</v>
      </c>
      <c r="H358" s="65">
        <f t="shared" si="111"/>
        <v>2</v>
      </c>
      <c r="I358" s="179"/>
      <c r="J358" s="179">
        <f t="shared" si="103"/>
        <v>0</v>
      </c>
      <c r="K358" s="179"/>
      <c r="L358" s="179">
        <f t="shared" si="104"/>
        <v>0</v>
      </c>
      <c r="M358" s="179"/>
      <c r="N358" s="179">
        <f t="shared" si="105"/>
        <v>0</v>
      </c>
      <c r="O358" s="179"/>
      <c r="P358" s="179">
        <f t="shared" si="112"/>
        <v>0</v>
      </c>
      <c r="Q358" s="179"/>
      <c r="R358" s="179">
        <f t="shared" si="113"/>
        <v>0</v>
      </c>
      <c r="S358" s="179"/>
      <c r="T358" s="179">
        <f t="shared" si="114"/>
        <v>0</v>
      </c>
      <c r="U358" s="179"/>
      <c r="V358" s="179">
        <f t="shared" si="106"/>
        <v>0</v>
      </c>
      <c r="W358" s="179"/>
      <c r="X358" s="179">
        <f t="shared" si="107"/>
        <v>0</v>
      </c>
      <c r="Y358" s="179"/>
      <c r="Z358" s="179">
        <f t="shared" si="108"/>
        <v>0</v>
      </c>
      <c r="AA358" s="179"/>
      <c r="AB358" s="179">
        <f t="shared" si="108"/>
        <v>0</v>
      </c>
      <c r="AC358" s="179"/>
      <c r="AD358" s="179">
        <f t="shared" si="108"/>
        <v>0</v>
      </c>
      <c r="AE358" s="179"/>
      <c r="AF358" s="179">
        <f t="shared" si="108"/>
        <v>0</v>
      </c>
      <c r="AG358" s="179"/>
      <c r="AH358" s="179">
        <f t="shared" si="101"/>
        <v>0</v>
      </c>
      <c r="AI358" s="179"/>
      <c r="AJ358" s="179">
        <f t="shared" si="109"/>
        <v>0</v>
      </c>
      <c r="AK358" s="179"/>
      <c r="AL358" s="179">
        <f t="shared" si="109"/>
        <v>0</v>
      </c>
      <c r="AM358" s="179">
        <f t="shared" si="115"/>
        <v>0</v>
      </c>
      <c r="AN358" s="217">
        <f t="shared" si="116"/>
        <v>0</v>
      </c>
      <c r="AO358" s="20">
        <f>IF(C358="","",(ROUND(AM358*G358,2)))</f>
        <v>0</v>
      </c>
      <c r="AP358" s="13"/>
      <c r="AR358" s="14"/>
      <c r="AT358" s="66"/>
      <c r="AU358" s="66"/>
    </row>
    <row r="359" spans="1:47" s="61" customFormat="1" ht="22.5" outlineLevel="1" x14ac:dyDescent="0.25">
      <c r="A359" s="62" t="s">
        <v>678</v>
      </c>
      <c r="B359" s="63" t="s">
        <v>679</v>
      </c>
      <c r="C359" s="64" t="s">
        <v>16</v>
      </c>
      <c r="D359" s="65">
        <v>9</v>
      </c>
      <c r="E359" s="65"/>
      <c r="F359" s="19">
        <f>D359+E359</f>
        <v>9</v>
      </c>
      <c r="G359" s="156">
        <v>56.134885959999998</v>
      </c>
      <c r="H359" s="65">
        <f t="shared" si="111"/>
        <v>9</v>
      </c>
      <c r="I359" s="179"/>
      <c r="J359" s="179">
        <f t="shared" si="103"/>
        <v>0</v>
      </c>
      <c r="K359" s="179"/>
      <c r="L359" s="179">
        <f t="shared" si="104"/>
        <v>0</v>
      </c>
      <c r="M359" s="179"/>
      <c r="N359" s="179">
        <f t="shared" si="105"/>
        <v>0</v>
      </c>
      <c r="O359" s="179"/>
      <c r="P359" s="179">
        <f t="shared" si="112"/>
        <v>0</v>
      </c>
      <c r="Q359" s="179"/>
      <c r="R359" s="179">
        <f t="shared" si="113"/>
        <v>0</v>
      </c>
      <c r="S359" s="179"/>
      <c r="T359" s="179">
        <f t="shared" si="114"/>
        <v>0</v>
      </c>
      <c r="U359" s="179"/>
      <c r="V359" s="179">
        <f t="shared" si="106"/>
        <v>0</v>
      </c>
      <c r="W359" s="179"/>
      <c r="X359" s="179">
        <f t="shared" si="107"/>
        <v>0</v>
      </c>
      <c r="Y359" s="179"/>
      <c r="Z359" s="179">
        <f t="shared" si="108"/>
        <v>0</v>
      </c>
      <c r="AA359" s="179"/>
      <c r="AB359" s="179">
        <f t="shared" si="108"/>
        <v>0</v>
      </c>
      <c r="AC359" s="179"/>
      <c r="AD359" s="179">
        <f t="shared" si="108"/>
        <v>0</v>
      </c>
      <c r="AE359" s="179"/>
      <c r="AF359" s="179">
        <f t="shared" si="108"/>
        <v>0</v>
      </c>
      <c r="AG359" s="179"/>
      <c r="AH359" s="179">
        <f t="shared" si="101"/>
        <v>0</v>
      </c>
      <c r="AI359" s="179"/>
      <c r="AJ359" s="179">
        <f t="shared" si="109"/>
        <v>0</v>
      </c>
      <c r="AK359" s="179"/>
      <c r="AL359" s="179">
        <f t="shared" si="109"/>
        <v>0</v>
      </c>
      <c r="AM359" s="179">
        <f t="shared" si="115"/>
        <v>0</v>
      </c>
      <c r="AN359" s="217">
        <f t="shared" si="116"/>
        <v>0</v>
      </c>
      <c r="AO359" s="20">
        <f>IF(C359="","",(ROUND(AM359*G359,2)))</f>
        <v>0</v>
      </c>
      <c r="AP359" s="13"/>
      <c r="AR359" s="14"/>
      <c r="AT359" s="66"/>
      <c r="AU359" s="66"/>
    </row>
    <row r="360" spans="1:47" s="61" customFormat="1" ht="15" x14ac:dyDescent="0.25">
      <c r="A360" s="70" t="s">
        <v>680</v>
      </c>
      <c r="B360" s="71" t="s">
        <v>681</v>
      </c>
      <c r="C360" s="72"/>
      <c r="D360" s="73"/>
      <c r="E360" s="73"/>
      <c r="F360" s="29"/>
      <c r="G360" s="158"/>
      <c r="H360" s="73"/>
      <c r="I360" s="181"/>
      <c r="J360" s="181"/>
      <c r="K360" s="181"/>
      <c r="L360" s="181"/>
      <c r="M360" s="181"/>
      <c r="N360" s="181"/>
      <c r="O360" s="181"/>
      <c r="P360" s="181"/>
      <c r="Q360" s="181"/>
      <c r="R360" s="181"/>
      <c r="S360" s="181"/>
      <c r="T360" s="181"/>
      <c r="U360" s="181"/>
      <c r="V360" s="181"/>
      <c r="W360" s="181"/>
      <c r="X360" s="181"/>
      <c r="Y360" s="181"/>
      <c r="Z360" s="181"/>
      <c r="AA360" s="181"/>
      <c r="AB360" s="181"/>
      <c r="AC360" s="181"/>
      <c r="AD360" s="181"/>
      <c r="AE360" s="181"/>
      <c r="AF360" s="181"/>
      <c r="AG360" s="181"/>
      <c r="AH360" s="181"/>
      <c r="AI360" s="181"/>
      <c r="AJ360" s="181"/>
      <c r="AK360" s="181"/>
      <c r="AL360" s="181"/>
      <c r="AM360" s="181" t="str">
        <f t="shared" si="115"/>
        <v/>
      </c>
      <c r="AN360" s="219"/>
      <c r="AO360" s="74"/>
      <c r="AP360" s="13"/>
      <c r="AR360" s="14"/>
      <c r="AT360" s="66"/>
      <c r="AU360" s="66"/>
    </row>
    <row r="361" spans="1:47" s="61" customFormat="1" ht="22.5" outlineLevel="1" x14ac:dyDescent="0.25">
      <c r="A361" s="62" t="s">
        <v>682</v>
      </c>
      <c r="B361" s="63" t="s">
        <v>683</v>
      </c>
      <c r="C361" s="64" t="s">
        <v>16</v>
      </c>
      <c r="D361" s="65">
        <v>5</v>
      </c>
      <c r="E361" s="65"/>
      <c r="F361" s="19">
        <f>D361+E361</f>
        <v>5</v>
      </c>
      <c r="G361" s="156">
        <v>4711.95</v>
      </c>
      <c r="H361" s="65">
        <f t="shared" si="111"/>
        <v>0</v>
      </c>
      <c r="I361" s="179"/>
      <c r="J361" s="179">
        <f t="shared" si="103"/>
        <v>0</v>
      </c>
      <c r="K361" s="179"/>
      <c r="L361" s="179">
        <f t="shared" si="104"/>
        <v>0</v>
      </c>
      <c r="M361" s="179"/>
      <c r="N361" s="179">
        <f t="shared" si="105"/>
        <v>0</v>
      </c>
      <c r="O361" s="179"/>
      <c r="P361" s="179">
        <f t="shared" si="112"/>
        <v>0</v>
      </c>
      <c r="Q361" s="179"/>
      <c r="R361" s="179">
        <f t="shared" si="113"/>
        <v>0</v>
      </c>
      <c r="S361" s="179"/>
      <c r="T361" s="179">
        <f t="shared" si="114"/>
        <v>0</v>
      </c>
      <c r="U361" s="179"/>
      <c r="V361" s="179">
        <f t="shared" si="106"/>
        <v>0</v>
      </c>
      <c r="W361" s="179">
        <v>2</v>
      </c>
      <c r="X361" s="179">
        <f t="shared" si="107"/>
        <v>9423.9</v>
      </c>
      <c r="Y361" s="179"/>
      <c r="Z361" s="179">
        <f t="shared" si="108"/>
        <v>0</v>
      </c>
      <c r="AA361" s="179"/>
      <c r="AB361" s="179">
        <f t="shared" si="108"/>
        <v>0</v>
      </c>
      <c r="AC361" s="179"/>
      <c r="AD361" s="179">
        <f t="shared" si="108"/>
        <v>0</v>
      </c>
      <c r="AE361" s="179"/>
      <c r="AF361" s="179">
        <f t="shared" si="108"/>
        <v>0</v>
      </c>
      <c r="AG361" s="179">
        <v>3</v>
      </c>
      <c r="AH361" s="179">
        <f t="shared" si="101"/>
        <v>14135.849999999999</v>
      </c>
      <c r="AI361" s="179"/>
      <c r="AJ361" s="179">
        <f t="shared" si="109"/>
        <v>0</v>
      </c>
      <c r="AK361" s="179"/>
      <c r="AL361" s="179">
        <f t="shared" si="109"/>
        <v>0</v>
      </c>
      <c r="AM361" s="179">
        <f t="shared" si="115"/>
        <v>5</v>
      </c>
      <c r="AN361" s="217">
        <f t="shared" si="116"/>
        <v>1</v>
      </c>
      <c r="AO361" s="20">
        <f>IF(C361="","",(ROUND(AM361*G361,2)))</f>
        <v>23559.75</v>
      </c>
      <c r="AP361" s="13"/>
      <c r="AR361" s="14"/>
      <c r="AT361" s="66"/>
      <c r="AU361" s="66"/>
    </row>
    <row r="362" spans="1:47" s="61" customFormat="1" ht="15" outlineLevel="1" x14ac:dyDescent="0.25">
      <c r="A362" s="62" t="s">
        <v>684</v>
      </c>
      <c r="B362" s="75" t="s">
        <v>685</v>
      </c>
      <c r="C362" s="64" t="s">
        <v>16</v>
      </c>
      <c r="D362" s="65">
        <v>1</v>
      </c>
      <c r="E362" s="65"/>
      <c r="F362" s="19">
        <f>D362+E362</f>
        <v>1</v>
      </c>
      <c r="G362" s="156">
        <v>22.231346550000001</v>
      </c>
      <c r="H362" s="65">
        <f t="shared" si="111"/>
        <v>1</v>
      </c>
      <c r="I362" s="179"/>
      <c r="J362" s="179">
        <f t="shared" si="103"/>
        <v>0</v>
      </c>
      <c r="K362" s="179"/>
      <c r="L362" s="179">
        <f t="shared" si="104"/>
        <v>0</v>
      </c>
      <c r="M362" s="179"/>
      <c r="N362" s="179">
        <f t="shared" si="105"/>
        <v>0</v>
      </c>
      <c r="O362" s="179"/>
      <c r="P362" s="179">
        <f t="shared" si="112"/>
        <v>0</v>
      </c>
      <c r="Q362" s="179"/>
      <c r="R362" s="179">
        <f t="shared" si="113"/>
        <v>0</v>
      </c>
      <c r="S362" s="179"/>
      <c r="T362" s="179">
        <f t="shared" si="114"/>
        <v>0</v>
      </c>
      <c r="U362" s="179"/>
      <c r="V362" s="179">
        <f t="shared" si="106"/>
        <v>0</v>
      </c>
      <c r="W362" s="179"/>
      <c r="X362" s="179">
        <f t="shared" si="107"/>
        <v>0</v>
      </c>
      <c r="Y362" s="179"/>
      <c r="Z362" s="179">
        <f t="shared" si="108"/>
        <v>0</v>
      </c>
      <c r="AA362" s="179"/>
      <c r="AB362" s="179">
        <f t="shared" si="108"/>
        <v>0</v>
      </c>
      <c r="AC362" s="179"/>
      <c r="AD362" s="179">
        <f t="shared" si="108"/>
        <v>0</v>
      </c>
      <c r="AE362" s="179"/>
      <c r="AF362" s="179">
        <f t="shared" si="108"/>
        <v>0</v>
      </c>
      <c r="AG362" s="179"/>
      <c r="AH362" s="179">
        <f t="shared" si="101"/>
        <v>0</v>
      </c>
      <c r="AI362" s="179"/>
      <c r="AJ362" s="179">
        <f t="shared" si="109"/>
        <v>0</v>
      </c>
      <c r="AK362" s="179"/>
      <c r="AL362" s="179">
        <f t="shared" si="109"/>
        <v>0</v>
      </c>
      <c r="AM362" s="179">
        <f t="shared" si="115"/>
        <v>0</v>
      </c>
      <c r="AN362" s="217">
        <f t="shared" si="116"/>
        <v>0</v>
      </c>
      <c r="AO362" s="20">
        <f>IF(C362="","",(ROUND(AM362*G362,2)))</f>
        <v>0</v>
      </c>
      <c r="AP362" s="13"/>
      <c r="AR362" s="14"/>
      <c r="AT362" s="66"/>
      <c r="AU362" s="66"/>
    </row>
    <row r="363" spans="1:47" s="61" customFormat="1" ht="22.5" outlineLevel="1" x14ac:dyDescent="0.25">
      <c r="A363" s="62" t="s">
        <v>686</v>
      </c>
      <c r="B363" s="63" t="s">
        <v>687</v>
      </c>
      <c r="C363" s="64" t="s">
        <v>16</v>
      </c>
      <c r="D363" s="65">
        <v>1</v>
      </c>
      <c r="E363" s="65"/>
      <c r="F363" s="19">
        <f>D363+E363</f>
        <v>1</v>
      </c>
      <c r="G363" s="156">
        <v>61.900290320000003</v>
      </c>
      <c r="H363" s="65">
        <f t="shared" si="111"/>
        <v>1</v>
      </c>
      <c r="I363" s="179"/>
      <c r="J363" s="179">
        <f t="shared" si="103"/>
        <v>0</v>
      </c>
      <c r="K363" s="179"/>
      <c r="L363" s="179">
        <f t="shared" si="104"/>
        <v>0</v>
      </c>
      <c r="M363" s="179"/>
      <c r="N363" s="179">
        <f t="shared" si="105"/>
        <v>0</v>
      </c>
      <c r="O363" s="179"/>
      <c r="P363" s="179">
        <f t="shared" si="112"/>
        <v>0</v>
      </c>
      <c r="Q363" s="179"/>
      <c r="R363" s="179">
        <f t="shared" si="113"/>
        <v>0</v>
      </c>
      <c r="S363" s="179"/>
      <c r="T363" s="179">
        <f t="shared" si="114"/>
        <v>0</v>
      </c>
      <c r="U363" s="179"/>
      <c r="V363" s="179">
        <f t="shared" si="106"/>
        <v>0</v>
      </c>
      <c r="W363" s="179"/>
      <c r="X363" s="179">
        <f t="shared" si="107"/>
        <v>0</v>
      </c>
      <c r="Y363" s="179"/>
      <c r="Z363" s="179">
        <f t="shared" si="108"/>
        <v>0</v>
      </c>
      <c r="AA363" s="179"/>
      <c r="AB363" s="179">
        <f t="shared" si="108"/>
        <v>0</v>
      </c>
      <c r="AC363" s="179"/>
      <c r="AD363" s="179">
        <f t="shared" si="108"/>
        <v>0</v>
      </c>
      <c r="AE363" s="179"/>
      <c r="AF363" s="179">
        <f t="shared" si="108"/>
        <v>0</v>
      </c>
      <c r="AG363" s="179"/>
      <c r="AH363" s="179">
        <f t="shared" si="101"/>
        <v>0</v>
      </c>
      <c r="AI363" s="179"/>
      <c r="AJ363" s="179">
        <f t="shared" si="109"/>
        <v>0</v>
      </c>
      <c r="AK363" s="179"/>
      <c r="AL363" s="179">
        <f t="shared" si="109"/>
        <v>0</v>
      </c>
      <c r="AM363" s="179">
        <f t="shared" si="115"/>
        <v>0</v>
      </c>
      <c r="AN363" s="217">
        <f t="shared" si="116"/>
        <v>0</v>
      </c>
      <c r="AO363" s="20">
        <f>IF(C363="","",(ROUND(AM363*G363,2)))</f>
        <v>0</v>
      </c>
      <c r="AP363" s="13"/>
      <c r="AR363" s="14"/>
      <c r="AT363" s="66"/>
      <c r="AU363" s="66"/>
    </row>
    <row r="364" spans="1:47" s="61" customFormat="1" ht="22.5" outlineLevel="1" x14ac:dyDescent="0.25">
      <c r="A364" s="62" t="s">
        <v>688</v>
      </c>
      <c r="B364" s="63" t="s">
        <v>689</v>
      </c>
      <c r="C364" s="64" t="s">
        <v>16</v>
      </c>
      <c r="D364" s="65">
        <v>1</v>
      </c>
      <c r="E364" s="65"/>
      <c r="F364" s="19">
        <f>D364+E364</f>
        <v>1</v>
      </c>
      <c r="G364" s="156">
        <v>70.623122140000007</v>
      </c>
      <c r="H364" s="65">
        <f t="shared" si="111"/>
        <v>1</v>
      </c>
      <c r="I364" s="179"/>
      <c r="J364" s="179">
        <f t="shared" si="103"/>
        <v>0</v>
      </c>
      <c r="K364" s="179"/>
      <c r="L364" s="179">
        <f t="shared" si="104"/>
        <v>0</v>
      </c>
      <c r="M364" s="179"/>
      <c r="N364" s="179">
        <f t="shared" si="105"/>
        <v>0</v>
      </c>
      <c r="O364" s="179"/>
      <c r="P364" s="179">
        <f t="shared" si="112"/>
        <v>0</v>
      </c>
      <c r="Q364" s="179"/>
      <c r="R364" s="179">
        <f t="shared" si="113"/>
        <v>0</v>
      </c>
      <c r="S364" s="179"/>
      <c r="T364" s="179">
        <f t="shared" si="114"/>
        <v>0</v>
      </c>
      <c r="U364" s="179"/>
      <c r="V364" s="179">
        <f t="shared" si="106"/>
        <v>0</v>
      </c>
      <c r="W364" s="179"/>
      <c r="X364" s="179">
        <f t="shared" si="107"/>
        <v>0</v>
      </c>
      <c r="Y364" s="179"/>
      <c r="Z364" s="179">
        <f t="shared" si="108"/>
        <v>0</v>
      </c>
      <c r="AA364" s="179"/>
      <c r="AB364" s="179">
        <f t="shared" si="108"/>
        <v>0</v>
      </c>
      <c r="AC364" s="179"/>
      <c r="AD364" s="179">
        <f t="shared" si="108"/>
        <v>0</v>
      </c>
      <c r="AE364" s="179"/>
      <c r="AF364" s="179">
        <f t="shared" si="108"/>
        <v>0</v>
      </c>
      <c r="AG364" s="179"/>
      <c r="AH364" s="179">
        <f t="shared" si="101"/>
        <v>0</v>
      </c>
      <c r="AI364" s="179"/>
      <c r="AJ364" s="179">
        <f t="shared" si="109"/>
        <v>0</v>
      </c>
      <c r="AK364" s="179"/>
      <c r="AL364" s="179">
        <f t="shared" si="109"/>
        <v>0</v>
      </c>
      <c r="AM364" s="179">
        <f t="shared" si="115"/>
        <v>0</v>
      </c>
      <c r="AN364" s="217">
        <f t="shared" si="116"/>
        <v>0</v>
      </c>
      <c r="AO364" s="20">
        <f>IF(C364="","",(ROUND(AM364*G364,2)))</f>
        <v>0</v>
      </c>
      <c r="AP364" s="13"/>
      <c r="AR364" s="14"/>
      <c r="AT364" s="66"/>
      <c r="AU364" s="66"/>
    </row>
    <row r="365" spans="1:47" s="61" customFormat="1" ht="15" x14ac:dyDescent="0.25">
      <c r="A365" s="70" t="s">
        <v>690</v>
      </c>
      <c r="B365" s="71" t="s">
        <v>691</v>
      </c>
      <c r="C365" s="72"/>
      <c r="D365" s="73"/>
      <c r="E365" s="73"/>
      <c r="F365" s="29"/>
      <c r="G365" s="158"/>
      <c r="H365" s="73"/>
      <c r="I365" s="181"/>
      <c r="J365" s="181"/>
      <c r="K365" s="181"/>
      <c r="L365" s="181"/>
      <c r="M365" s="181"/>
      <c r="N365" s="181"/>
      <c r="O365" s="181"/>
      <c r="P365" s="181"/>
      <c r="Q365" s="181"/>
      <c r="R365" s="181"/>
      <c r="S365" s="181"/>
      <c r="T365" s="181"/>
      <c r="U365" s="181"/>
      <c r="V365" s="181"/>
      <c r="W365" s="181"/>
      <c r="X365" s="181"/>
      <c r="Y365" s="181"/>
      <c r="Z365" s="181"/>
      <c r="AA365" s="181"/>
      <c r="AB365" s="181"/>
      <c r="AC365" s="181"/>
      <c r="AD365" s="181"/>
      <c r="AE365" s="181"/>
      <c r="AF365" s="181"/>
      <c r="AG365" s="181"/>
      <c r="AH365" s="181"/>
      <c r="AI365" s="181"/>
      <c r="AJ365" s="181"/>
      <c r="AK365" s="181"/>
      <c r="AL365" s="181"/>
      <c r="AM365" s="181" t="str">
        <f t="shared" si="115"/>
        <v/>
      </c>
      <c r="AN365" s="219"/>
      <c r="AO365" s="74"/>
      <c r="AP365" s="13"/>
      <c r="AR365" s="14"/>
      <c r="AT365" s="66"/>
      <c r="AU365" s="66"/>
    </row>
    <row r="366" spans="1:47" s="61" customFormat="1" ht="22.5" outlineLevel="1" x14ac:dyDescent="0.25">
      <c r="A366" s="62" t="s">
        <v>692</v>
      </c>
      <c r="B366" s="63" t="s">
        <v>693</v>
      </c>
      <c r="C366" s="64" t="s">
        <v>16</v>
      </c>
      <c r="D366" s="65">
        <v>2</v>
      </c>
      <c r="E366" s="65"/>
      <c r="F366" s="19">
        <f>D366+E366</f>
        <v>2</v>
      </c>
      <c r="G366" s="156">
        <v>1475.225563</v>
      </c>
      <c r="H366" s="65">
        <f t="shared" si="111"/>
        <v>2</v>
      </c>
      <c r="I366" s="179"/>
      <c r="J366" s="179">
        <f t="shared" si="103"/>
        <v>0</v>
      </c>
      <c r="K366" s="179"/>
      <c r="L366" s="179">
        <f t="shared" si="104"/>
        <v>0</v>
      </c>
      <c r="M366" s="179"/>
      <c r="N366" s="179">
        <f t="shared" si="105"/>
        <v>0</v>
      </c>
      <c r="O366" s="179"/>
      <c r="P366" s="179">
        <f t="shared" si="112"/>
        <v>0</v>
      </c>
      <c r="Q366" s="179"/>
      <c r="R366" s="179">
        <f t="shared" si="113"/>
        <v>0</v>
      </c>
      <c r="S366" s="179"/>
      <c r="T366" s="179">
        <f t="shared" si="114"/>
        <v>0</v>
      </c>
      <c r="U366" s="179"/>
      <c r="V366" s="179">
        <f t="shared" si="106"/>
        <v>0</v>
      </c>
      <c r="W366" s="179"/>
      <c r="X366" s="179">
        <f t="shared" si="107"/>
        <v>0</v>
      </c>
      <c r="Y366" s="179"/>
      <c r="Z366" s="179">
        <f t="shared" si="108"/>
        <v>0</v>
      </c>
      <c r="AA366" s="179"/>
      <c r="AB366" s="179">
        <f t="shared" si="108"/>
        <v>0</v>
      </c>
      <c r="AC366" s="179"/>
      <c r="AD366" s="179">
        <f t="shared" si="108"/>
        <v>0</v>
      </c>
      <c r="AE366" s="179"/>
      <c r="AF366" s="179">
        <f t="shared" si="108"/>
        <v>0</v>
      </c>
      <c r="AG366" s="179"/>
      <c r="AH366" s="179">
        <f t="shared" si="101"/>
        <v>0</v>
      </c>
      <c r="AI366" s="179"/>
      <c r="AJ366" s="179">
        <f t="shared" si="109"/>
        <v>0</v>
      </c>
      <c r="AK366" s="179"/>
      <c r="AL366" s="179">
        <f t="shared" si="109"/>
        <v>0</v>
      </c>
      <c r="AM366" s="179">
        <f t="shared" si="115"/>
        <v>0</v>
      </c>
      <c r="AN366" s="217">
        <f t="shared" si="116"/>
        <v>0</v>
      </c>
      <c r="AO366" s="20">
        <f>IF(C366="","",(ROUND(AM366*G366,2)))</f>
        <v>0</v>
      </c>
      <c r="AP366" s="13"/>
      <c r="AR366" s="14"/>
      <c r="AT366" s="66"/>
      <c r="AU366" s="66"/>
    </row>
    <row r="367" spans="1:47" s="61" customFormat="1" ht="15" x14ac:dyDescent="0.25">
      <c r="A367" s="70" t="s">
        <v>694</v>
      </c>
      <c r="B367" s="71" t="s">
        <v>695</v>
      </c>
      <c r="C367" s="72"/>
      <c r="D367" s="73"/>
      <c r="E367" s="73"/>
      <c r="F367" s="29"/>
      <c r="G367" s="158"/>
      <c r="H367" s="73"/>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t="str">
        <f t="shared" si="115"/>
        <v/>
      </c>
      <c r="AN367" s="219"/>
      <c r="AO367" s="74"/>
      <c r="AP367" s="13"/>
      <c r="AR367" s="14"/>
      <c r="AT367" s="66"/>
      <c r="AU367" s="66"/>
    </row>
    <row r="368" spans="1:47" s="61" customFormat="1" ht="15" outlineLevel="1" x14ac:dyDescent="0.25">
      <c r="A368" s="62" t="s">
        <v>696</v>
      </c>
      <c r="B368" s="75" t="s">
        <v>697</v>
      </c>
      <c r="C368" s="64" t="s">
        <v>62</v>
      </c>
      <c r="D368" s="65">
        <v>19.82</v>
      </c>
      <c r="E368" s="65"/>
      <c r="F368" s="19">
        <f>D368+E368</f>
        <v>19.82</v>
      </c>
      <c r="G368" s="156">
        <v>21.74</v>
      </c>
      <c r="H368" s="65">
        <f t="shared" si="111"/>
        <v>19.82</v>
      </c>
      <c r="I368" s="179"/>
      <c r="J368" s="179">
        <f t="shared" si="103"/>
        <v>0</v>
      </c>
      <c r="K368" s="179"/>
      <c r="L368" s="179">
        <f t="shared" si="104"/>
        <v>0</v>
      </c>
      <c r="M368" s="179"/>
      <c r="N368" s="179">
        <f t="shared" si="105"/>
        <v>0</v>
      </c>
      <c r="O368" s="179"/>
      <c r="P368" s="179">
        <f t="shared" si="112"/>
        <v>0</v>
      </c>
      <c r="Q368" s="179"/>
      <c r="R368" s="179">
        <f t="shared" si="113"/>
        <v>0</v>
      </c>
      <c r="S368" s="179"/>
      <c r="T368" s="179">
        <f t="shared" si="114"/>
        <v>0</v>
      </c>
      <c r="U368" s="179"/>
      <c r="V368" s="179">
        <f t="shared" si="106"/>
        <v>0</v>
      </c>
      <c r="W368" s="179"/>
      <c r="X368" s="179">
        <f t="shared" si="107"/>
        <v>0</v>
      </c>
      <c r="Y368" s="179"/>
      <c r="Z368" s="179">
        <f t="shared" si="108"/>
        <v>0</v>
      </c>
      <c r="AA368" s="179"/>
      <c r="AB368" s="179">
        <f t="shared" si="108"/>
        <v>0</v>
      </c>
      <c r="AC368" s="179"/>
      <c r="AD368" s="179">
        <f t="shared" si="108"/>
        <v>0</v>
      </c>
      <c r="AE368" s="179"/>
      <c r="AF368" s="179">
        <f t="shared" si="108"/>
        <v>0</v>
      </c>
      <c r="AG368" s="179"/>
      <c r="AH368" s="179">
        <f t="shared" si="101"/>
        <v>0</v>
      </c>
      <c r="AI368" s="179"/>
      <c r="AJ368" s="179">
        <f t="shared" si="109"/>
        <v>0</v>
      </c>
      <c r="AK368" s="179"/>
      <c r="AL368" s="179">
        <f t="shared" si="109"/>
        <v>0</v>
      </c>
      <c r="AM368" s="179">
        <f t="shared" si="115"/>
        <v>0</v>
      </c>
      <c r="AN368" s="217">
        <f t="shared" si="116"/>
        <v>0</v>
      </c>
      <c r="AO368" s="20">
        <f>IF(C368="","",(ROUND(AM368*G368,2)))</f>
        <v>0</v>
      </c>
      <c r="AP368" s="13"/>
      <c r="AR368" s="14"/>
      <c r="AT368" s="66"/>
      <c r="AU368" s="66"/>
    </row>
    <row r="369" spans="1:47" s="61" customFormat="1" ht="15" outlineLevel="1" x14ac:dyDescent="0.25">
      <c r="A369" s="62" t="s">
        <v>698</v>
      </c>
      <c r="B369" s="75" t="s">
        <v>699</v>
      </c>
      <c r="C369" s="64" t="s">
        <v>62</v>
      </c>
      <c r="D369" s="65">
        <v>19.12</v>
      </c>
      <c r="E369" s="65"/>
      <c r="F369" s="19">
        <f>D369+E369</f>
        <v>19.12</v>
      </c>
      <c r="G369" s="156">
        <v>30.45</v>
      </c>
      <c r="H369" s="65">
        <f t="shared" si="111"/>
        <v>8.620000000000001</v>
      </c>
      <c r="I369" s="179"/>
      <c r="J369" s="179">
        <f t="shared" si="103"/>
        <v>0</v>
      </c>
      <c r="K369" s="179"/>
      <c r="L369" s="179">
        <f t="shared" si="104"/>
        <v>0</v>
      </c>
      <c r="M369" s="179"/>
      <c r="N369" s="179">
        <f t="shared" si="105"/>
        <v>0</v>
      </c>
      <c r="O369" s="179"/>
      <c r="P369" s="179">
        <f t="shared" si="112"/>
        <v>0</v>
      </c>
      <c r="Q369" s="179"/>
      <c r="R369" s="179">
        <f t="shared" si="113"/>
        <v>0</v>
      </c>
      <c r="S369" s="179"/>
      <c r="T369" s="179">
        <f t="shared" si="114"/>
        <v>0</v>
      </c>
      <c r="U369" s="179"/>
      <c r="V369" s="179">
        <f t="shared" si="106"/>
        <v>0</v>
      </c>
      <c r="W369" s="179"/>
      <c r="X369" s="179">
        <f t="shared" si="107"/>
        <v>0</v>
      </c>
      <c r="Y369" s="179"/>
      <c r="Z369" s="179">
        <f t="shared" si="108"/>
        <v>0</v>
      </c>
      <c r="AA369" s="179"/>
      <c r="AB369" s="179">
        <f t="shared" si="108"/>
        <v>0</v>
      </c>
      <c r="AC369" s="179"/>
      <c r="AD369" s="179">
        <f t="shared" si="108"/>
        <v>0</v>
      </c>
      <c r="AE369" s="179">
        <v>3.5</v>
      </c>
      <c r="AF369" s="179">
        <f t="shared" si="108"/>
        <v>106.575</v>
      </c>
      <c r="AG369" s="179">
        <v>7</v>
      </c>
      <c r="AH369" s="179">
        <f t="shared" si="101"/>
        <v>213.15</v>
      </c>
      <c r="AI369" s="179"/>
      <c r="AJ369" s="179">
        <f t="shared" si="109"/>
        <v>0</v>
      </c>
      <c r="AK369" s="179"/>
      <c r="AL369" s="179">
        <f t="shared" si="109"/>
        <v>0</v>
      </c>
      <c r="AM369" s="179">
        <f t="shared" si="115"/>
        <v>10.5</v>
      </c>
      <c r="AN369" s="217">
        <f t="shared" si="116"/>
        <v>0.54916317991631791</v>
      </c>
      <c r="AO369" s="20">
        <f>IF(C369="","",(ROUND(AM369*G369,2)))</f>
        <v>319.73</v>
      </c>
      <c r="AP369" s="13"/>
      <c r="AR369" s="14"/>
      <c r="AT369" s="66"/>
      <c r="AU369" s="66"/>
    </row>
    <row r="370" spans="1:47" s="61" customFormat="1" ht="15" outlineLevel="1" x14ac:dyDescent="0.25">
      <c r="A370" s="62" t="s">
        <v>700</v>
      </c>
      <c r="B370" s="75" t="s">
        <v>701</v>
      </c>
      <c r="C370" s="64" t="s">
        <v>62</v>
      </c>
      <c r="D370" s="65">
        <v>10.41</v>
      </c>
      <c r="E370" s="65"/>
      <c r="F370" s="19">
        <f>D370+E370</f>
        <v>10.41</v>
      </c>
      <c r="G370" s="156">
        <v>25.7</v>
      </c>
      <c r="H370" s="65">
        <f t="shared" si="111"/>
        <v>10.41</v>
      </c>
      <c r="I370" s="179"/>
      <c r="J370" s="179">
        <f t="shared" si="103"/>
        <v>0</v>
      </c>
      <c r="K370" s="179"/>
      <c r="L370" s="179">
        <f t="shared" si="104"/>
        <v>0</v>
      </c>
      <c r="M370" s="179"/>
      <c r="N370" s="179">
        <f t="shared" si="105"/>
        <v>0</v>
      </c>
      <c r="O370" s="179"/>
      <c r="P370" s="179">
        <f t="shared" si="112"/>
        <v>0</v>
      </c>
      <c r="Q370" s="179"/>
      <c r="R370" s="179">
        <f t="shared" si="113"/>
        <v>0</v>
      </c>
      <c r="S370" s="179"/>
      <c r="T370" s="179">
        <f t="shared" si="114"/>
        <v>0</v>
      </c>
      <c r="U370" s="179"/>
      <c r="V370" s="179">
        <f t="shared" si="106"/>
        <v>0</v>
      </c>
      <c r="W370" s="179"/>
      <c r="X370" s="179">
        <f t="shared" si="107"/>
        <v>0</v>
      </c>
      <c r="Y370" s="179"/>
      <c r="Z370" s="179">
        <f t="shared" si="108"/>
        <v>0</v>
      </c>
      <c r="AA370" s="179"/>
      <c r="AB370" s="179">
        <f t="shared" si="108"/>
        <v>0</v>
      </c>
      <c r="AC370" s="179"/>
      <c r="AD370" s="179">
        <f t="shared" si="108"/>
        <v>0</v>
      </c>
      <c r="AE370" s="179"/>
      <c r="AF370" s="179">
        <f t="shared" si="108"/>
        <v>0</v>
      </c>
      <c r="AG370" s="179"/>
      <c r="AH370" s="179">
        <f t="shared" si="101"/>
        <v>0</v>
      </c>
      <c r="AI370" s="179"/>
      <c r="AJ370" s="179">
        <f t="shared" si="109"/>
        <v>0</v>
      </c>
      <c r="AK370" s="179"/>
      <c r="AL370" s="179">
        <f t="shared" si="109"/>
        <v>0</v>
      </c>
      <c r="AM370" s="179">
        <f t="shared" si="115"/>
        <v>0</v>
      </c>
      <c r="AN370" s="217">
        <f t="shared" si="116"/>
        <v>0</v>
      </c>
      <c r="AO370" s="20">
        <f>IF(C370="","",(ROUND(AM370*G370,2)))</f>
        <v>0</v>
      </c>
      <c r="AP370" s="13"/>
      <c r="AR370" s="14"/>
      <c r="AT370" s="66"/>
      <c r="AU370" s="66"/>
    </row>
    <row r="371" spans="1:47" s="61" customFormat="1" ht="15" outlineLevel="1" x14ac:dyDescent="0.25">
      <c r="A371" s="62" t="s">
        <v>702</v>
      </c>
      <c r="B371" s="75" t="s">
        <v>703</v>
      </c>
      <c r="C371" s="64" t="s">
        <v>62</v>
      </c>
      <c r="D371" s="65">
        <v>6.94</v>
      </c>
      <c r="E371" s="65"/>
      <c r="F371" s="19">
        <f>D371+E371</f>
        <v>6.94</v>
      </c>
      <c r="G371" s="156">
        <v>28.47</v>
      </c>
      <c r="H371" s="65">
        <f t="shared" si="111"/>
        <v>0</v>
      </c>
      <c r="I371" s="179"/>
      <c r="J371" s="179">
        <f t="shared" si="103"/>
        <v>0</v>
      </c>
      <c r="K371" s="179"/>
      <c r="L371" s="179">
        <f t="shared" si="104"/>
        <v>0</v>
      </c>
      <c r="M371" s="179"/>
      <c r="N371" s="179">
        <f t="shared" si="105"/>
        <v>0</v>
      </c>
      <c r="O371" s="179"/>
      <c r="P371" s="179">
        <f t="shared" si="112"/>
        <v>0</v>
      </c>
      <c r="Q371" s="179"/>
      <c r="R371" s="179">
        <f t="shared" si="113"/>
        <v>0</v>
      </c>
      <c r="S371" s="179"/>
      <c r="T371" s="179">
        <f t="shared" si="114"/>
        <v>0</v>
      </c>
      <c r="U371" s="179"/>
      <c r="V371" s="179">
        <f t="shared" si="106"/>
        <v>0</v>
      </c>
      <c r="W371" s="179"/>
      <c r="X371" s="179">
        <f t="shared" si="107"/>
        <v>0</v>
      </c>
      <c r="Y371" s="179"/>
      <c r="Z371" s="179">
        <f t="shared" si="108"/>
        <v>0</v>
      </c>
      <c r="AA371" s="179"/>
      <c r="AB371" s="179">
        <f t="shared" si="108"/>
        <v>0</v>
      </c>
      <c r="AC371" s="179"/>
      <c r="AD371" s="179">
        <f t="shared" si="108"/>
        <v>0</v>
      </c>
      <c r="AE371" s="179">
        <v>6.94</v>
      </c>
      <c r="AF371" s="179">
        <f t="shared" si="108"/>
        <v>197.58180000000002</v>
      </c>
      <c r="AG371" s="179"/>
      <c r="AH371" s="179">
        <f t="shared" si="101"/>
        <v>0</v>
      </c>
      <c r="AI371" s="179"/>
      <c r="AJ371" s="179">
        <f t="shared" si="109"/>
        <v>0</v>
      </c>
      <c r="AK371" s="179"/>
      <c r="AL371" s="179">
        <f t="shared" si="109"/>
        <v>0</v>
      </c>
      <c r="AM371" s="179">
        <f t="shared" si="115"/>
        <v>6.94</v>
      </c>
      <c r="AN371" s="217">
        <f t="shared" si="116"/>
        <v>1</v>
      </c>
      <c r="AO371" s="20">
        <f>IF(C371="","",(ROUND(AM371*G371,2)))</f>
        <v>197.58</v>
      </c>
      <c r="AP371" s="13"/>
      <c r="AR371" s="14"/>
      <c r="AT371" s="66"/>
      <c r="AU371" s="66"/>
    </row>
    <row r="372" spans="1:47" s="61" customFormat="1" ht="15" x14ac:dyDescent="0.25">
      <c r="A372" s="70" t="s">
        <v>704</v>
      </c>
      <c r="B372" s="76" t="s">
        <v>705</v>
      </c>
      <c r="C372" s="72"/>
      <c r="D372" s="73"/>
      <c r="E372" s="73"/>
      <c r="F372" s="29"/>
      <c r="G372" s="158"/>
      <c r="H372" s="73"/>
      <c r="I372" s="181"/>
      <c r="J372" s="181"/>
      <c r="K372" s="181"/>
      <c r="L372" s="181"/>
      <c r="M372" s="181"/>
      <c r="N372" s="181"/>
      <c r="O372" s="181"/>
      <c r="P372" s="181"/>
      <c r="Q372" s="181"/>
      <c r="R372" s="181"/>
      <c r="S372" s="181"/>
      <c r="T372" s="181"/>
      <c r="U372" s="181"/>
      <c r="V372" s="181"/>
      <c r="W372" s="181"/>
      <c r="X372" s="181"/>
      <c r="Y372" s="181"/>
      <c r="Z372" s="181"/>
      <c r="AA372" s="181"/>
      <c r="AB372" s="181"/>
      <c r="AC372" s="181"/>
      <c r="AD372" s="181"/>
      <c r="AE372" s="181"/>
      <c r="AF372" s="181"/>
      <c r="AG372" s="181"/>
      <c r="AH372" s="181"/>
      <c r="AI372" s="181"/>
      <c r="AJ372" s="181"/>
      <c r="AK372" s="181"/>
      <c r="AL372" s="181"/>
      <c r="AM372" s="181" t="str">
        <f t="shared" si="115"/>
        <v/>
      </c>
      <c r="AN372" s="219"/>
      <c r="AO372" s="74"/>
      <c r="AP372" s="13"/>
      <c r="AR372" s="14"/>
      <c r="AT372" s="66"/>
      <c r="AU372" s="66"/>
    </row>
    <row r="373" spans="1:47" s="61" customFormat="1" ht="15" outlineLevel="1" x14ac:dyDescent="0.25">
      <c r="A373" s="62" t="s">
        <v>706</v>
      </c>
      <c r="B373" s="75" t="s">
        <v>707</v>
      </c>
      <c r="C373" s="64" t="s">
        <v>62</v>
      </c>
      <c r="D373" s="65">
        <v>12.15</v>
      </c>
      <c r="E373" s="65"/>
      <c r="F373" s="19">
        <f t="shared" ref="F373:F378" si="119">D373+E373</f>
        <v>12.15</v>
      </c>
      <c r="G373" s="156">
        <v>28.51081855</v>
      </c>
      <c r="H373" s="65">
        <f t="shared" si="111"/>
        <v>12.15</v>
      </c>
      <c r="I373" s="179"/>
      <c r="J373" s="179">
        <f t="shared" si="103"/>
        <v>0</v>
      </c>
      <c r="K373" s="179"/>
      <c r="L373" s="179">
        <f t="shared" si="104"/>
        <v>0</v>
      </c>
      <c r="M373" s="179"/>
      <c r="N373" s="179">
        <f t="shared" si="105"/>
        <v>0</v>
      </c>
      <c r="O373" s="179"/>
      <c r="P373" s="179">
        <f t="shared" si="112"/>
        <v>0</v>
      </c>
      <c r="Q373" s="179"/>
      <c r="R373" s="179">
        <f t="shared" si="113"/>
        <v>0</v>
      </c>
      <c r="S373" s="179"/>
      <c r="T373" s="179">
        <f t="shared" si="114"/>
        <v>0</v>
      </c>
      <c r="U373" s="179"/>
      <c r="V373" s="179">
        <f t="shared" si="106"/>
        <v>0</v>
      </c>
      <c r="W373" s="179"/>
      <c r="X373" s="179">
        <f t="shared" si="107"/>
        <v>0</v>
      </c>
      <c r="Y373" s="179"/>
      <c r="Z373" s="179">
        <f t="shared" si="108"/>
        <v>0</v>
      </c>
      <c r="AA373" s="179"/>
      <c r="AB373" s="179">
        <f t="shared" si="108"/>
        <v>0</v>
      </c>
      <c r="AC373" s="179"/>
      <c r="AD373" s="179">
        <f t="shared" si="108"/>
        <v>0</v>
      </c>
      <c r="AE373" s="179"/>
      <c r="AF373" s="179">
        <f t="shared" si="108"/>
        <v>0</v>
      </c>
      <c r="AG373" s="179"/>
      <c r="AH373" s="179">
        <f t="shared" si="101"/>
        <v>0</v>
      </c>
      <c r="AI373" s="179"/>
      <c r="AJ373" s="179">
        <f t="shared" si="109"/>
        <v>0</v>
      </c>
      <c r="AK373" s="179"/>
      <c r="AL373" s="179">
        <f t="shared" si="109"/>
        <v>0</v>
      </c>
      <c r="AM373" s="179">
        <f t="shared" si="115"/>
        <v>0</v>
      </c>
      <c r="AN373" s="217">
        <f t="shared" si="116"/>
        <v>0</v>
      </c>
      <c r="AO373" s="20">
        <f t="shared" ref="AO373:AO378" si="120">IF(C373="","",(ROUND(AM373*G373,2)))</f>
        <v>0</v>
      </c>
      <c r="AP373" s="13"/>
      <c r="AR373" s="14"/>
      <c r="AT373" s="66"/>
      <c r="AU373" s="66"/>
    </row>
    <row r="374" spans="1:47" s="61" customFormat="1" ht="15" outlineLevel="1" x14ac:dyDescent="0.25">
      <c r="A374" s="62" t="s">
        <v>708</v>
      </c>
      <c r="B374" s="75" t="s">
        <v>709</v>
      </c>
      <c r="C374" s="64" t="s">
        <v>62</v>
      </c>
      <c r="D374" s="65">
        <v>32.11</v>
      </c>
      <c r="E374" s="65"/>
      <c r="F374" s="19">
        <f t="shared" si="119"/>
        <v>32.11</v>
      </c>
      <c r="G374" s="156">
        <v>39.43</v>
      </c>
      <c r="H374" s="65">
        <f t="shared" si="111"/>
        <v>32.11</v>
      </c>
      <c r="I374" s="179"/>
      <c r="J374" s="179">
        <f t="shared" si="103"/>
        <v>0</v>
      </c>
      <c r="K374" s="179"/>
      <c r="L374" s="179">
        <f t="shared" si="104"/>
        <v>0</v>
      </c>
      <c r="M374" s="179"/>
      <c r="N374" s="179">
        <f t="shared" si="105"/>
        <v>0</v>
      </c>
      <c r="O374" s="179"/>
      <c r="P374" s="179">
        <f t="shared" si="112"/>
        <v>0</v>
      </c>
      <c r="Q374" s="179"/>
      <c r="R374" s="179">
        <f t="shared" si="113"/>
        <v>0</v>
      </c>
      <c r="S374" s="179"/>
      <c r="T374" s="179">
        <f t="shared" si="114"/>
        <v>0</v>
      </c>
      <c r="U374" s="179"/>
      <c r="V374" s="179">
        <f t="shared" si="106"/>
        <v>0</v>
      </c>
      <c r="W374" s="179"/>
      <c r="X374" s="179">
        <f t="shared" si="107"/>
        <v>0</v>
      </c>
      <c r="Y374" s="179"/>
      <c r="Z374" s="179">
        <f t="shared" si="108"/>
        <v>0</v>
      </c>
      <c r="AA374" s="179"/>
      <c r="AB374" s="179">
        <f t="shared" si="108"/>
        <v>0</v>
      </c>
      <c r="AC374" s="179"/>
      <c r="AD374" s="179">
        <f t="shared" si="108"/>
        <v>0</v>
      </c>
      <c r="AE374" s="179"/>
      <c r="AF374" s="179">
        <f t="shared" si="108"/>
        <v>0</v>
      </c>
      <c r="AG374" s="179"/>
      <c r="AH374" s="179">
        <f t="shared" si="101"/>
        <v>0</v>
      </c>
      <c r="AI374" s="179"/>
      <c r="AJ374" s="179">
        <f t="shared" si="109"/>
        <v>0</v>
      </c>
      <c r="AK374" s="179"/>
      <c r="AL374" s="179">
        <f t="shared" si="109"/>
        <v>0</v>
      </c>
      <c r="AM374" s="179">
        <f t="shared" si="115"/>
        <v>0</v>
      </c>
      <c r="AN374" s="217">
        <f t="shared" si="116"/>
        <v>0</v>
      </c>
      <c r="AO374" s="20">
        <f t="shared" si="120"/>
        <v>0</v>
      </c>
      <c r="AP374" s="13"/>
      <c r="AR374" s="14"/>
      <c r="AT374" s="66"/>
      <c r="AU374" s="66"/>
    </row>
    <row r="375" spans="1:47" s="61" customFormat="1" ht="15" outlineLevel="1" x14ac:dyDescent="0.25">
      <c r="A375" s="62" t="s">
        <v>710</v>
      </c>
      <c r="B375" s="75" t="s">
        <v>711</v>
      </c>
      <c r="C375" s="64" t="s">
        <v>62</v>
      </c>
      <c r="D375" s="65">
        <v>11.8</v>
      </c>
      <c r="E375" s="65"/>
      <c r="F375" s="19">
        <f t="shared" si="119"/>
        <v>11.8</v>
      </c>
      <c r="G375" s="156">
        <v>24.98</v>
      </c>
      <c r="H375" s="65">
        <f t="shared" si="111"/>
        <v>11.8</v>
      </c>
      <c r="I375" s="179"/>
      <c r="J375" s="179">
        <f t="shared" si="103"/>
        <v>0</v>
      </c>
      <c r="K375" s="179"/>
      <c r="L375" s="179">
        <f t="shared" si="104"/>
        <v>0</v>
      </c>
      <c r="M375" s="179"/>
      <c r="N375" s="179">
        <f t="shared" si="105"/>
        <v>0</v>
      </c>
      <c r="O375" s="179"/>
      <c r="P375" s="179">
        <f t="shared" si="112"/>
        <v>0</v>
      </c>
      <c r="Q375" s="179"/>
      <c r="R375" s="179">
        <f t="shared" si="113"/>
        <v>0</v>
      </c>
      <c r="S375" s="179"/>
      <c r="T375" s="179">
        <f t="shared" si="114"/>
        <v>0</v>
      </c>
      <c r="U375" s="179"/>
      <c r="V375" s="179">
        <f t="shared" si="106"/>
        <v>0</v>
      </c>
      <c r="W375" s="179"/>
      <c r="X375" s="179">
        <f t="shared" si="107"/>
        <v>0</v>
      </c>
      <c r="Y375" s="179"/>
      <c r="Z375" s="179">
        <f t="shared" si="108"/>
        <v>0</v>
      </c>
      <c r="AA375" s="179"/>
      <c r="AB375" s="179">
        <f t="shared" si="108"/>
        <v>0</v>
      </c>
      <c r="AC375" s="179"/>
      <c r="AD375" s="179">
        <f t="shared" si="108"/>
        <v>0</v>
      </c>
      <c r="AE375" s="179"/>
      <c r="AF375" s="179">
        <f t="shared" si="108"/>
        <v>0</v>
      </c>
      <c r="AG375" s="179"/>
      <c r="AH375" s="179">
        <f t="shared" si="101"/>
        <v>0</v>
      </c>
      <c r="AI375" s="179"/>
      <c r="AJ375" s="179">
        <f t="shared" si="109"/>
        <v>0</v>
      </c>
      <c r="AK375" s="179"/>
      <c r="AL375" s="179">
        <f t="shared" si="109"/>
        <v>0</v>
      </c>
      <c r="AM375" s="179">
        <f t="shared" si="115"/>
        <v>0</v>
      </c>
      <c r="AN375" s="217">
        <f t="shared" si="116"/>
        <v>0</v>
      </c>
      <c r="AO375" s="20">
        <f t="shared" si="120"/>
        <v>0</v>
      </c>
      <c r="AP375" s="13"/>
      <c r="AR375" s="14"/>
      <c r="AT375" s="66"/>
      <c r="AU375" s="66"/>
    </row>
    <row r="376" spans="1:47" s="61" customFormat="1" ht="15" outlineLevel="1" x14ac:dyDescent="0.25">
      <c r="A376" s="62" t="s">
        <v>712</v>
      </c>
      <c r="B376" s="75" t="s">
        <v>713</v>
      </c>
      <c r="C376" s="64" t="s">
        <v>62</v>
      </c>
      <c r="D376" s="65">
        <v>17.5</v>
      </c>
      <c r="E376" s="65"/>
      <c r="F376" s="19">
        <f t="shared" si="119"/>
        <v>17.5</v>
      </c>
      <c r="G376" s="156">
        <v>26.96</v>
      </c>
      <c r="H376" s="65">
        <f t="shared" si="111"/>
        <v>17.5</v>
      </c>
      <c r="I376" s="179"/>
      <c r="J376" s="179">
        <f t="shared" si="103"/>
        <v>0</v>
      </c>
      <c r="K376" s="179"/>
      <c r="L376" s="179">
        <f t="shared" si="104"/>
        <v>0</v>
      </c>
      <c r="M376" s="179"/>
      <c r="N376" s="179">
        <f t="shared" si="105"/>
        <v>0</v>
      </c>
      <c r="O376" s="179"/>
      <c r="P376" s="179">
        <f t="shared" si="112"/>
        <v>0</v>
      </c>
      <c r="Q376" s="179"/>
      <c r="R376" s="179">
        <f t="shared" si="113"/>
        <v>0</v>
      </c>
      <c r="S376" s="179"/>
      <c r="T376" s="179">
        <f t="shared" si="114"/>
        <v>0</v>
      </c>
      <c r="U376" s="179"/>
      <c r="V376" s="179">
        <f t="shared" si="106"/>
        <v>0</v>
      </c>
      <c r="W376" s="179"/>
      <c r="X376" s="179">
        <f t="shared" si="107"/>
        <v>0</v>
      </c>
      <c r="Y376" s="179"/>
      <c r="Z376" s="179">
        <f t="shared" si="108"/>
        <v>0</v>
      </c>
      <c r="AA376" s="179"/>
      <c r="AB376" s="179">
        <f t="shared" si="108"/>
        <v>0</v>
      </c>
      <c r="AC376" s="179"/>
      <c r="AD376" s="179">
        <f t="shared" si="108"/>
        <v>0</v>
      </c>
      <c r="AE376" s="179"/>
      <c r="AF376" s="179">
        <f t="shared" si="108"/>
        <v>0</v>
      </c>
      <c r="AG376" s="179"/>
      <c r="AH376" s="179">
        <f t="shared" si="101"/>
        <v>0</v>
      </c>
      <c r="AI376" s="179"/>
      <c r="AJ376" s="179">
        <f t="shared" si="109"/>
        <v>0</v>
      </c>
      <c r="AK376" s="179"/>
      <c r="AL376" s="179">
        <f t="shared" si="109"/>
        <v>0</v>
      </c>
      <c r="AM376" s="179">
        <f t="shared" si="115"/>
        <v>0</v>
      </c>
      <c r="AN376" s="217">
        <f t="shared" si="116"/>
        <v>0</v>
      </c>
      <c r="AO376" s="20">
        <f t="shared" si="120"/>
        <v>0</v>
      </c>
      <c r="AP376" s="13"/>
      <c r="AR376" s="14"/>
      <c r="AT376" s="66"/>
      <c r="AU376" s="66"/>
    </row>
    <row r="377" spans="1:47" s="61" customFormat="1" ht="15" outlineLevel="1" x14ac:dyDescent="0.25">
      <c r="A377" s="62" t="s">
        <v>714</v>
      </c>
      <c r="B377" s="75" t="s">
        <v>715</v>
      </c>
      <c r="C377" s="64" t="s">
        <v>62</v>
      </c>
      <c r="D377" s="65">
        <v>25.04</v>
      </c>
      <c r="E377" s="65"/>
      <c r="F377" s="19">
        <f t="shared" si="119"/>
        <v>25.04</v>
      </c>
      <c r="G377" s="156">
        <v>14.84</v>
      </c>
      <c r="H377" s="65">
        <f t="shared" si="111"/>
        <v>25.04</v>
      </c>
      <c r="I377" s="179"/>
      <c r="J377" s="179">
        <f t="shared" si="103"/>
        <v>0</v>
      </c>
      <c r="K377" s="179"/>
      <c r="L377" s="179">
        <f t="shared" si="104"/>
        <v>0</v>
      </c>
      <c r="M377" s="179"/>
      <c r="N377" s="179">
        <f t="shared" si="105"/>
        <v>0</v>
      </c>
      <c r="O377" s="179"/>
      <c r="P377" s="179">
        <f t="shared" si="112"/>
        <v>0</v>
      </c>
      <c r="Q377" s="179"/>
      <c r="R377" s="179">
        <f t="shared" si="113"/>
        <v>0</v>
      </c>
      <c r="S377" s="179"/>
      <c r="T377" s="179">
        <f t="shared" si="114"/>
        <v>0</v>
      </c>
      <c r="U377" s="179"/>
      <c r="V377" s="179">
        <f t="shared" si="106"/>
        <v>0</v>
      </c>
      <c r="W377" s="179"/>
      <c r="X377" s="179">
        <f t="shared" si="107"/>
        <v>0</v>
      </c>
      <c r="Y377" s="179"/>
      <c r="Z377" s="179">
        <f t="shared" si="108"/>
        <v>0</v>
      </c>
      <c r="AA377" s="179"/>
      <c r="AB377" s="179">
        <f t="shared" si="108"/>
        <v>0</v>
      </c>
      <c r="AC377" s="179"/>
      <c r="AD377" s="179">
        <f t="shared" si="108"/>
        <v>0</v>
      </c>
      <c r="AE377" s="179"/>
      <c r="AF377" s="179">
        <f t="shared" si="108"/>
        <v>0</v>
      </c>
      <c r="AG377" s="179"/>
      <c r="AH377" s="179">
        <f t="shared" si="101"/>
        <v>0</v>
      </c>
      <c r="AI377" s="179"/>
      <c r="AJ377" s="179">
        <f t="shared" si="109"/>
        <v>0</v>
      </c>
      <c r="AK377" s="179"/>
      <c r="AL377" s="179">
        <f t="shared" si="109"/>
        <v>0</v>
      </c>
      <c r="AM377" s="179">
        <f t="shared" si="115"/>
        <v>0</v>
      </c>
      <c r="AN377" s="217">
        <f t="shared" si="116"/>
        <v>0</v>
      </c>
      <c r="AO377" s="20">
        <f t="shared" si="120"/>
        <v>0</v>
      </c>
      <c r="AP377" s="13"/>
      <c r="AR377" s="14"/>
      <c r="AT377" s="66"/>
      <c r="AU377" s="66"/>
    </row>
    <row r="378" spans="1:47" s="61" customFormat="1" ht="22.5" outlineLevel="1" x14ac:dyDescent="0.25">
      <c r="A378" s="62" t="s">
        <v>716</v>
      </c>
      <c r="B378" s="63" t="s">
        <v>717</v>
      </c>
      <c r="C378" s="64" t="s">
        <v>62</v>
      </c>
      <c r="D378" s="65">
        <v>646.20000000000005</v>
      </c>
      <c r="E378" s="65"/>
      <c r="F378" s="19">
        <f t="shared" si="119"/>
        <v>646.20000000000005</v>
      </c>
      <c r="G378" s="156">
        <v>20.76074277</v>
      </c>
      <c r="H378" s="65">
        <f t="shared" si="111"/>
        <v>488.1</v>
      </c>
      <c r="I378" s="179"/>
      <c r="J378" s="179">
        <f t="shared" si="103"/>
        <v>0</v>
      </c>
      <c r="K378" s="179"/>
      <c r="L378" s="179">
        <f t="shared" si="104"/>
        <v>0</v>
      </c>
      <c r="M378" s="179"/>
      <c r="N378" s="179">
        <f t="shared" si="105"/>
        <v>0</v>
      </c>
      <c r="O378" s="179"/>
      <c r="P378" s="179">
        <f t="shared" si="112"/>
        <v>0</v>
      </c>
      <c r="Q378" s="179"/>
      <c r="R378" s="179">
        <f t="shared" si="113"/>
        <v>0</v>
      </c>
      <c r="S378" s="179"/>
      <c r="T378" s="179">
        <f t="shared" si="114"/>
        <v>0</v>
      </c>
      <c r="U378" s="179"/>
      <c r="V378" s="179">
        <f t="shared" si="106"/>
        <v>0</v>
      </c>
      <c r="W378" s="179"/>
      <c r="X378" s="179">
        <f t="shared" si="107"/>
        <v>0</v>
      </c>
      <c r="Y378" s="179"/>
      <c r="Z378" s="179">
        <f t="shared" si="108"/>
        <v>0</v>
      </c>
      <c r="AA378" s="179"/>
      <c r="AB378" s="179">
        <f t="shared" si="108"/>
        <v>0</v>
      </c>
      <c r="AC378" s="179"/>
      <c r="AD378" s="179">
        <f t="shared" si="108"/>
        <v>0</v>
      </c>
      <c r="AE378" s="179"/>
      <c r="AF378" s="179">
        <f t="shared" si="108"/>
        <v>0</v>
      </c>
      <c r="AG378" s="179">
        <v>158.1</v>
      </c>
      <c r="AH378" s="179">
        <f t="shared" si="101"/>
        <v>3282.2734319369997</v>
      </c>
      <c r="AI378" s="179"/>
      <c r="AJ378" s="179">
        <f t="shared" si="109"/>
        <v>0</v>
      </c>
      <c r="AK378" s="179"/>
      <c r="AL378" s="179">
        <f t="shared" si="109"/>
        <v>0</v>
      </c>
      <c r="AM378" s="179">
        <f t="shared" si="115"/>
        <v>158.1</v>
      </c>
      <c r="AN378" s="217">
        <f t="shared" si="116"/>
        <v>0.24466109563602598</v>
      </c>
      <c r="AO378" s="20">
        <f t="shared" si="120"/>
        <v>3282.27</v>
      </c>
      <c r="AP378" s="13"/>
      <c r="AR378" s="14"/>
      <c r="AT378" s="66"/>
      <c r="AU378" s="66"/>
    </row>
    <row r="379" spans="1:47" s="61" customFormat="1" ht="15" x14ac:dyDescent="0.25">
      <c r="A379" s="62"/>
      <c r="B379" s="63"/>
      <c r="C379" s="64"/>
      <c r="D379" s="65"/>
      <c r="E379" s="65"/>
      <c r="F379" s="19"/>
      <c r="G379" s="156"/>
      <c r="H379" s="65"/>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t="str">
        <f t="shared" si="115"/>
        <v/>
      </c>
      <c r="AN379" s="217"/>
      <c r="AO379" s="20"/>
      <c r="AP379" s="13"/>
      <c r="AR379" s="14"/>
      <c r="AT379" s="66"/>
      <c r="AU379" s="66"/>
    </row>
    <row r="380" spans="1:47" s="67" customFormat="1" ht="15" x14ac:dyDescent="0.25">
      <c r="A380" s="31" t="s">
        <v>718</v>
      </c>
      <c r="B380" s="32" t="s">
        <v>719</v>
      </c>
      <c r="C380" s="33"/>
      <c r="D380" s="34"/>
      <c r="E380" s="34"/>
      <c r="F380" s="34"/>
      <c r="G380" s="152"/>
      <c r="H380" s="3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t="str">
        <f t="shared" si="115"/>
        <v/>
      </c>
      <c r="AN380" s="213"/>
      <c r="AO380" s="36"/>
      <c r="AP380" s="13"/>
      <c r="AR380" s="14"/>
      <c r="AT380" s="68"/>
      <c r="AU380" s="68"/>
    </row>
    <row r="381" spans="1:47" s="61" customFormat="1" ht="22.5" outlineLevel="1" x14ac:dyDescent="0.25">
      <c r="A381" s="62" t="s">
        <v>720</v>
      </c>
      <c r="B381" s="63" t="s">
        <v>721</v>
      </c>
      <c r="C381" s="64" t="s">
        <v>23</v>
      </c>
      <c r="D381" s="65">
        <v>45</v>
      </c>
      <c r="E381" s="65"/>
      <c r="F381" s="19">
        <f t="shared" ref="F381:F412" si="121">D381+E381</f>
        <v>45</v>
      </c>
      <c r="G381" s="156">
        <v>78.568670800000007</v>
      </c>
      <c r="H381" s="65">
        <f t="shared" si="111"/>
        <v>45</v>
      </c>
      <c r="I381" s="179"/>
      <c r="J381" s="179">
        <f t="shared" si="103"/>
        <v>0</v>
      </c>
      <c r="K381" s="179"/>
      <c r="L381" s="179">
        <f t="shared" si="104"/>
        <v>0</v>
      </c>
      <c r="M381" s="179"/>
      <c r="N381" s="179">
        <f t="shared" si="105"/>
        <v>0</v>
      </c>
      <c r="O381" s="179"/>
      <c r="P381" s="179">
        <f t="shared" si="112"/>
        <v>0</v>
      </c>
      <c r="Q381" s="179"/>
      <c r="R381" s="179">
        <f t="shared" si="113"/>
        <v>0</v>
      </c>
      <c r="S381" s="179"/>
      <c r="T381" s="179">
        <f t="shared" si="114"/>
        <v>0</v>
      </c>
      <c r="U381" s="179"/>
      <c r="V381" s="179">
        <f t="shared" si="106"/>
        <v>0</v>
      </c>
      <c r="W381" s="179"/>
      <c r="X381" s="179">
        <f t="shared" si="107"/>
        <v>0</v>
      </c>
      <c r="Y381" s="179"/>
      <c r="Z381" s="179">
        <f t="shared" si="108"/>
        <v>0</v>
      </c>
      <c r="AA381" s="179"/>
      <c r="AB381" s="179">
        <f t="shared" si="108"/>
        <v>0</v>
      </c>
      <c r="AC381" s="179"/>
      <c r="AD381" s="179">
        <f t="shared" si="108"/>
        <v>0</v>
      </c>
      <c r="AE381" s="179"/>
      <c r="AF381" s="179">
        <f t="shared" si="108"/>
        <v>0</v>
      </c>
      <c r="AG381" s="179"/>
      <c r="AH381" s="179">
        <f t="shared" si="101"/>
        <v>0</v>
      </c>
      <c r="AI381" s="179"/>
      <c r="AJ381" s="179">
        <f t="shared" si="109"/>
        <v>0</v>
      </c>
      <c r="AK381" s="179"/>
      <c r="AL381" s="179">
        <f t="shared" si="109"/>
        <v>0</v>
      </c>
      <c r="AM381" s="179">
        <f t="shared" si="115"/>
        <v>0</v>
      </c>
      <c r="AN381" s="217">
        <f t="shared" si="116"/>
        <v>0</v>
      </c>
      <c r="AO381" s="20">
        <f t="shared" ref="AO381:AO412" si="122">IF(C381="","",(ROUND(AM381*G381,2)))</f>
        <v>0</v>
      </c>
      <c r="AP381" s="13"/>
      <c r="AR381" s="14"/>
      <c r="AT381" s="66"/>
      <c r="AU381" s="66"/>
    </row>
    <row r="382" spans="1:47" s="61" customFormat="1" ht="22.5" outlineLevel="1" x14ac:dyDescent="0.25">
      <c r="A382" s="62" t="s">
        <v>722</v>
      </c>
      <c r="B382" s="63" t="s">
        <v>723</v>
      </c>
      <c r="C382" s="64" t="s">
        <v>23</v>
      </c>
      <c r="D382" s="65">
        <v>2</v>
      </c>
      <c r="E382" s="65"/>
      <c r="F382" s="19">
        <f t="shared" si="121"/>
        <v>2</v>
      </c>
      <c r="G382" s="156">
        <v>10.58040928</v>
      </c>
      <c r="H382" s="65">
        <f t="shared" si="111"/>
        <v>2</v>
      </c>
      <c r="I382" s="179"/>
      <c r="J382" s="179">
        <f t="shared" si="103"/>
        <v>0</v>
      </c>
      <c r="K382" s="179"/>
      <c r="L382" s="179">
        <f t="shared" si="104"/>
        <v>0</v>
      </c>
      <c r="M382" s="179"/>
      <c r="N382" s="179">
        <f t="shared" si="105"/>
        <v>0</v>
      </c>
      <c r="O382" s="179"/>
      <c r="P382" s="179">
        <f t="shared" si="112"/>
        <v>0</v>
      </c>
      <c r="Q382" s="179"/>
      <c r="R382" s="179">
        <f t="shared" si="113"/>
        <v>0</v>
      </c>
      <c r="S382" s="179"/>
      <c r="T382" s="179">
        <f t="shared" si="114"/>
        <v>0</v>
      </c>
      <c r="U382" s="179"/>
      <c r="V382" s="179">
        <f t="shared" si="106"/>
        <v>0</v>
      </c>
      <c r="W382" s="179"/>
      <c r="X382" s="179">
        <f t="shared" si="107"/>
        <v>0</v>
      </c>
      <c r="Y382" s="179"/>
      <c r="Z382" s="179">
        <f t="shared" si="108"/>
        <v>0</v>
      </c>
      <c r="AA382" s="179"/>
      <c r="AB382" s="179">
        <f t="shared" si="108"/>
        <v>0</v>
      </c>
      <c r="AC382" s="179"/>
      <c r="AD382" s="179">
        <f t="shared" si="108"/>
        <v>0</v>
      </c>
      <c r="AE382" s="179"/>
      <c r="AF382" s="179">
        <f t="shared" si="108"/>
        <v>0</v>
      </c>
      <c r="AG382" s="179"/>
      <c r="AH382" s="179">
        <f t="shared" si="101"/>
        <v>0</v>
      </c>
      <c r="AI382" s="179"/>
      <c r="AJ382" s="179">
        <f t="shared" si="109"/>
        <v>0</v>
      </c>
      <c r="AK382" s="179"/>
      <c r="AL382" s="179">
        <f t="shared" si="109"/>
        <v>0</v>
      </c>
      <c r="AM382" s="179">
        <f t="shared" si="115"/>
        <v>0</v>
      </c>
      <c r="AN382" s="217">
        <f t="shared" si="116"/>
        <v>0</v>
      </c>
      <c r="AO382" s="20">
        <f t="shared" si="122"/>
        <v>0</v>
      </c>
      <c r="AP382" s="13"/>
      <c r="AR382" s="14"/>
      <c r="AT382" s="66"/>
      <c r="AU382" s="66"/>
    </row>
    <row r="383" spans="1:47" s="61" customFormat="1" ht="22.5" outlineLevel="1" x14ac:dyDescent="0.25">
      <c r="A383" s="62" t="s">
        <v>724</v>
      </c>
      <c r="B383" s="63" t="s">
        <v>725</v>
      </c>
      <c r="C383" s="64" t="s">
        <v>23</v>
      </c>
      <c r="D383" s="65">
        <v>43</v>
      </c>
      <c r="E383" s="65"/>
      <c r="F383" s="19">
        <f t="shared" si="121"/>
        <v>43</v>
      </c>
      <c r="G383" s="156">
        <v>143.10739040000001</v>
      </c>
      <c r="H383" s="65">
        <f t="shared" si="111"/>
        <v>43</v>
      </c>
      <c r="I383" s="179"/>
      <c r="J383" s="179">
        <f t="shared" si="103"/>
        <v>0</v>
      </c>
      <c r="K383" s="179"/>
      <c r="L383" s="179">
        <f t="shared" si="104"/>
        <v>0</v>
      </c>
      <c r="M383" s="179"/>
      <c r="N383" s="179">
        <f t="shared" si="105"/>
        <v>0</v>
      </c>
      <c r="O383" s="179"/>
      <c r="P383" s="179">
        <f t="shared" si="112"/>
        <v>0</v>
      </c>
      <c r="Q383" s="179"/>
      <c r="R383" s="179">
        <f t="shared" si="113"/>
        <v>0</v>
      </c>
      <c r="S383" s="179"/>
      <c r="T383" s="179">
        <f t="shared" si="114"/>
        <v>0</v>
      </c>
      <c r="U383" s="179"/>
      <c r="V383" s="179">
        <f t="shared" si="106"/>
        <v>0</v>
      </c>
      <c r="W383" s="179"/>
      <c r="X383" s="179">
        <f t="shared" si="107"/>
        <v>0</v>
      </c>
      <c r="Y383" s="179"/>
      <c r="Z383" s="179">
        <f t="shared" si="108"/>
        <v>0</v>
      </c>
      <c r="AA383" s="179"/>
      <c r="AB383" s="179">
        <f t="shared" si="108"/>
        <v>0</v>
      </c>
      <c r="AC383" s="179"/>
      <c r="AD383" s="179">
        <f t="shared" si="108"/>
        <v>0</v>
      </c>
      <c r="AE383" s="179"/>
      <c r="AF383" s="179">
        <f t="shared" si="108"/>
        <v>0</v>
      </c>
      <c r="AG383" s="179"/>
      <c r="AH383" s="179">
        <f t="shared" si="101"/>
        <v>0</v>
      </c>
      <c r="AI383" s="179"/>
      <c r="AJ383" s="179">
        <f t="shared" si="109"/>
        <v>0</v>
      </c>
      <c r="AK383" s="179"/>
      <c r="AL383" s="179">
        <f t="shared" si="109"/>
        <v>0</v>
      </c>
      <c r="AM383" s="179">
        <f t="shared" si="115"/>
        <v>0</v>
      </c>
      <c r="AN383" s="217">
        <f t="shared" si="116"/>
        <v>0</v>
      </c>
      <c r="AO383" s="20">
        <f t="shared" si="122"/>
        <v>0</v>
      </c>
      <c r="AP383" s="13"/>
      <c r="AR383" s="14"/>
      <c r="AT383" s="66"/>
      <c r="AU383" s="66"/>
    </row>
    <row r="384" spans="1:47" s="61" customFormat="1" ht="22.5" outlineLevel="1" x14ac:dyDescent="0.25">
      <c r="A384" s="62" t="s">
        <v>726</v>
      </c>
      <c r="B384" s="63" t="s">
        <v>727</v>
      </c>
      <c r="C384" s="64" t="s">
        <v>23</v>
      </c>
      <c r="D384" s="65">
        <v>2</v>
      </c>
      <c r="E384" s="65"/>
      <c r="F384" s="19">
        <f t="shared" si="121"/>
        <v>2</v>
      </c>
      <c r="G384" s="156">
        <v>15.30739041</v>
      </c>
      <c r="H384" s="65">
        <f t="shared" si="111"/>
        <v>2</v>
      </c>
      <c r="I384" s="179"/>
      <c r="J384" s="179">
        <f t="shared" si="103"/>
        <v>0</v>
      </c>
      <c r="K384" s="179"/>
      <c r="L384" s="179">
        <f t="shared" si="104"/>
        <v>0</v>
      </c>
      <c r="M384" s="179"/>
      <c r="N384" s="179">
        <f t="shared" si="105"/>
        <v>0</v>
      </c>
      <c r="O384" s="179"/>
      <c r="P384" s="179">
        <f t="shared" si="112"/>
        <v>0</v>
      </c>
      <c r="Q384" s="179"/>
      <c r="R384" s="179">
        <f t="shared" si="113"/>
        <v>0</v>
      </c>
      <c r="S384" s="179"/>
      <c r="T384" s="179">
        <f t="shared" si="114"/>
        <v>0</v>
      </c>
      <c r="U384" s="179"/>
      <c r="V384" s="179">
        <f t="shared" si="106"/>
        <v>0</v>
      </c>
      <c r="W384" s="179"/>
      <c r="X384" s="179">
        <f t="shared" si="107"/>
        <v>0</v>
      </c>
      <c r="Y384" s="179"/>
      <c r="Z384" s="179">
        <f t="shared" si="108"/>
        <v>0</v>
      </c>
      <c r="AA384" s="179"/>
      <c r="AB384" s="179">
        <f t="shared" si="108"/>
        <v>0</v>
      </c>
      <c r="AC384" s="179"/>
      <c r="AD384" s="179">
        <f t="shared" si="108"/>
        <v>0</v>
      </c>
      <c r="AE384" s="179"/>
      <c r="AF384" s="179">
        <f t="shared" si="108"/>
        <v>0</v>
      </c>
      <c r="AG384" s="179"/>
      <c r="AH384" s="179">
        <f t="shared" si="101"/>
        <v>0</v>
      </c>
      <c r="AI384" s="179"/>
      <c r="AJ384" s="179">
        <f t="shared" si="109"/>
        <v>0</v>
      </c>
      <c r="AK384" s="179"/>
      <c r="AL384" s="179">
        <f t="shared" si="109"/>
        <v>0</v>
      </c>
      <c r="AM384" s="179">
        <f t="shared" si="115"/>
        <v>0</v>
      </c>
      <c r="AN384" s="217">
        <f t="shared" si="116"/>
        <v>0</v>
      </c>
      <c r="AO384" s="20">
        <f t="shared" si="122"/>
        <v>0</v>
      </c>
      <c r="AP384" s="13"/>
      <c r="AR384" s="14"/>
      <c r="AT384" s="66"/>
      <c r="AU384" s="66"/>
    </row>
    <row r="385" spans="1:47" s="61" customFormat="1" ht="22.5" outlineLevel="1" x14ac:dyDescent="0.25">
      <c r="A385" s="62" t="s">
        <v>728</v>
      </c>
      <c r="B385" s="63" t="s">
        <v>729</v>
      </c>
      <c r="C385" s="64" t="s">
        <v>23</v>
      </c>
      <c r="D385" s="65">
        <v>3</v>
      </c>
      <c r="E385" s="65"/>
      <c r="F385" s="19">
        <f t="shared" si="121"/>
        <v>3</v>
      </c>
      <c r="G385" s="156">
        <v>13.658207109999999</v>
      </c>
      <c r="H385" s="65">
        <f t="shared" si="111"/>
        <v>3</v>
      </c>
      <c r="I385" s="179"/>
      <c r="J385" s="179">
        <f t="shared" si="103"/>
        <v>0</v>
      </c>
      <c r="K385" s="179"/>
      <c r="L385" s="179">
        <f t="shared" si="104"/>
        <v>0</v>
      </c>
      <c r="M385" s="179"/>
      <c r="N385" s="179">
        <f t="shared" si="105"/>
        <v>0</v>
      </c>
      <c r="O385" s="179"/>
      <c r="P385" s="179">
        <f t="shared" si="112"/>
        <v>0</v>
      </c>
      <c r="Q385" s="179"/>
      <c r="R385" s="179">
        <f t="shared" si="113"/>
        <v>0</v>
      </c>
      <c r="S385" s="179"/>
      <c r="T385" s="179">
        <f t="shared" si="114"/>
        <v>0</v>
      </c>
      <c r="U385" s="179"/>
      <c r="V385" s="179">
        <f t="shared" si="106"/>
        <v>0</v>
      </c>
      <c r="W385" s="179"/>
      <c r="X385" s="179">
        <f t="shared" si="107"/>
        <v>0</v>
      </c>
      <c r="Y385" s="179"/>
      <c r="Z385" s="179">
        <f t="shared" si="108"/>
        <v>0</v>
      </c>
      <c r="AA385" s="179"/>
      <c r="AB385" s="179">
        <f t="shared" si="108"/>
        <v>0</v>
      </c>
      <c r="AC385" s="179"/>
      <c r="AD385" s="179">
        <f t="shared" si="108"/>
        <v>0</v>
      </c>
      <c r="AE385" s="179"/>
      <c r="AF385" s="179">
        <f t="shared" si="108"/>
        <v>0</v>
      </c>
      <c r="AG385" s="179"/>
      <c r="AH385" s="179">
        <f t="shared" si="101"/>
        <v>0</v>
      </c>
      <c r="AI385" s="179"/>
      <c r="AJ385" s="179">
        <f t="shared" si="109"/>
        <v>0</v>
      </c>
      <c r="AK385" s="179"/>
      <c r="AL385" s="179">
        <f t="shared" si="109"/>
        <v>0</v>
      </c>
      <c r="AM385" s="179">
        <f t="shared" si="115"/>
        <v>0</v>
      </c>
      <c r="AN385" s="217">
        <f t="shared" si="116"/>
        <v>0</v>
      </c>
      <c r="AO385" s="20">
        <f t="shared" si="122"/>
        <v>0</v>
      </c>
      <c r="AP385" s="13"/>
      <c r="AR385" s="14"/>
      <c r="AT385" s="66"/>
      <c r="AU385" s="66"/>
    </row>
    <row r="386" spans="1:47" s="61" customFormat="1" ht="22.5" outlineLevel="1" x14ac:dyDescent="0.25">
      <c r="A386" s="62" t="s">
        <v>730</v>
      </c>
      <c r="B386" s="63" t="s">
        <v>731</v>
      </c>
      <c r="C386" s="64" t="s">
        <v>23</v>
      </c>
      <c r="D386" s="65">
        <v>3</v>
      </c>
      <c r="E386" s="65"/>
      <c r="F386" s="19">
        <f t="shared" si="121"/>
        <v>3</v>
      </c>
      <c r="G386" s="156">
        <v>13.658207109999999</v>
      </c>
      <c r="H386" s="65">
        <f t="shared" si="111"/>
        <v>3</v>
      </c>
      <c r="I386" s="179"/>
      <c r="J386" s="179">
        <f t="shared" si="103"/>
        <v>0</v>
      </c>
      <c r="K386" s="179"/>
      <c r="L386" s="179">
        <f t="shared" si="104"/>
        <v>0</v>
      </c>
      <c r="M386" s="179"/>
      <c r="N386" s="179">
        <f t="shared" si="105"/>
        <v>0</v>
      </c>
      <c r="O386" s="179"/>
      <c r="P386" s="179">
        <f t="shared" si="112"/>
        <v>0</v>
      </c>
      <c r="Q386" s="179"/>
      <c r="R386" s="179">
        <f t="shared" si="113"/>
        <v>0</v>
      </c>
      <c r="S386" s="179"/>
      <c r="T386" s="179">
        <f t="shared" si="114"/>
        <v>0</v>
      </c>
      <c r="U386" s="179"/>
      <c r="V386" s="179">
        <f t="shared" si="106"/>
        <v>0</v>
      </c>
      <c r="W386" s="179"/>
      <c r="X386" s="179">
        <f t="shared" si="107"/>
        <v>0</v>
      </c>
      <c r="Y386" s="179"/>
      <c r="Z386" s="179">
        <f t="shared" si="108"/>
        <v>0</v>
      </c>
      <c r="AA386" s="179"/>
      <c r="AB386" s="179">
        <f t="shared" si="108"/>
        <v>0</v>
      </c>
      <c r="AC386" s="179"/>
      <c r="AD386" s="179">
        <f t="shared" si="108"/>
        <v>0</v>
      </c>
      <c r="AE386" s="179"/>
      <c r="AF386" s="179">
        <f t="shared" si="108"/>
        <v>0</v>
      </c>
      <c r="AG386" s="179"/>
      <c r="AH386" s="179">
        <f t="shared" si="101"/>
        <v>0</v>
      </c>
      <c r="AI386" s="179"/>
      <c r="AJ386" s="179">
        <f t="shared" si="109"/>
        <v>0</v>
      </c>
      <c r="AK386" s="179"/>
      <c r="AL386" s="179">
        <f t="shared" si="109"/>
        <v>0</v>
      </c>
      <c r="AM386" s="179">
        <f t="shared" si="115"/>
        <v>0</v>
      </c>
      <c r="AN386" s="217">
        <f t="shared" si="116"/>
        <v>0</v>
      </c>
      <c r="AO386" s="20">
        <f t="shared" si="122"/>
        <v>0</v>
      </c>
      <c r="AP386" s="13"/>
      <c r="AR386" s="14"/>
      <c r="AT386" s="66"/>
      <c r="AU386" s="66"/>
    </row>
    <row r="387" spans="1:47" s="61" customFormat="1" ht="22.5" outlineLevel="1" x14ac:dyDescent="0.25">
      <c r="A387" s="62" t="s">
        <v>732</v>
      </c>
      <c r="B387" s="63" t="s">
        <v>733</v>
      </c>
      <c r="C387" s="64" t="s">
        <v>23</v>
      </c>
      <c r="D387" s="65">
        <v>45</v>
      </c>
      <c r="E387" s="65"/>
      <c r="F387" s="19">
        <f t="shared" si="121"/>
        <v>45</v>
      </c>
      <c r="G387" s="156">
        <v>4.8329115070000004</v>
      </c>
      <c r="H387" s="65">
        <f t="shared" si="111"/>
        <v>45</v>
      </c>
      <c r="I387" s="179"/>
      <c r="J387" s="179">
        <f t="shared" si="103"/>
        <v>0</v>
      </c>
      <c r="K387" s="179"/>
      <c r="L387" s="179">
        <f t="shared" si="104"/>
        <v>0</v>
      </c>
      <c r="M387" s="179"/>
      <c r="N387" s="179">
        <f t="shared" si="105"/>
        <v>0</v>
      </c>
      <c r="O387" s="179"/>
      <c r="P387" s="179">
        <f t="shared" si="112"/>
        <v>0</v>
      </c>
      <c r="Q387" s="179"/>
      <c r="R387" s="179">
        <f t="shared" si="113"/>
        <v>0</v>
      </c>
      <c r="S387" s="179"/>
      <c r="T387" s="179">
        <f t="shared" si="114"/>
        <v>0</v>
      </c>
      <c r="U387" s="179"/>
      <c r="V387" s="179">
        <f t="shared" si="106"/>
        <v>0</v>
      </c>
      <c r="W387" s="179"/>
      <c r="X387" s="179">
        <f t="shared" si="107"/>
        <v>0</v>
      </c>
      <c r="Y387" s="179"/>
      <c r="Z387" s="179">
        <f t="shared" si="108"/>
        <v>0</v>
      </c>
      <c r="AA387" s="179"/>
      <c r="AB387" s="179">
        <f t="shared" si="108"/>
        <v>0</v>
      </c>
      <c r="AC387" s="179"/>
      <c r="AD387" s="179">
        <f t="shared" si="108"/>
        <v>0</v>
      </c>
      <c r="AE387" s="179"/>
      <c r="AF387" s="179">
        <f t="shared" si="108"/>
        <v>0</v>
      </c>
      <c r="AG387" s="179"/>
      <c r="AH387" s="179">
        <f t="shared" si="101"/>
        <v>0</v>
      </c>
      <c r="AI387" s="179"/>
      <c r="AJ387" s="179">
        <f t="shared" si="109"/>
        <v>0</v>
      </c>
      <c r="AK387" s="179"/>
      <c r="AL387" s="179">
        <f t="shared" si="109"/>
        <v>0</v>
      </c>
      <c r="AM387" s="179">
        <f t="shared" si="115"/>
        <v>0</v>
      </c>
      <c r="AN387" s="217">
        <f t="shared" si="116"/>
        <v>0</v>
      </c>
      <c r="AO387" s="20">
        <f t="shared" si="122"/>
        <v>0</v>
      </c>
      <c r="AP387" s="13"/>
      <c r="AR387" s="14"/>
      <c r="AT387" s="66"/>
      <c r="AU387" s="66"/>
    </row>
    <row r="388" spans="1:47" s="61" customFormat="1" ht="22.5" outlineLevel="1" x14ac:dyDescent="0.25">
      <c r="A388" s="62" t="s">
        <v>734</v>
      </c>
      <c r="B388" s="63" t="s">
        <v>735</v>
      </c>
      <c r="C388" s="64" t="s">
        <v>23</v>
      </c>
      <c r="D388" s="65">
        <v>3</v>
      </c>
      <c r="E388" s="65"/>
      <c r="F388" s="19">
        <f t="shared" si="121"/>
        <v>3</v>
      </c>
      <c r="G388" s="156">
        <v>21.21952185</v>
      </c>
      <c r="H388" s="65">
        <f t="shared" si="111"/>
        <v>3</v>
      </c>
      <c r="I388" s="179"/>
      <c r="J388" s="179">
        <f t="shared" si="103"/>
        <v>0</v>
      </c>
      <c r="K388" s="179"/>
      <c r="L388" s="179">
        <f t="shared" si="104"/>
        <v>0</v>
      </c>
      <c r="M388" s="179"/>
      <c r="N388" s="179">
        <f t="shared" si="105"/>
        <v>0</v>
      </c>
      <c r="O388" s="179"/>
      <c r="P388" s="179">
        <f t="shared" si="112"/>
        <v>0</v>
      </c>
      <c r="Q388" s="179"/>
      <c r="R388" s="179">
        <f t="shared" si="113"/>
        <v>0</v>
      </c>
      <c r="S388" s="179"/>
      <c r="T388" s="179">
        <f t="shared" si="114"/>
        <v>0</v>
      </c>
      <c r="U388" s="179"/>
      <c r="V388" s="179">
        <f t="shared" si="106"/>
        <v>0</v>
      </c>
      <c r="W388" s="179"/>
      <c r="X388" s="179">
        <f t="shared" si="107"/>
        <v>0</v>
      </c>
      <c r="Y388" s="179"/>
      <c r="Z388" s="179">
        <f t="shared" si="108"/>
        <v>0</v>
      </c>
      <c r="AA388" s="179"/>
      <c r="AB388" s="179">
        <f t="shared" si="108"/>
        <v>0</v>
      </c>
      <c r="AC388" s="179"/>
      <c r="AD388" s="179">
        <f t="shared" si="108"/>
        <v>0</v>
      </c>
      <c r="AE388" s="179"/>
      <c r="AF388" s="179">
        <f t="shared" si="108"/>
        <v>0</v>
      </c>
      <c r="AG388" s="179"/>
      <c r="AH388" s="179">
        <f t="shared" si="101"/>
        <v>0</v>
      </c>
      <c r="AI388" s="179"/>
      <c r="AJ388" s="179">
        <f t="shared" si="109"/>
        <v>0</v>
      </c>
      <c r="AK388" s="179"/>
      <c r="AL388" s="179">
        <f t="shared" si="109"/>
        <v>0</v>
      </c>
      <c r="AM388" s="179">
        <f t="shared" si="115"/>
        <v>0</v>
      </c>
      <c r="AN388" s="217">
        <f t="shared" si="116"/>
        <v>0</v>
      </c>
      <c r="AO388" s="20">
        <f t="shared" si="122"/>
        <v>0</v>
      </c>
      <c r="AP388" s="13"/>
      <c r="AR388" s="14"/>
      <c r="AT388" s="66"/>
      <c r="AU388" s="66"/>
    </row>
    <row r="389" spans="1:47" s="61" customFormat="1" ht="22.5" outlineLevel="1" x14ac:dyDescent="0.25">
      <c r="A389" s="62" t="s">
        <v>736</v>
      </c>
      <c r="B389" s="63" t="s">
        <v>737</v>
      </c>
      <c r="C389" s="64" t="s">
        <v>23</v>
      </c>
      <c r="D389" s="65">
        <v>6</v>
      </c>
      <c r="E389" s="65"/>
      <c r="F389" s="19">
        <f t="shared" si="121"/>
        <v>6</v>
      </c>
      <c r="G389" s="156">
        <v>42.489521850000003</v>
      </c>
      <c r="H389" s="65">
        <f t="shared" si="111"/>
        <v>6</v>
      </c>
      <c r="I389" s="179"/>
      <c r="J389" s="179">
        <f t="shared" si="103"/>
        <v>0</v>
      </c>
      <c r="K389" s="179"/>
      <c r="L389" s="179">
        <f t="shared" si="104"/>
        <v>0</v>
      </c>
      <c r="M389" s="179"/>
      <c r="N389" s="179">
        <f t="shared" si="105"/>
        <v>0</v>
      </c>
      <c r="O389" s="179"/>
      <c r="P389" s="179">
        <f t="shared" si="112"/>
        <v>0</v>
      </c>
      <c r="Q389" s="179"/>
      <c r="R389" s="179">
        <f t="shared" si="113"/>
        <v>0</v>
      </c>
      <c r="S389" s="179"/>
      <c r="T389" s="179">
        <f t="shared" si="114"/>
        <v>0</v>
      </c>
      <c r="U389" s="179"/>
      <c r="V389" s="179">
        <f t="shared" si="106"/>
        <v>0</v>
      </c>
      <c r="W389" s="179"/>
      <c r="X389" s="179">
        <f t="shared" si="107"/>
        <v>0</v>
      </c>
      <c r="Y389" s="179"/>
      <c r="Z389" s="179">
        <f t="shared" si="108"/>
        <v>0</v>
      </c>
      <c r="AA389" s="179"/>
      <c r="AB389" s="179">
        <f t="shared" si="108"/>
        <v>0</v>
      </c>
      <c r="AC389" s="179"/>
      <c r="AD389" s="179">
        <f t="shared" si="108"/>
        <v>0</v>
      </c>
      <c r="AE389" s="179"/>
      <c r="AF389" s="179">
        <f t="shared" si="108"/>
        <v>0</v>
      </c>
      <c r="AG389" s="179"/>
      <c r="AH389" s="179">
        <f t="shared" si="101"/>
        <v>0</v>
      </c>
      <c r="AI389" s="179"/>
      <c r="AJ389" s="179">
        <f t="shared" si="109"/>
        <v>0</v>
      </c>
      <c r="AK389" s="179"/>
      <c r="AL389" s="179">
        <f t="shared" si="109"/>
        <v>0</v>
      </c>
      <c r="AM389" s="179">
        <f t="shared" si="115"/>
        <v>0</v>
      </c>
      <c r="AN389" s="217">
        <f t="shared" si="116"/>
        <v>0</v>
      </c>
      <c r="AO389" s="20">
        <f t="shared" si="122"/>
        <v>0</v>
      </c>
      <c r="AP389" s="13"/>
      <c r="AR389" s="14"/>
      <c r="AT389" s="66"/>
      <c r="AU389" s="66"/>
    </row>
    <row r="390" spans="1:47" s="61" customFormat="1" ht="22.5" outlineLevel="1" x14ac:dyDescent="0.25">
      <c r="A390" s="62" t="s">
        <v>738</v>
      </c>
      <c r="B390" s="63" t="s">
        <v>739</v>
      </c>
      <c r="C390" s="64" t="s">
        <v>23</v>
      </c>
      <c r="D390" s="65">
        <v>37</v>
      </c>
      <c r="E390" s="65"/>
      <c r="F390" s="19">
        <f t="shared" si="121"/>
        <v>37</v>
      </c>
      <c r="G390" s="156">
        <v>5.9962404960000004</v>
      </c>
      <c r="H390" s="65">
        <f t="shared" si="111"/>
        <v>37</v>
      </c>
      <c r="I390" s="179"/>
      <c r="J390" s="179">
        <f t="shared" si="103"/>
        <v>0</v>
      </c>
      <c r="K390" s="179"/>
      <c r="L390" s="179">
        <f t="shared" si="104"/>
        <v>0</v>
      </c>
      <c r="M390" s="179"/>
      <c r="N390" s="179">
        <f t="shared" si="105"/>
        <v>0</v>
      </c>
      <c r="O390" s="179"/>
      <c r="P390" s="179">
        <f t="shared" si="112"/>
        <v>0</v>
      </c>
      <c r="Q390" s="179"/>
      <c r="R390" s="179">
        <f t="shared" si="113"/>
        <v>0</v>
      </c>
      <c r="S390" s="179"/>
      <c r="T390" s="179">
        <f t="shared" si="114"/>
        <v>0</v>
      </c>
      <c r="U390" s="179"/>
      <c r="V390" s="179">
        <f t="shared" si="106"/>
        <v>0</v>
      </c>
      <c r="W390" s="179"/>
      <c r="X390" s="179">
        <f t="shared" si="107"/>
        <v>0</v>
      </c>
      <c r="Y390" s="179"/>
      <c r="Z390" s="179">
        <f t="shared" si="108"/>
        <v>0</v>
      </c>
      <c r="AA390" s="179"/>
      <c r="AB390" s="179">
        <f t="shared" si="108"/>
        <v>0</v>
      </c>
      <c r="AC390" s="179"/>
      <c r="AD390" s="179">
        <f t="shared" si="108"/>
        <v>0</v>
      </c>
      <c r="AE390" s="179"/>
      <c r="AF390" s="179">
        <f t="shared" si="108"/>
        <v>0</v>
      </c>
      <c r="AG390" s="179"/>
      <c r="AH390" s="179">
        <f t="shared" si="101"/>
        <v>0</v>
      </c>
      <c r="AI390" s="179"/>
      <c r="AJ390" s="179">
        <f t="shared" si="109"/>
        <v>0</v>
      </c>
      <c r="AK390" s="179"/>
      <c r="AL390" s="179">
        <f t="shared" si="109"/>
        <v>0</v>
      </c>
      <c r="AM390" s="179">
        <f t="shared" si="115"/>
        <v>0</v>
      </c>
      <c r="AN390" s="217">
        <f t="shared" si="116"/>
        <v>0</v>
      </c>
      <c r="AO390" s="20">
        <f t="shared" si="122"/>
        <v>0</v>
      </c>
      <c r="AP390" s="13"/>
      <c r="AR390" s="14"/>
      <c r="AT390" s="66"/>
      <c r="AU390" s="66"/>
    </row>
    <row r="391" spans="1:47" s="61" customFormat="1" ht="22.5" outlineLevel="1" x14ac:dyDescent="0.25">
      <c r="A391" s="62" t="s">
        <v>740</v>
      </c>
      <c r="B391" s="63" t="s">
        <v>741</v>
      </c>
      <c r="C391" s="64" t="s">
        <v>23</v>
      </c>
      <c r="D391" s="65">
        <v>5</v>
      </c>
      <c r="E391" s="65"/>
      <c r="F391" s="19">
        <f t="shared" si="121"/>
        <v>5</v>
      </c>
      <c r="G391" s="156">
        <v>55.336240500000002</v>
      </c>
      <c r="H391" s="65">
        <f t="shared" si="111"/>
        <v>5</v>
      </c>
      <c r="I391" s="179"/>
      <c r="J391" s="179">
        <f t="shared" si="103"/>
        <v>0</v>
      </c>
      <c r="K391" s="179"/>
      <c r="L391" s="179">
        <f t="shared" si="104"/>
        <v>0</v>
      </c>
      <c r="M391" s="179"/>
      <c r="N391" s="179">
        <f t="shared" si="105"/>
        <v>0</v>
      </c>
      <c r="O391" s="179"/>
      <c r="P391" s="179">
        <f t="shared" si="112"/>
        <v>0</v>
      </c>
      <c r="Q391" s="179"/>
      <c r="R391" s="179">
        <f t="shared" si="113"/>
        <v>0</v>
      </c>
      <c r="S391" s="179"/>
      <c r="T391" s="179">
        <f t="shared" si="114"/>
        <v>0</v>
      </c>
      <c r="U391" s="179"/>
      <c r="V391" s="179">
        <f t="shared" si="106"/>
        <v>0</v>
      </c>
      <c r="W391" s="179"/>
      <c r="X391" s="179">
        <f t="shared" si="107"/>
        <v>0</v>
      </c>
      <c r="Y391" s="179"/>
      <c r="Z391" s="179">
        <f t="shared" si="108"/>
        <v>0</v>
      </c>
      <c r="AA391" s="179"/>
      <c r="AB391" s="179">
        <f t="shared" si="108"/>
        <v>0</v>
      </c>
      <c r="AC391" s="179"/>
      <c r="AD391" s="179">
        <f t="shared" si="108"/>
        <v>0</v>
      </c>
      <c r="AE391" s="179"/>
      <c r="AF391" s="179">
        <f t="shared" si="108"/>
        <v>0</v>
      </c>
      <c r="AG391" s="179"/>
      <c r="AH391" s="179">
        <f t="shared" si="101"/>
        <v>0</v>
      </c>
      <c r="AI391" s="179"/>
      <c r="AJ391" s="179">
        <f t="shared" si="109"/>
        <v>0</v>
      </c>
      <c r="AK391" s="179"/>
      <c r="AL391" s="179">
        <f t="shared" si="109"/>
        <v>0</v>
      </c>
      <c r="AM391" s="179">
        <f t="shared" si="115"/>
        <v>0</v>
      </c>
      <c r="AN391" s="217">
        <f t="shared" si="116"/>
        <v>0</v>
      </c>
      <c r="AO391" s="20">
        <f t="shared" si="122"/>
        <v>0</v>
      </c>
      <c r="AP391" s="13"/>
      <c r="AR391" s="14"/>
      <c r="AT391" s="66"/>
      <c r="AU391" s="66"/>
    </row>
    <row r="392" spans="1:47" s="61" customFormat="1" ht="22.5" outlineLevel="1" x14ac:dyDescent="0.25">
      <c r="A392" s="62" t="s">
        <v>742</v>
      </c>
      <c r="B392" s="63" t="s">
        <v>743</v>
      </c>
      <c r="C392" s="64" t="s">
        <v>23</v>
      </c>
      <c r="D392" s="65">
        <v>30</v>
      </c>
      <c r="E392" s="65"/>
      <c r="F392" s="19">
        <f t="shared" si="121"/>
        <v>30</v>
      </c>
      <c r="G392" s="156">
        <v>42.445780540000001</v>
      </c>
      <c r="H392" s="65">
        <f t="shared" si="111"/>
        <v>30</v>
      </c>
      <c r="I392" s="179"/>
      <c r="J392" s="179">
        <f t="shared" si="103"/>
        <v>0</v>
      </c>
      <c r="K392" s="179"/>
      <c r="L392" s="179">
        <f t="shared" si="104"/>
        <v>0</v>
      </c>
      <c r="M392" s="179"/>
      <c r="N392" s="179">
        <f t="shared" si="105"/>
        <v>0</v>
      </c>
      <c r="O392" s="179"/>
      <c r="P392" s="179">
        <f t="shared" si="112"/>
        <v>0</v>
      </c>
      <c r="Q392" s="179"/>
      <c r="R392" s="179">
        <f t="shared" si="113"/>
        <v>0</v>
      </c>
      <c r="S392" s="179"/>
      <c r="T392" s="179">
        <f t="shared" si="114"/>
        <v>0</v>
      </c>
      <c r="U392" s="179"/>
      <c r="V392" s="179">
        <f t="shared" si="106"/>
        <v>0</v>
      </c>
      <c r="W392" s="179"/>
      <c r="X392" s="179">
        <f t="shared" si="107"/>
        <v>0</v>
      </c>
      <c r="Y392" s="179"/>
      <c r="Z392" s="179">
        <f t="shared" si="108"/>
        <v>0</v>
      </c>
      <c r="AA392" s="179"/>
      <c r="AB392" s="179">
        <f t="shared" si="108"/>
        <v>0</v>
      </c>
      <c r="AC392" s="179"/>
      <c r="AD392" s="179">
        <f t="shared" si="108"/>
        <v>0</v>
      </c>
      <c r="AE392" s="179"/>
      <c r="AF392" s="179">
        <f t="shared" si="108"/>
        <v>0</v>
      </c>
      <c r="AG392" s="179"/>
      <c r="AH392" s="179">
        <f t="shared" si="101"/>
        <v>0</v>
      </c>
      <c r="AI392" s="179"/>
      <c r="AJ392" s="179">
        <f t="shared" si="109"/>
        <v>0</v>
      </c>
      <c r="AK392" s="179"/>
      <c r="AL392" s="179">
        <f t="shared" si="109"/>
        <v>0</v>
      </c>
      <c r="AM392" s="179">
        <f t="shared" si="115"/>
        <v>0</v>
      </c>
      <c r="AN392" s="217">
        <f t="shared" si="116"/>
        <v>0</v>
      </c>
      <c r="AO392" s="20">
        <f t="shared" si="122"/>
        <v>0</v>
      </c>
      <c r="AP392" s="13"/>
      <c r="AR392" s="14"/>
      <c r="AT392" s="66"/>
      <c r="AU392" s="66"/>
    </row>
    <row r="393" spans="1:47" s="61" customFormat="1" ht="15" outlineLevel="1" x14ac:dyDescent="0.25">
      <c r="A393" s="62" t="s">
        <v>744</v>
      </c>
      <c r="B393" s="75" t="s">
        <v>745</v>
      </c>
      <c r="C393" s="64" t="s">
        <v>23</v>
      </c>
      <c r="D393" s="65">
        <v>33</v>
      </c>
      <c r="E393" s="65"/>
      <c r="F393" s="19">
        <f t="shared" si="121"/>
        <v>33</v>
      </c>
      <c r="G393" s="156">
        <v>64.685780539999996</v>
      </c>
      <c r="H393" s="65">
        <f t="shared" si="111"/>
        <v>33</v>
      </c>
      <c r="I393" s="179"/>
      <c r="J393" s="179">
        <f t="shared" si="103"/>
        <v>0</v>
      </c>
      <c r="K393" s="179"/>
      <c r="L393" s="179">
        <f t="shared" si="104"/>
        <v>0</v>
      </c>
      <c r="M393" s="179"/>
      <c r="N393" s="179">
        <f t="shared" si="105"/>
        <v>0</v>
      </c>
      <c r="O393" s="179"/>
      <c r="P393" s="179">
        <f t="shared" si="112"/>
        <v>0</v>
      </c>
      <c r="Q393" s="179"/>
      <c r="R393" s="179">
        <f t="shared" si="113"/>
        <v>0</v>
      </c>
      <c r="S393" s="179"/>
      <c r="T393" s="179">
        <f t="shared" si="114"/>
        <v>0</v>
      </c>
      <c r="U393" s="179"/>
      <c r="V393" s="179">
        <f t="shared" si="106"/>
        <v>0</v>
      </c>
      <c r="W393" s="179"/>
      <c r="X393" s="179">
        <f t="shared" si="107"/>
        <v>0</v>
      </c>
      <c r="Y393" s="179"/>
      <c r="Z393" s="179">
        <f t="shared" si="108"/>
        <v>0</v>
      </c>
      <c r="AA393" s="179"/>
      <c r="AB393" s="179">
        <f t="shared" si="108"/>
        <v>0</v>
      </c>
      <c r="AC393" s="179"/>
      <c r="AD393" s="179">
        <f t="shared" si="108"/>
        <v>0</v>
      </c>
      <c r="AE393" s="179"/>
      <c r="AF393" s="179">
        <f t="shared" ref="AF393:AH456" si="123">AE393*$G393</f>
        <v>0</v>
      </c>
      <c r="AG393" s="179"/>
      <c r="AH393" s="179">
        <f t="shared" si="123"/>
        <v>0</v>
      </c>
      <c r="AI393" s="179"/>
      <c r="AJ393" s="179">
        <f t="shared" si="109"/>
        <v>0</v>
      </c>
      <c r="AK393" s="179"/>
      <c r="AL393" s="179">
        <f t="shared" si="109"/>
        <v>0</v>
      </c>
      <c r="AM393" s="179">
        <f t="shared" si="115"/>
        <v>0</v>
      </c>
      <c r="AN393" s="217">
        <f t="shared" si="116"/>
        <v>0</v>
      </c>
      <c r="AO393" s="20">
        <f t="shared" si="122"/>
        <v>0</v>
      </c>
      <c r="AP393" s="13"/>
      <c r="AR393" s="14"/>
      <c r="AT393" s="66"/>
      <c r="AU393" s="66"/>
    </row>
    <row r="394" spans="1:47" s="61" customFormat="1" ht="15" outlineLevel="1" x14ac:dyDescent="0.25">
      <c r="A394" s="62" t="s">
        <v>746</v>
      </c>
      <c r="B394" s="63" t="s">
        <v>747</v>
      </c>
      <c r="C394" s="64" t="s">
        <v>23</v>
      </c>
      <c r="D394" s="65">
        <v>65</v>
      </c>
      <c r="E394" s="65"/>
      <c r="F394" s="19">
        <f t="shared" si="121"/>
        <v>65</v>
      </c>
      <c r="G394" s="156">
        <v>19.055805880000001</v>
      </c>
      <c r="H394" s="65">
        <f t="shared" si="111"/>
        <v>65</v>
      </c>
      <c r="I394" s="179"/>
      <c r="J394" s="179">
        <f t="shared" ref="J394:J456" si="124">I394*G394</f>
        <v>0</v>
      </c>
      <c r="K394" s="179"/>
      <c r="L394" s="179">
        <f t="shared" ref="L394:L456" si="125">K394*G394</f>
        <v>0</v>
      </c>
      <c r="M394" s="179"/>
      <c r="N394" s="179">
        <f t="shared" ref="N394:N456" si="126">M394*$G394</f>
        <v>0</v>
      </c>
      <c r="O394" s="179"/>
      <c r="P394" s="179">
        <f t="shared" si="112"/>
        <v>0</v>
      </c>
      <c r="Q394" s="179"/>
      <c r="R394" s="179">
        <f t="shared" si="113"/>
        <v>0</v>
      </c>
      <c r="S394" s="179"/>
      <c r="T394" s="179">
        <f t="shared" si="114"/>
        <v>0</v>
      </c>
      <c r="U394" s="179"/>
      <c r="V394" s="179">
        <f t="shared" ref="V394:V456" si="127">U394*$G394</f>
        <v>0</v>
      </c>
      <c r="W394" s="179"/>
      <c r="X394" s="179">
        <f t="shared" ref="X394:X456" si="128">W394*$G394</f>
        <v>0</v>
      </c>
      <c r="Y394" s="179"/>
      <c r="Z394" s="179">
        <f t="shared" ref="Z394:AF456" si="129">Y394*$G394</f>
        <v>0</v>
      </c>
      <c r="AA394" s="179"/>
      <c r="AB394" s="179">
        <f t="shared" si="129"/>
        <v>0</v>
      </c>
      <c r="AC394" s="179"/>
      <c r="AD394" s="179">
        <f t="shared" si="129"/>
        <v>0</v>
      </c>
      <c r="AE394" s="179"/>
      <c r="AF394" s="179">
        <f t="shared" si="129"/>
        <v>0</v>
      </c>
      <c r="AG394" s="179"/>
      <c r="AH394" s="179">
        <f t="shared" si="123"/>
        <v>0</v>
      </c>
      <c r="AI394" s="179"/>
      <c r="AJ394" s="179">
        <f t="shared" ref="AJ394:AL456" si="130">AI394*$G394</f>
        <v>0</v>
      </c>
      <c r="AK394" s="179"/>
      <c r="AL394" s="179">
        <f t="shared" si="130"/>
        <v>0</v>
      </c>
      <c r="AM394" s="179">
        <f t="shared" si="115"/>
        <v>0</v>
      </c>
      <c r="AN394" s="217">
        <f t="shared" si="116"/>
        <v>0</v>
      </c>
      <c r="AO394" s="20">
        <f t="shared" si="122"/>
        <v>0</v>
      </c>
      <c r="AP394" s="13"/>
      <c r="AR394" s="14"/>
      <c r="AT394" s="66"/>
      <c r="AU394" s="66"/>
    </row>
    <row r="395" spans="1:47" s="61" customFormat="1" ht="22.5" outlineLevel="1" x14ac:dyDescent="0.25">
      <c r="A395" s="62" t="s">
        <v>748</v>
      </c>
      <c r="B395" s="63" t="s">
        <v>749</v>
      </c>
      <c r="C395" s="64" t="s">
        <v>23</v>
      </c>
      <c r="D395" s="65">
        <v>80</v>
      </c>
      <c r="E395" s="65"/>
      <c r="F395" s="19">
        <f t="shared" si="121"/>
        <v>80</v>
      </c>
      <c r="G395" s="156">
        <v>12.97831221</v>
      </c>
      <c r="H395" s="65">
        <f t="shared" ref="H395:H456" si="131">F395-AM395</f>
        <v>80</v>
      </c>
      <c r="I395" s="179"/>
      <c r="J395" s="179">
        <f t="shared" si="124"/>
        <v>0</v>
      </c>
      <c r="K395" s="179"/>
      <c r="L395" s="179">
        <f t="shared" si="125"/>
        <v>0</v>
      </c>
      <c r="M395" s="179"/>
      <c r="N395" s="179">
        <f t="shared" si="126"/>
        <v>0</v>
      </c>
      <c r="O395" s="179"/>
      <c r="P395" s="179">
        <f t="shared" ref="P395:P456" si="132">O395*$G395</f>
        <v>0</v>
      </c>
      <c r="Q395" s="179"/>
      <c r="R395" s="179">
        <f t="shared" ref="R395:R456" si="133">Q395*$G395</f>
        <v>0</v>
      </c>
      <c r="S395" s="179"/>
      <c r="T395" s="179">
        <f t="shared" ref="T395:T456" si="134">S395*$G395</f>
        <v>0</v>
      </c>
      <c r="U395" s="179"/>
      <c r="V395" s="179">
        <f t="shared" si="127"/>
        <v>0</v>
      </c>
      <c r="W395" s="179"/>
      <c r="X395" s="179">
        <f t="shared" si="128"/>
        <v>0</v>
      </c>
      <c r="Y395" s="179"/>
      <c r="Z395" s="179">
        <f t="shared" si="129"/>
        <v>0</v>
      </c>
      <c r="AA395" s="179"/>
      <c r="AB395" s="179">
        <f t="shared" si="129"/>
        <v>0</v>
      </c>
      <c r="AC395" s="179"/>
      <c r="AD395" s="179">
        <f t="shared" si="129"/>
        <v>0</v>
      </c>
      <c r="AE395" s="179"/>
      <c r="AF395" s="179">
        <f t="shared" si="129"/>
        <v>0</v>
      </c>
      <c r="AG395" s="179"/>
      <c r="AH395" s="179">
        <f t="shared" si="123"/>
        <v>0</v>
      </c>
      <c r="AI395" s="179"/>
      <c r="AJ395" s="179">
        <f t="shared" si="130"/>
        <v>0</v>
      </c>
      <c r="AK395" s="179"/>
      <c r="AL395" s="179">
        <f t="shared" si="130"/>
        <v>0</v>
      </c>
      <c r="AM395" s="179">
        <f t="shared" ref="AM395:AM458" si="135">IF(C395="","",(I395+K395+M395+O395+Q395+S395+U395+W395+Y395+AA395+AC395+AE395+AG395+AI395+AK395))</f>
        <v>0</v>
      </c>
      <c r="AN395" s="217">
        <f t="shared" si="116"/>
        <v>0</v>
      </c>
      <c r="AO395" s="20">
        <f t="shared" si="122"/>
        <v>0</v>
      </c>
      <c r="AP395" s="13"/>
      <c r="AR395" s="14"/>
      <c r="AT395" s="66"/>
      <c r="AU395" s="66"/>
    </row>
    <row r="396" spans="1:47" s="61" customFormat="1" ht="15" outlineLevel="1" x14ac:dyDescent="0.25">
      <c r="A396" s="62" t="s">
        <v>750</v>
      </c>
      <c r="B396" s="63" t="s">
        <v>751</v>
      </c>
      <c r="C396" s="64" t="s">
        <v>23</v>
      </c>
      <c r="D396" s="65">
        <v>31</v>
      </c>
      <c r="E396" s="65"/>
      <c r="F396" s="19">
        <f t="shared" si="121"/>
        <v>31</v>
      </c>
      <c r="G396" s="156">
        <v>36.995780539999998</v>
      </c>
      <c r="H396" s="65">
        <f t="shared" si="131"/>
        <v>31</v>
      </c>
      <c r="I396" s="179"/>
      <c r="J396" s="179">
        <f t="shared" si="124"/>
        <v>0</v>
      </c>
      <c r="K396" s="179"/>
      <c r="L396" s="179">
        <f t="shared" si="125"/>
        <v>0</v>
      </c>
      <c r="M396" s="179"/>
      <c r="N396" s="179">
        <f t="shared" si="126"/>
        <v>0</v>
      </c>
      <c r="O396" s="179"/>
      <c r="P396" s="179">
        <f t="shared" si="132"/>
        <v>0</v>
      </c>
      <c r="Q396" s="179"/>
      <c r="R396" s="179">
        <f t="shared" si="133"/>
        <v>0</v>
      </c>
      <c r="S396" s="179"/>
      <c r="T396" s="179">
        <f t="shared" si="134"/>
        <v>0</v>
      </c>
      <c r="U396" s="179"/>
      <c r="V396" s="179">
        <f t="shared" si="127"/>
        <v>0</v>
      </c>
      <c r="W396" s="179"/>
      <c r="X396" s="179">
        <f t="shared" si="128"/>
        <v>0</v>
      </c>
      <c r="Y396" s="179"/>
      <c r="Z396" s="179">
        <f t="shared" si="129"/>
        <v>0</v>
      </c>
      <c r="AA396" s="179"/>
      <c r="AB396" s="179">
        <f t="shared" si="129"/>
        <v>0</v>
      </c>
      <c r="AC396" s="179"/>
      <c r="AD396" s="179">
        <f t="shared" si="129"/>
        <v>0</v>
      </c>
      <c r="AE396" s="179"/>
      <c r="AF396" s="179">
        <f t="shared" si="129"/>
        <v>0</v>
      </c>
      <c r="AG396" s="179"/>
      <c r="AH396" s="179">
        <f t="shared" si="123"/>
        <v>0</v>
      </c>
      <c r="AI396" s="179"/>
      <c r="AJ396" s="179">
        <f t="shared" si="130"/>
        <v>0</v>
      </c>
      <c r="AK396" s="179"/>
      <c r="AL396" s="179">
        <f t="shared" si="130"/>
        <v>0</v>
      </c>
      <c r="AM396" s="179">
        <f t="shared" si="135"/>
        <v>0</v>
      </c>
      <c r="AN396" s="217">
        <f t="shared" si="116"/>
        <v>0</v>
      </c>
      <c r="AO396" s="20">
        <f t="shared" si="122"/>
        <v>0</v>
      </c>
      <c r="AP396" s="13"/>
      <c r="AR396" s="14"/>
      <c r="AT396" s="66"/>
      <c r="AU396" s="66"/>
    </row>
    <row r="397" spans="1:47" s="61" customFormat="1" ht="15" outlineLevel="1" x14ac:dyDescent="0.25">
      <c r="A397" s="62" t="s">
        <v>752</v>
      </c>
      <c r="B397" s="63" t="s">
        <v>753</v>
      </c>
      <c r="C397" s="64" t="s">
        <v>23</v>
      </c>
      <c r="D397" s="65">
        <v>142</v>
      </c>
      <c r="E397" s="65"/>
      <c r="F397" s="19">
        <f t="shared" si="121"/>
        <v>142</v>
      </c>
      <c r="G397" s="156">
        <v>9.2683122139999998</v>
      </c>
      <c r="H397" s="65">
        <f t="shared" si="131"/>
        <v>142</v>
      </c>
      <c r="I397" s="179"/>
      <c r="J397" s="179">
        <f t="shared" si="124"/>
        <v>0</v>
      </c>
      <c r="K397" s="179"/>
      <c r="L397" s="179">
        <f t="shared" si="125"/>
        <v>0</v>
      </c>
      <c r="M397" s="179"/>
      <c r="N397" s="179">
        <f t="shared" si="126"/>
        <v>0</v>
      </c>
      <c r="O397" s="179"/>
      <c r="P397" s="179">
        <f t="shared" si="132"/>
        <v>0</v>
      </c>
      <c r="Q397" s="179"/>
      <c r="R397" s="179">
        <f t="shared" si="133"/>
        <v>0</v>
      </c>
      <c r="S397" s="179"/>
      <c r="T397" s="179">
        <f t="shared" si="134"/>
        <v>0</v>
      </c>
      <c r="U397" s="179"/>
      <c r="V397" s="179">
        <f t="shared" si="127"/>
        <v>0</v>
      </c>
      <c r="W397" s="179"/>
      <c r="X397" s="179">
        <f t="shared" si="128"/>
        <v>0</v>
      </c>
      <c r="Y397" s="179"/>
      <c r="Z397" s="179">
        <f t="shared" si="129"/>
        <v>0</v>
      </c>
      <c r="AA397" s="179"/>
      <c r="AB397" s="179">
        <f t="shared" si="129"/>
        <v>0</v>
      </c>
      <c r="AC397" s="179"/>
      <c r="AD397" s="179">
        <f t="shared" si="129"/>
        <v>0</v>
      </c>
      <c r="AE397" s="179"/>
      <c r="AF397" s="179">
        <f t="shared" si="129"/>
        <v>0</v>
      </c>
      <c r="AG397" s="179"/>
      <c r="AH397" s="179">
        <f t="shared" si="123"/>
        <v>0</v>
      </c>
      <c r="AI397" s="179"/>
      <c r="AJ397" s="179">
        <f t="shared" si="130"/>
        <v>0</v>
      </c>
      <c r="AK397" s="179"/>
      <c r="AL397" s="179">
        <f t="shared" si="130"/>
        <v>0</v>
      </c>
      <c r="AM397" s="179">
        <f t="shared" si="135"/>
        <v>0</v>
      </c>
      <c r="AN397" s="217">
        <f t="shared" si="116"/>
        <v>0</v>
      </c>
      <c r="AO397" s="20">
        <f t="shared" si="122"/>
        <v>0</v>
      </c>
      <c r="AP397" s="13"/>
      <c r="AR397" s="14"/>
      <c r="AT397" s="66"/>
      <c r="AU397" s="66"/>
    </row>
    <row r="398" spans="1:47" s="61" customFormat="1" ht="15" outlineLevel="1" x14ac:dyDescent="0.25">
      <c r="A398" s="62" t="s">
        <v>754</v>
      </c>
      <c r="B398" s="63" t="s">
        <v>755</v>
      </c>
      <c r="C398" s="64" t="s">
        <v>23</v>
      </c>
      <c r="D398" s="65">
        <v>31</v>
      </c>
      <c r="E398" s="65"/>
      <c r="F398" s="19">
        <f t="shared" si="121"/>
        <v>31</v>
      </c>
      <c r="G398" s="156">
        <v>15.01332489</v>
      </c>
      <c r="H398" s="65">
        <f t="shared" si="131"/>
        <v>31</v>
      </c>
      <c r="I398" s="179"/>
      <c r="J398" s="179">
        <f t="shared" si="124"/>
        <v>0</v>
      </c>
      <c r="K398" s="179"/>
      <c r="L398" s="179">
        <f t="shared" si="125"/>
        <v>0</v>
      </c>
      <c r="M398" s="179"/>
      <c r="N398" s="179">
        <f t="shared" si="126"/>
        <v>0</v>
      </c>
      <c r="O398" s="179"/>
      <c r="P398" s="179">
        <f t="shared" si="132"/>
        <v>0</v>
      </c>
      <c r="Q398" s="179"/>
      <c r="R398" s="179">
        <f t="shared" si="133"/>
        <v>0</v>
      </c>
      <c r="S398" s="179"/>
      <c r="T398" s="179">
        <f t="shared" si="134"/>
        <v>0</v>
      </c>
      <c r="U398" s="179"/>
      <c r="V398" s="179">
        <f t="shared" si="127"/>
        <v>0</v>
      </c>
      <c r="W398" s="179"/>
      <c r="X398" s="179">
        <f t="shared" si="128"/>
        <v>0</v>
      </c>
      <c r="Y398" s="179"/>
      <c r="Z398" s="179">
        <f t="shared" si="129"/>
        <v>0</v>
      </c>
      <c r="AA398" s="179"/>
      <c r="AB398" s="179">
        <f t="shared" si="129"/>
        <v>0</v>
      </c>
      <c r="AC398" s="179"/>
      <c r="AD398" s="179">
        <f t="shared" si="129"/>
        <v>0</v>
      </c>
      <c r="AE398" s="179"/>
      <c r="AF398" s="179">
        <f t="shared" si="129"/>
        <v>0</v>
      </c>
      <c r="AG398" s="179"/>
      <c r="AH398" s="179">
        <f t="shared" si="123"/>
        <v>0</v>
      </c>
      <c r="AI398" s="179"/>
      <c r="AJ398" s="179">
        <f t="shared" si="130"/>
        <v>0</v>
      </c>
      <c r="AK398" s="179"/>
      <c r="AL398" s="179">
        <f t="shared" si="130"/>
        <v>0</v>
      </c>
      <c r="AM398" s="179">
        <f t="shared" si="135"/>
        <v>0</v>
      </c>
      <c r="AN398" s="217">
        <f t="shared" ref="AN398:AN461" si="136">IF(C398="","",(AM398/F398))</f>
        <v>0</v>
      </c>
      <c r="AO398" s="20">
        <f t="shared" si="122"/>
        <v>0</v>
      </c>
      <c r="AP398" s="13"/>
      <c r="AR398" s="14"/>
      <c r="AT398" s="66"/>
      <c r="AU398" s="66"/>
    </row>
    <row r="399" spans="1:47" s="61" customFormat="1" ht="15" outlineLevel="1" x14ac:dyDescent="0.25">
      <c r="A399" s="62" t="s">
        <v>756</v>
      </c>
      <c r="B399" s="63" t="s">
        <v>757</v>
      </c>
      <c r="C399" s="64" t="s">
        <v>23</v>
      </c>
      <c r="D399" s="65">
        <v>15</v>
      </c>
      <c r="E399" s="65"/>
      <c r="F399" s="19">
        <f t="shared" si="121"/>
        <v>15</v>
      </c>
      <c r="G399" s="156">
        <v>179.76818549999999</v>
      </c>
      <c r="H399" s="65">
        <f t="shared" si="131"/>
        <v>15</v>
      </c>
      <c r="I399" s="179"/>
      <c r="J399" s="179">
        <f t="shared" si="124"/>
        <v>0</v>
      </c>
      <c r="K399" s="179"/>
      <c r="L399" s="179">
        <f t="shared" si="125"/>
        <v>0</v>
      </c>
      <c r="M399" s="179"/>
      <c r="N399" s="179">
        <f t="shared" si="126"/>
        <v>0</v>
      </c>
      <c r="O399" s="179"/>
      <c r="P399" s="179">
        <f t="shared" si="132"/>
        <v>0</v>
      </c>
      <c r="Q399" s="179"/>
      <c r="R399" s="179">
        <f t="shared" si="133"/>
        <v>0</v>
      </c>
      <c r="S399" s="179"/>
      <c r="T399" s="179">
        <f t="shared" si="134"/>
        <v>0</v>
      </c>
      <c r="U399" s="179"/>
      <c r="V399" s="179">
        <f t="shared" si="127"/>
        <v>0</v>
      </c>
      <c r="W399" s="179"/>
      <c r="X399" s="179">
        <f t="shared" si="128"/>
        <v>0</v>
      </c>
      <c r="Y399" s="179"/>
      <c r="Z399" s="179">
        <f t="shared" si="129"/>
        <v>0</v>
      </c>
      <c r="AA399" s="179"/>
      <c r="AB399" s="179">
        <f t="shared" si="129"/>
        <v>0</v>
      </c>
      <c r="AC399" s="179"/>
      <c r="AD399" s="179">
        <f t="shared" si="129"/>
        <v>0</v>
      </c>
      <c r="AE399" s="179"/>
      <c r="AF399" s="179">
        <f t="shared" si="129"/>
        <v>0</v>
      </c>
      <c r="AG399" s="179"/>
      <c r="AH399" s="179">
        <f t="shared" si="123"/>
        <v>0</v>
      </c>
      <c r="AI399" s="179"/>
      <c r="AJ399" s="179">
        <f t="shared" si="130"/>
        <v>0</v>
      </c>
      <c r="AK399" s="179"/>
      <c r="AL399" s="179">
        <f t="shared" si="130"/>
        <v>0</v>
      </c>
      <c r="AM399" s="179">
        <f t="shared" si="135"/>
        <v>0</v>
      </c>
      <c r="AN399" s="217">
        <f t="shared" si="136"/>
        <v>0</v>
      </c>
      <c r="AO399" s="20">
        <f t="shared" si="122"/>
        <v>0</v>
      </c>
      <c r="AP399" s="13"/>
      <c r="AR399" s="14"/>
      <c r="AT399" s="66"/>
      <c r="AU399" s="66"/>
    </row>
    <row r="400" spans="1:47" s="61" customFormat="1" ht="15" outlineLevel="1" x14ac:dyDescent="0.25">
      <c r="A400" s="62" t="s">
        <v>758</v>
      </c>
      <c r="B400" s="63" t="s">
        <v>759</v>
      </c>
      <c r="C400" s="64" t="s">
        <v>23</v>
      </c>
      <c r="D400" s="65">
        <v>3</v>
      </c>
      <c r="E400" s="65"/>
      <c r="F400" s="19">
        <f t="shared" si="121"/>
        <v>3</v>
      </c>
      <c r="G400" s="156">
        <v>63.559974660000002</v>
      </c>
      <c r="H400" s="65">
        <f t="shared" si="131"/>
        <v>3</v>
      </c>
      <c r="I400" s="179"/>
      <c r="J400" s="179">
        <f t="shared" si="124"/>
        <v>0</v>
      </c>
      <c r="K400" s="179"/>
      <c r="L400" s="179">
        <f t="shared" si="125"/>
        <v>0</v>
      </c>
      <c r="M400" s="179"/>
      <c r="N400" s="179">
        <f t="shared" si="126"/>
        <v>0</v>
      </c>
      <c r="O400" s="179"/>
      <c r="P400" s="179">
        <f t="shared" si="132"/>
        <v>0</v>
      </c>
      <c r="Q400" s="179"/>
      <c r="R400" s="179">
        <f t="shared" si="133"/>
        <v>0</v>
      </c>
      <c r="S400" s="179"/>
      <c r="T400" s="179">
        <f t="shared" si="134"/>
        <v>0</v>
      </c>
      <c r="U400" s="179"/>
      <c r="V400" s="179">
        <f t="shared" si="127"/>
        <v>0</v>
      </c>
      <c r="W400" s="179"/>
      <c r="X400" s="179">
        <f t="shared" si="128"/>
        <v>0</v>
      </c>
      <c r="Y400" s="179"/>
      <c r="Z400" s="179">
        <f t="shared" si="129"/>
        <v>0</v>
      </c>
      <c r="AA400" s="179"/>
      <c r="AB400" s="179">
        <f t="shared" si="129"/>
        <v>0</v>
      </c>
      <c r="AC400" s="179"/>
      <c r="AD400" s="179">
        <f t="shared" si="129"/>
        <v>0</v>
      </c>
      <c r="AE400" s="179"/>
      <c r="AF400" s="179">
        <f t="shared" si="129"/>
        <v>0</v>
      </c>
      <c r="AG400" s="179"/>
      <c r="AH400" s="179">
        <f t="shared" si="123"/>
        <v>0</v>
      </c>
      <c r="AI400" s="179"/>
      <c r="AJ400" s="179">
        <f t="shared" si="130"/>
        <v>0</v>
      </c>
      <c r="AK400" s="179"/>
      <c r="AL400" s="179">
        <f t="shared" si="130"/>
        <v>0</v>
      </c>
      <c r="AM400" s="179">
        <f t="shared" si="135"/>
        <v>0</v>
      </c>
      <c r="AN400" s="217">
        <f t="shared" si="136"/>
        <v>0</v>
      </c>
      <c r="AO400" s="20">
        <f t="shared" si="122"/>
        <v>0</v>
      </c>
      <c r="AP400" s="13"/>
      <c r="AR400" s="14"/>
      <c r="AT400" s="66"/>
      <c r="AU400" s="66"/>
    </row>
    <row r="401" spans="1:47" s="61" customFormat="1" ht="15" outlineLevel="1" x14ac:dyDescent="0.25">
      <c r="A401" s="62" t="s">
        <v>760</v>
      </c>
      <c r="B401" s="63" t="s">
        <v>761</v>
      </c>
      <c r="C401" s="64" t="s">
        <v>23</v>
      </c>
      <c r="D401" s="65">
        <v>6</v>
      </c>
      <c r="E401" s="65"/>
      <c r="F401" s="19">
        <f t="shared" si="121"/>
        <v>6</v>
      </c>
      <c r="G401" s="156">
        <v>16.26332489</v>
      </c>
      <c r="H401" s="65">
        <f t="shared" si="131"/>
        <v>6</v>
      </c>
      <c r="I401" s="179"/>
      <c r="J401" s="179">
        <f t="shared" si="124"/>
        <v>0</v>
      </c>
      <c r="K401" s="179"/>
      <c r="L401" s="179">
        <f t="shared" si="125"/>
        <v>0</v>
      </c>
      <c r="M401" s="179"/>
      <c r="N401" s="179">
        <f t="shared" si="126"/>
        <v>0</v>
      </c>
      <c r="O401" s="179"/>
      <c r="P401" s="179">
        <f t="shared" si="132"/>
        <v>0</v>
      </c>
      <c r="Q401" s="179"/>
      <c r="R401" s="179">
        <f t="shared" si="133"/>
        <v>0</v>
      </c>
      <c r="S401" s="179"/>
      <c r="T401" s="179">
        <f t="shared" si="134"/>
        <v>0</v>
      </c>
      <c r="U401" s="179"/>
      <c r="V401" s="179">
        <f t="shared" si="127"/>
        <v>0</v>
      </c>
      <c r="W401" s="179"/>
      <c r="X401" s="179">
        <f t="shared" si="128"/>
        <v>0</v>
      </c>
      <c r="Y401" s="179"/>
      <c r="Z401" s="179">
        <f t="shared" si="129"/>
        <v>0</v>
      </c>
      <c r="AA401" s="179"/>
      <c r="AB401" s="179">
        <f t="shared" si="129"/>
        <v>0</v>
      </c>
      <c r="AC401" s="179"/>
      <c r="AD401" s="179">
        <f t="shared" si="129"/>
        <v>0</v>
      </c>
      <c r="AE401" s="179"/>
      <c r="AF401" s="179">
        <f t="shared" si="129"/>
        <v>0</v>
      </c>
      <c r="AG401" s="179"/>
      <c r="AH401" s="179">
        <f t="shared" si="123"/>
        <v>0</v>
      </c>
      <c r="AI401" s="179"/>
      <c r="AJ401" s="179">
        <f t="shared" si="130"/>
        <v>0</v>
      </c>
      <c r="AK401" s="179"/>
      <c r="AL401" s="179">
        <f t="shared" si="130"/>
        <v>0</v>
      </c>
      <c r="AM401" s="179">
        <f t="shared" si="135"/>
        <v>0</v>
      </c>
      <c r="AN401" s="217">
        <f t="shared" si="136"/>
        <v>0</v>
      </c>
      <c r="AO401" s="20">
        <f t="shared" si="122"/>
        <v>0</v>
      </c>
      <c r="AP401" s="13"/>
      <c r="AR401" s="14"/>
      <c r="AT401" s="66"/>
      <c r="AU401" s="66"/>
    </row>
    <row r="402" spans="1:47" s="61" customFormat="1" ht="15" outlineLevel="1" x14ac:dyDescent="0.25">
      <c r="A402" s="62" t="s">
        <v>762</v>
      </c>
      <c r="B402" s="63" t="s">
        <v>763</v>
      </c>
      <c r="C402" s="64" t="s">
        <v>23</v>
      </c>
      <c r="D402" s="65">
        <v>11</v>
      </c>
      <c r="E402" s="65"/>
      <c r="F402" s="19">
        <f t="shared" si="121"/>
        <v>11</v>
      </c>
      <c r="G402" s="156">
        <v>20.16578054</v>
      </c>
      <c r="H402" s="65">
        <f t="shared" si="131"/>
        <v>11</v>
      </c>
      <c r="I402" s="179"/>
      <c r="J402" s="179">
        <f t="shared" si="124"/>
        <v>0</v>
      </c>
      <c r="K402" s="179"/>
      <c r="L402" s="179">
        <f t="shared" si="125"/>
        <v>0</v>
      </c>
      <c r="M402" s="179"/>
      <c r="N402" s="179">
        <f t="shared" si="126"/>
        <v>0</v>
      </c>
      <c r="O402" s="179"/>
      <c r="P402" s="179">
        <f t="shared" si="132"/>
        <v>0</v>
      </c>
      <c r="Q402" s="179"/>
      <c r="R402" s="179">
        <f t="shared" si="133"/>
        <v>0</v>
      </c>
      <c r="S402" s="179"/>
      <c r="T402" s="179">
        <f t="shared" si="134"/>
        <v>0</v>
      </c>
      <c r="U402" s="179"/>
      <c r="V402" s="179">
        <f t="shared" si="127"/>
        <v>0</v>
      </c>
      <c r="W402" s="179"/>
      <c r="X402" s="179">
        <f t="shared" si="128"/>
        <v>0</v>
      </c>
      <c r="Y402" s="179"/>
      <c r="Z402" s="179">
        <f t="shared" si="129"/>
        <v>0</v>
      </c>
      <c r="AA402" s="179"/>
      <c r="AB402" s="179">
        <f t="shared" si="129"/>
        <v>0</v>
      </c>
      <c r="AC402" s="179"/>
      <c r="AD402" s="179">
        <f t="shared" si="129"/>
        <v>0</v>
      </c>
      <c r="AE402" s="179"/>
      <c r="AF402" s="179">
        <f t="shared" si="129"/>
        <v>0</v>
      </c>
      <c r="AG402" s="179"/>
      <c r="AH402" s="179">
        <f t="shared" si="123"/>
        <v>0</v>
      </c>
      <c r="AI402" s="179"/>
      <c r="AJ402" s="179">
        <f t="shared" si="130"/>
        <v>0</v>
      </c>
      <c r="AK402" s="179"/>
      <c r="AL402" s="179">
        <f t="shared" si="130"/>
        <v>0</v>
      </c>
      <c r="AM402" s="179">
        <f t="shared" si="135"/>
        <v>0</v>
      </c>
      <c r="AN402" s="217">
        <f t="shared" si="136"/>
        <v>0</v>
      </c>
      <c r="AO402" s="20">
        <f t="shared" si="122"/>
        <v>0</v>
      </c>
      <c r="AP402" s="13"/>
      <c r="AR402" s="14"/>
      <c r="AT402" s="66"/>
      <c r="AU402" s="66"/>
    </row>
    <row r="403" spans="1:47" s="61" customFormat="1" ht="15" outlineLevel="1" x14ac:dyDescent="0.25">
      <c r="A403" s="62" t="s">
        <v>764</v>
      </c>
      <c r="B403" s="63" t="s">
        <v>765</v>
      </c>
      <c r="C403" s="64" t="s">
        <v>23</v>
      </c>
      <c r="D403" s="65">
        <v>2</v>
      </c>
      <c r="E403" s="65"/>
      <c r="F403" s="19">
        <f t="shared" si="121"/>
        <v>2</v>
      </c>
      <c r="G403" s="156">
        <v>9.0858058790000005</v>
      </c>
      <c r="H403" s="65">
        <f t="shared" si="131"/>
        <v>2</v>
      </c>
      <c r="I403" s="179"/>
      <c r="J403" s="179">
        <f t="shared" si="124"/>
        <v>0</v>
      </c>
      <c r="K403" s="179"/>
      <c r="L403" s="179">
        <f t="shared" si="125"/>
        <v>0</v>
      </c>
      <c r="M403" s="179"/>
      <c r="N403" s="179">
        <f t="shared" si="126"/>
        <v>0</v>
      </c>
      <c r="O403" s="179"/>
      <c r="P403" s="179">
        <f t="shared" si="132"/>
        <v>0</v>
      </c>
      <c r="Q403" s="179"/>
      <c r="R403" s="179">
        <f t="shared" si="133"/>
        <v>0</v>
      </c>
      <c r="S403" s="179"/>
      <c r="T403" s="179">
        <f t="shared" si="134"/>
        <v>0</v>
      </c>
      <c r="U403" s="179"/>
      <c r="V403" s="179">
        <f t="shared" si="127"/>
        <v>0</v>
      </c>
      <c r="W403" s="179"/>
      <c r="X403" s="179">
        <f t="shared" si="128"/>
        <v>0</v>
      </c>
      <c r="Y403" s="179"/>
      <c r="Z403" s="179">
        <f t="shared" si="129"/>
        <v>0</v>
      </c>
      <c r="AA403" s="179"/>
      <c r="AB403" s="179">
        <f t="shared" si="129"/>
        <v>0</v>
      </c>
      <c r="AC403" s="179"/>
      <c r="AD403" s="179">
        <f t="shared" si="129"/>
        <v>0</v>
      </c>
      <c r="AE403" s="179"/>
      <c r="AF403" s="179">
        <f t="shared" si="129"/>
        <v>0</v>
      </c>
      <c r="AG403" s="179"/>
      <c r="AH403" s="179">
        <f t="shared" si="123"/>
        <v>0</v>
      </c>
      <c r="AI403" s="179"/>
      <c r="AJ403" s="179">
        <f t="shared" si="130"/>
        <v>0</v>
      </c>
      <c r="AK403" s="179"/>
      <c r="AL403" s="179">
        <f t="shared" si="130"/>
        <v>0</v>
      </c>
      <c r="AM403" s="179">
        <f t="shared" si="135"/>
        <v>0</v>
      </c>
      <c r="AN403" s="217">
        <f t="shared" si="136"/>
        <v>0</v>
      </c>
      <c r="AO403" s="20">
        <f t="shared" si="122"/>
        <v>0</v>
      </c>
      <c r="AP403" s="13"/>
      <c r="AR403" s="14"/>
      <c r="AT403" s="66"/>
      <c r="AU403" s="66"/>
    </row>
    <row r="404" spans="1:47" s="61" customFormat="1" ht="15" outlineLevel="1" x14ac:dyDescent="0.25">
      <c r="A404" s="62" t="s">
        <v>766</v>
      </c>
      <c r="B404" s="63" t="s">
        <v>767</v>
      </c>
      <c r="C404" s="64" t="s">
        <v>23</v>
      </c>
      <c r="D404" s="65">
        <v>8</v>
      </c>
      <c r="E404" s="65"/>
      <c r="F404" s="19">
        <f t="shared" si="121"/>
        <v>8</v>
      </c>
      <c r="G404" s="156">
        <v>8.4783122140000007</v>
      </c>
      <c r="H404" s="65">
        <f t="shared" si="131"/>
        <v>8</v>
      </c>
      <c r="I404" s="179"/>
      <c r="J404" s="179">
        <f t="shared" si="124"/>
        <v>0</v>
      </c>
      <c r="K404" s="179"/>
      <c r="L404" s="179">
        <f t="shared" si="125"/>
        <v>0</v>
      </c>
      <c r="M404" s="179"/>
      <c r="N404" s="179">
        <f t="shared" si="126"/>
        <v>0</v>
      </c>
      <c r="O404" s="179"/>
      <c r="P404" s="179">
        <f t="shared" si="132"/>
        <v>0</v>
      </c>
      <c r="Q404" s="179"/>
      <c r="R404" s="179">
        <f t="shared" si="133"/>
        <v>0</v>
      </c>
      <c r="S404" s="179"/>
      <c r="T404" s="179">
        <f t="shared" si="134"/>
        <v>0</v>
      </c>
      <c r="U404" s="179"/>
      <c r="V404" s="179">
        <f t="shared" si="127"/>
        <v>0</v>
      </c>
      <c r="W404" s="179"/>
      <c r="X404" s="179">
        <f t="shared" si="128"/>
        <v>0</v>
      </c>
      <c r="Y404" s="179"/>
      <c r="Z404" s="179">
        <f t="shared" si="129"/>
        <v>0</v>
      </c>
      <c r="AA404" s="179"/>
      <c r="AB404" s="179">
        <f t="shared" si="129"/>
        <v>0</v>
      </c>
      <c r="AC404" s="179"/>
      <c r="AD404" s="179">
        <f t="shared" si="129"/>
        <v>0</v>
      </c>
      <c r="AE404" s="179"/>
      <c r="AF404" s="179">
        <f t="shared" si="129"/>
        <v>0</v>
      </c>
      <c r="AG404" s="179"/>
      <c r="AH404" s="179">
        <f t="shared" si="123"/>
        <v>0</v>
      </c>
      <c r="AI404" s="179"/>
      <c r="AJ404" s="179">
        <f t="shared" si="130"/>
        <v>0</v>
      </c>
      <c r="AK404" s="179"/>
      <c r="AL404" s="179">
        <f t="shared" si="130"/>
        <v>0</v>
      </c>
      <c r="AM404" s="179">
        <f t="shared" si="135"/>
        <v>0</v>
      </c>
      <c r="AN404" s="217">
        <f t="shared" si="136"/>
        <v>0</v>
      </c>
      <c r="AO404" s="20">
        <f t="shared" si="122"/>
        <v>0</v>
      </c>
      <c r="AP404" s="13"/>
      <c r="AR404" s="14"/>
      <c r="AT404" s="66"/>
      <c r="AU404" s="66"/>
    </row>
    <row r="405" spans="1:47" s="61" customFormat="1" ht="15" outlineLevel="1" x14ac:dyDescent="0.25">
      <c r="A405" s="62" t="s">
        <v>768</v>
      </c>
      <c r="B405" s="63" t="s">
        <v>769</v>
      </c>
      <c r="C405" s="64" t="s">
        <v>23</v>
      </c>
      <c r="D405" s="65">
        <v>69</v>
      </c>
      <c r="E405" s="65"/>
      <c r="F405" s="19">
        <f t="shared" si="121"/>
        <v>69</v>
      </c>
      <c r="G405" s="156">
        <v>8.3358058790000005</v>
      </c>
      <c r="H405" s="65">
        <f t="shared" si="131"/>
        <v>69</v>
      </c>
      <c r="I405" s="179"/>
      <c r="J405" s="179">
        <f t="shared" si="124"/>
        <v>0</v>
      </c>
      <c r="K405" s="179"/>
      <c r="L405" s="179">
        <f t="shared" si="125"/>
        <v>0</v>
      </c>
      <c r="M405" s="179"/>
      <c r="N405" s="179">
        <f t="shared" si="126"/>
        <v>0</v>
      </c>
      <c r="O405" s="179"/>
      <c r="P405" s="179">
        <f t="shared" si="132"/>
        <v>0</v>
      </c>
      <c r="Q405" s="179"/>
      <c r="R405" s="179">
        <f t="shared" si="133"/>
        <v>0</v>
      </c>
      <c r="S405" s="179"/>
      <c r="T405" s="179">
        <f t="shared" si="134"/>
        <v>0</v>
      </c>
      <c r="U405" s="179"/>
      <c r="V405" s="179">
        <f t="shared" si="127"/>
        <v>0</v>
      </c>
      <c r="W405" s="179"/>
      <c r="X405" s="179">
        <f t="shared" si="128"/>
        <v>0</v>
      </c>
      <c r="Y405" s="179"/>
      <c r="Z405" s="179">
        <f t="shared" si="129"/>
        <v>0</v>
      </c>
      <c r="AA405" s="179"/>
      <c r="AB405" s="179">
        <f t="shared" si="129"/>
        <v>0</v>
      </c>
      <c r="AC405" s="179"/>
      <c r="AD405" s="179">
        <f t="shared" si="129"/>
        <v>0</v>
      </c>
      <c r="AE405" s="179"/>
      <c r="AF405" s="179">
        <f t="shared" si="129"/>
        <v>0</v>
      </c>
      <c r="AG405" s="179"/>
      <c r="AH405" s="179">
        <f t="shared" si="123"/>
        <v>0</v>
      </c>
      <c r="AI405" s="179"/>
      <c r="AJ405" s="179">
        <f t="shared" si="130"/>
        <v>0</v>
      </c>
      <c r="AK405" s="179"/>
      <c r="AL405" s="179">
        <f t="shared" si="130"/>
        <v>0</v>
      </c>
      <c r="AM405" s="179">
        <f t="shared" si="135"/>
        <v>0</v>
      </c>
      <c r="AN405" s="217">
        <f t="shared" si="136"/>
        <v>0</v>
      </c>
      <c r="AO405" s="20">
        <f t="shared" si="122"/>
        <v>0</v>
      </c>
      <c r="AP405" s="13"/>
      <c r="AR405" s="14"/>
      <c r="AT405" s="66"/>
      <c r="AU405" s="66"/>
    </row>
    <row r="406" spans="1:47" s="61" customFormat="1" ht="22.5" outlineLevel="1" x14ac:dyDescent="0.25">
      <c r="A406" s="62" t="s">
        <v>770</v>
      </c>
      <c r="B406" s="63" t="s">
        <v>771</v>
      </c>
      <c r="C406" s="64" t="s">
        <v>583</v>
      </c>
      <c r="D406" s="65">
        <v>44</v>
      </c>
      <c r="E406" s="65"/>
      <c r="F406" s="19">
        <f t="shared" si="121"/>
        <v>44</v>
      </c>
      <c r="G406" s="156">
        <v>38.278773919999999</v>
      </c>
      <c r="H406" s="65">
        <f t="shared" si="131"/>
        <v>44</v>
      </c>
      <c r="I406" s="179"/>
      <c r="J406" s="179">
        <f t="shared" si="124"/>
        <v>0</v>
      </c>
      <c r="K406" s="179"/>
      <c r="L406" s="179">
        <f t="shared" si="125"/>
        <v>0</v>
      </c>
      <c r="M406" s="179"/>
      <c r="N406" s="179">
        <f t="shared" si="126"/>
        <v>0</v>
      </c>
      <c r="O406" s="179"/>
      <c r="P406" s="179">
        <f t="shared" si="132"/>
        <v>0</v>
      </c>
      <c r="Q406" s="179"/>
      <c r="R406" s="179">
        <f t="shared" si="133"/>
        <v>0</v>
      </c>
      <c r="S406" s="179"/>
      <c r="T406" s="179">
        <f t="shared" si="134"/>
        <v>0</v>
      </c>
      <c r="U406" s="179"/>
      <c r="V406" s="179">
        <f t="shared" si="127"/>
        <v>0</v>
      </c>
      <c r="W406" s="179"/>
      <c r="X406" s="179">
        <f t="shared" si="128"/>
        <v>0</v>
      </c>
      <c r="Y406" s="179"/>
      <c r="Z406" s="179">
        <f t="shared" si="129"/>
        <v>0</v>
      </c>
      <c r="AA406" s="179"/>
      <c r="AB406" s="179">
        <f t="shared" si="129"/>
        <v>0</v>
      </c>
      <c r="AC406" s="179"/>
      <c r="AD406" s="179">
        <f t="shared" si="129"/>
        <v>0</v>
      </c>
      <c r="AE406" s="179"/>
      <c r="AF406" s="179">
        <f t="shared" si="129"/>
        <v>0</v>
      </c>
      <c r="AG406" s="179"/>
      <c r="AH406" s="179">
        <f t="shared" si="123"/>
        <v>0</v>
      </c>
      <c r="AI406" s="179"/>
      <c r="AJ406" s="179">
        <f t="shared" si="130"/>
        <v>0</v>
      </c>
      <c r="AK406" s="179"/>
      <c r="AL406" s="179">
        <f t="shared" si="130"/>
        <v>0</v>
      </c>
      <c r="AM406" s="179">
        <f t="shared" si="135"/>
        <v>0</v>
      </c>
      <c r="AN406" s="217">
        <f t="shared" si="136"/>
        <v>0</v>
      </c>
      <c r="AO406" s="20">
        <f t="shared" si="122"/>
        <v>0</v>
      </c>
      <c r="AP406" s="13"/>
      <c r="AR406" s="14"/>
      <c r="AT406" s="66"/>
      <c r="AU406" s="66"/>
    </row>
    <row r="407" spans="1:47" s="61" customFormat="1" ht="22.5" outlineLevel="1" x14ac:dyDescent="0.25">
      <c r="A407" s="62" t="s">
        <v>772</v>
      </c>
      <c r="B407" s="63" t="s">
        <v>773</v>
      </c>
      <c r="C407" s="64" t="s">
        <v>23</v>
      </c>
      <c r="D407" s="65">
        <v>53</v>
      </c>
      <c r="E407" s="65"/>
      <c r="F407" s="19">
        <f t="shared" si="121"/>
        <v>53</v>
      </c>
      <c r="G407" s="156">
        <v>8.9183122140000002</v>
      </c>
      <c r="H407" s="65">
        <f t="shared" si="131"/>
        <v>53</v>
      </c>
      <c r="I407" s="179"/>
      <c r="J407" s="179">
        <f t="shared" si="124"/>
        <v>0</v>
      </c>
      <c r="K407" s="179"/>
      <c r="L407" s="179">
        <f t="shared" si="125"/>
        <v>0</v>
      </c>
      <c r="M407" s="179"/>
      <c r="N407" s="179">
        <f t="shared" si="126"/>
        <v>0</v>
      </c>
      <c r="O407" s="179"/>
      <c r="P407" s="179">
        <f t="shared" si="132"/>
        <v>0</v>
      </c>
      <c r="Q407" s="179"/>
      <c r="R407" s="179">
        <f t="shared" si="133"/>
        <v>0</v>
      </c>
      <c r="S407" s="179"/>
      <c r="T407" s="179">
        <f t="shared" si="134"/>
        <v>0</v>
      </c>
      <c r="U407" s="179"/>
      <c r="V407" s="179">
        <f t="shared" si="127"/>
        <v>0</v>
      </c>
      <c r="W407" s="179"/>
      <c r="X407" s="179">
        <f t="shared" si="128"/>
        <v>0</v>
      </c>
      <c r="Y407" s="179"/>
      <c r="Z407" s="179">
        <f t="shared" si="129"/>
        <v>0</v>
      </c>
      <c r="AA407" s="179"/>
      <c r="AB407" s="179">
        <f t="shared" si="129"/>
        <v>0</v>
      </c>
      <c r="AC407" s="179"/>
      <c r="AD407" s="179">
        <f t="shared" si="129"/>
        <v>0</v>
      </c>
      <c r="AE407" s="179"/>
      <c r="AF407" s="179">
        <f t="shared" si="129"/>
        <v>0</v>
      </c>
      <c r="AG407" s="179"/>
      <c r="AH407" s="179">
        <f t="shared" si="123"/>
        <v>0</v>
      </c>
      <c r="AI407" s="179"/>
      <c r="AJ407" s="179">
        <f t="shared" si="130"/>
        <v>0</v>
      </c>
      <c r="AK407" s="179"/>
      <c r="AL407" s="179">
        <f t="shared" si="130"/>
        <v>0</v>
      </c>
      <c r="AM407" s="179">
        <f t="shared" si="135"/>
        <v>0</v>
      </c>
      <c r="AN407" s="217">
        <f t="shared" si="136"/>
        <v>0</v>
      </c>
      <c r="AO407" s="20">
        <f t="shared" si="122"/>
        <v>0</v>
      </c>
      <c r="AP407" s="13"/>
      <c r="AR407" s="14"/>
      <c r="AT407" s="66"/>
      <c r="AU407" s="66"/>
    </row>
    <row r="408" spans="1:47" s="61" customFormat="1" ht="22.5" outlineLevel="1" x14ac:dyDescent="0.25">
      <c r="A408" s="62" t="s">
        <v>774</v>
      </c>
      <c r="B408" s="63" t="s">
        <v>775</v>
      </c>
      <c r="C408" s="64" t="s">
        <v>23</v>
      </c>
      <c r="D408" s="65">
        <v>12</v>
      </c>
      <c r="E408" s="65"/>
      <c r="F408" s="19">
        <f t="shared" si="121"/>
        <v>12</v>
      </c>
      <c r="G408" s="156">
        <v>42.412430309999998</v>
      </c>
      <c r="H408" s="65">
        <f t="shared" si="131"/>
        <v>12</v>
      </c>
      <c r="I408" s="179"/>
      <c r="J408" s="179">
        <f t="shared" si="124"/>
        <v>0</v>
      </c>
      <c r="K408" s="179"/>
      <c r="L408" s="179">
        <f t="shared" si="125"/>
        <v>0</v>
      </c>
      <c r="M408" s="179"/>
      <c r="N408" s="179">
        <f t="shared" si="126"/>
        <v>0</v>
      </c>
      <c r="O408" s="179"/>
      <c r="P408" s="179">
        <f t="shared" si="132"/>
        <v>0</v>
      </c>
      <c r="Q408" s="179"/>
      <c r="R408" s="179">
        <f t="shared" si="133"/>
        <v>0</v>
      </c>
      <c r="S408" s="179"/>
      <c r="T408" s="179">
        <f t="shared" si="134"/>
        <v>0</v>
      </c>
      <c r="U408" s="179"/>
      <c r="V408" s="179">
        <f t="shared" si="127"/>
        <v>0</v>
      </c>
      <c r="W408" s="179"/>
      <c r="X408" s="179">
        <f t="shared" si="128"/>
        <v>0</v>
      </c>
      <c r="Y408" s="179"/>
      <c r="Z408" s="179">
        <f t="shared" si="129"/>
        <v>0</v>
      </c>
      <c r="AA408" s="179"/>
      <c r="AB408" s="179">
        <f t="shared" si="129"/>
        <v>0</v>
      </c>
      <c r="AC408" s="179"/>
      <c r="AD408" s="179">
        <f t="shared" si="129"/>
        <v>0</v>
      </c>
      <c r="AE408" s="179"/>
      <c r="AF408" s="179">
        <f t="shared" si="129"/>
        <v>0</v>
      </c>
      <c r="AG408" s="179"/>
      <c r="AH408" s="179">
        <f t="shared" si="123"/>
        <v>0</v>
      </c>
      <c r="AI408" s="179"/>
      <c r="AJ408" s="179">
        <f t="shared" si="130"/>
        <v>0</v>
      </c>
      <c r="AK408" s="179"/>
      <c r="AL408" s="179">
        <f t="shared" si="130"/>
        <v>0</v>
      </c>
      <c r="AM408" s="179">
        <f t="shared" si="135"/>
        <v>0</v>
      </c>
      <c r="AN408" s="217">
        <f t="shared" si="136"/>
        <v>0</v>
      </c>
      <c r="AO408" s="20">
        <f t="shared" si="122"/>
        <v>0</v>
      </c>
      <c r="AP408" s="13"/>
      <c r="AR408" s="14"/>
      <c r="AT408" s="66"/>
      <c r="AU408" s="66"/>
    </row>
    <row r="409" spans="1:47" s="61" customFormat="1" ht="22.5" outlineLevel="1" x14ac:dyDescent="0.25">
      <c r="A409" s="62" t="s">
        <v>776</v>
      </c>
      <c r="B409" s="63" t="s">
        <v>777</v>
      </c>
      <c r="C409" s="64" t="s">
        <v>23</v>
      </c>
      <c r="D409" s="65">
        <v>5</v>
      </c>
      <c r="E409" s="65"/>
      <c r="F409" s="19">
        <f t="shared" si="121"/>
        <v>5</v>
      </c>
      <c r="G409" s="156">
        <v>19.119130760000001</v>
      </c>
      <c r="H409" s="65">
        <f t="shared" si="131"/>
        <v>5</v>
      </c>
      <c r="I409" s="179"/>
      <c r="J409" s="179">
        <f t="shared" si="124"/>
        <v>0</v>
      </c>
      <c r="K409" s="179"/>
      <c r="L409" s="179">
        <f t="shared" si="125"/>
        <v>0</v>
      </c>
      <c r="M409" s="179"/>
      <c r="N409" s="179">
        <f t="shared" si="126"/>
        <v>0</v>
      </c>
      <c r="O409" s="179"/>
      <c r="P409" s="179">
        <f t="shared" si="132"/>
        <v>0</v>
      </c>
      <c r="Q409" s="179"/>
      <c r="R409" s="179">
        <f t="shared" si="133"/>
        <v>0</v>
      </c>
      <c r="S409" s="179"/>
      <c r="T409" s="179">
        <f t="shared" si="134"/>
        <v>0</v>
      </c>
      <c r="U409" s="179"/>
      <c r="V409" s="179">
        <f t="shared" si="127"/>
        <v>0</v>
      </c>
      <c r="W409" s="179"/>
      <c r="X409" s="179">
        <f t="shared" si="128"/>
        <v>0</v>
      </c>
      <c r="Y409" s="179"/>
      <c r="Z409" s="179">
        <f t="shared" si="129"/>
        <v>0</v>
      </c>
      <c r="AA409" s="179"/>
      <c r="AB409" s="179">
        <f t="shared" si="129"/>
        <v>0</v>
      </c>
      <c r="AC409" s="179"/>
      <c r="AD409" s="179">
        <f t="shared" si="129"/>
        <v>0</v>
      </c>
      <c r="AE409" s="179"/>
      <c r="AF409" s="179">
        <f t="shared" si="129"/>
        <v>0</v>
      </c>
      <c r="AG409" s="179"/>
      <c r="AH409" s="179">
        <f t="shared" si="123"/>
        <v>0</v>
      </c>
      <c r="AI409" s="179"/>
      <c r="AJ409" s="179">
        <f t="shared" si="130"/>
        <v>0</v>
      </c>
      <c r="AK409" s="179"/>
      <c r="AL409" s="179">
        <f t="shared" si="130"/>
        <v>0</v>
      </c>
      <c r="AM409" s="179">
        <f t="shared" si="135"/>
        <v>0</v>
      </c>
      <c r="AN409" s="217">
        <f t="shared" si="136"/>
        <v>0</v>
      </c>
      <c r="AO409" s="20">
        <f t="shared" si="122"/>
        <v>0</v>
      </c>
      <c r="AP409" s="13"/>
      <c r="AR409" s="14"/>
      <c r="AT409" s="66"/>
      <c r="AU409" s="66"/>
    </row>
    <row r="410" spans="1:47" s="61" customFormat="1" ht="22.5" outlineLevel="1" x14ac:dyDescent="0.25">
      <c r="A410" s="62" t="s">
        <v>778</v>
      </c>
      <c r="B410" s="63" t="s">
        <v>779</v>
      </c>
      <c r="C410" s="64" t="s">
        <v>23</v>
      </c>
      <c r="D410" s="65">
        <v>66</v>
      </c>
      <c r="E410" s="65"/>
      <c r="F410" s="19">
        <f t="shared" si="121"/>
        <v>66</v>
      </c>
      <c r="G410" s="156">
        <v>34.612430310000001</v>
      </c>
      <c r="H410" s="65">
        <f t="shared" si="131"/>
        <v>66</v>
      </c>
      <c r="I410" s="179"/>
      <c r="J410" s="179">
        <f t="shared" si="124"/>
        <v>0</v>
      </c>
      <c r="K410" s="179"/>
      <c r="L410" s="179">
        <f t="shared" si="125"/>
        <v>0</v>
      </c>
      <c r="M410" s="179"/>
      <c r="N410" s="179">
        <f t="shared" si="126"/>
        <v>0</v>
      </c>
      <c r="O410" s="179"/>
      <c r="P410" s="179">
        <f t="shared" si="132"/>
        <v>0</v>
      </c>
      <c r="Q410" s="179"/>
      <c r="R410" s="179">
        <f t="shared" si="133"/>
        <v>0</v>
      </c>
      <c r="S410" s="179"/>
      <c r="T410" s="179">
        <f t="shared" si="134"/>
        <v>0</v>
      </c>
      <c r="U410" s="179"/>
      <c r="V410" s="179">
        <f t="shared" si="127"/>
        <v>0</v>
      </c>
      <c r="W410" s="179"/>
      <c r="X410" s="179">
        <f t="shared" si="128"/>
        <v>0</v>
      </c>
      <c r="Y410" s="179"/>
      <c r="Z410" s="179">
        <f t="shared" si="129"/>
        <v>0</v>
      </c>
      <c r="AA410" s="179"/>
      <c r="AB410" s="179">
        <f t="shared" si="129"/>
        <v>0</v>
      </c>
      <c r="AC410" s="179"/>
      <c r="AD410" s="179">
        <f t="shared" si="129"/>
        <v>0</v>
      </c>
      <c r="AE410" s="179"/>
      <c r="AF410" s="179">
        <f t="shared" si="129"/>
        <v>0</v>
      </c>
      <c r="AG410" s="179"/>
      <c r="AH410" s="179">
        <f t="shared" si="123"/>
        <v>0</v>
      </c>
      <c r="AI410" s="179"/>
      <c r="AJ410" s="179">
        <f t="shared" si="130"/>
        <v>0</v>
      </c>
      <c r="AK410" s="179"/>
      <c r="AL410" s="179">
        <f t="shared" si="130"/>
        <v>0</v>
      </c>
      <c r="AM410" s="179">
        <f t="shared" si="135"/>
        <v>0</v>
      </c>
      <c r="AN410" s="217">
        <f t="shared" si="136"/>
        <v>0</v>
      </c>
      <c r="AO410" s="20">
        <f t="shared" si="122"/>
        <v>0</v>
      </c>
      <c r="AP410" s="13"/>
      <c r="AR410" s="14"/>
      <c r="AT410" s="66"/>
      <c r="AU410" s="66"/>
    </row>
    <row r="411" spans="1:47" s="61" customFormat="1" ht="15" outlineLevel="1" x14ac:dyDescent="0.25">
      <c r="A411" s="62" t="s">
        <v>780</v>
      </c>
      <c r="B411" s="63" t="s">
        <v>781</v>
      </c>
      <c r="C411" s="64" t="s">
        <v>23</v>
      </c>
      <c r="D411" s="65">
        <v>200</v>
      </c>
      <c r="E411" s="65"/>
      <c r="F411" s="19">
        <f t="shared" si="121"/>
        <v>200</v>
      </c>
      <c r="G411" s="156">
        <v>15.84913076</v>
      </c>
      <c r="H411" s="65">
        <f t="shared" si="131"/>
        <v>200</v>
      </c>
      <c r="I411" s="179"/>
      <c r="J411" s="179">
        <f t="shared" si="124"/>
        <v>0</v>
      </c>
      <c r="K411" s="179"/>
      <c r="L411" s="179">
        <f t="shared" si="125"/>
        <v>0</v>
      </c>
      <c r="M411" s="179"/>
      <c r="N411" s="179">
        <f t="shared" si="126"/>
        <v>0</v>
      </c>
      <c r="O411" s="179"/>
      <c r="P411" s="179">
        <f t="shared" si="132"/>
        <v>0</v>
      </c>
      <c r="Q411" s="179"/>
      <c r="R411" s="179">
        <f t="shared" si="133"/>
        <v>0</v>
      </c>
      <c r="S411" s="179"/>
      <c r="T411" s="179">
        <f t="shared" si="134"/>
        <v>0</v>
      </c>
      <c r="U411" s="179"/>
      <c r="V411" s="179">
        <f t="shared" si="127"/>
        <v>0</v>
      </c>
      <c r="W411" s="179"/>
      <c r="X411" s="179">
        <f t="shared" si="128"/>
        <v>0</v>
      </c>
      <c r="Y411" s="179"/>
      <c r="Z411" s="179">
        <f t="shared" si="129"/>
        <v>0</v>
      </c>
      <c r="AA411" s="179"/>
      <c r="AB411" s="179">
        <f t="shared" si="129"/>
        <v>0</v>
      </c>
      <c r="AC411" s="179"/>
      <c r="AD411" s="179">
        <f t="shared" si="129"/>
        <v>0</v>
      </c>
      <c r="AE411" s="179"/>
      <c r="AF411" s="179">
        <f t="shared" si="129"/>
        <v>0</v>
      </c>
      <c r="AG411" s="179"/>
      <c r="AH411" s="179">
        <f t="shared" si="123"/>
        <v>0</v>
      </c>
      <c r="AI411" s="179"/>
      <c r="AJ411" s="179">
        <f t="shared" si="130"/>
        <v>0</v>
      </c>
      <c r="AK411" s="179"/>
      <c r="AL411" s="179">
        <f t="shared" si="130"/>
        <v>0</v>
      </c>
      <c r="AM411" s="179">
        <f t="shared" si="135"/>
        <v>0</v>
      </c>
      <c r="AN411" s="217">
        <f t="shared" si="136"/>
        <v>0</v>
      </c>
      <c r="AO411" s="20">
        <f t="shared" si="122"/>
        <v>0</v>
      </c>
      <c r="AP411" s="13"/>
      <c r="AR411" s="14"/>
      <c r="AT411" s="66"/>
      <c r="AU411" s="66"/>
    </row>
    <row r="412" spans="1:47" s="61" customFormat="1" ht="15" outlineLevel="1" x14ac:dyDescent="0.25">
      <c r="A412" s="62" t="s">
        <v>782</v>
      </c>
      <c r="B412" s="63" t="s">
        <v>783</v>
      </c>
      <c r="C412" s="64" t="s">
        <v>23</v>
      </c>
      <c r="D412" s="65">
        <v>154</v>
      </c>
      <c r="E412" s="65"/>
      <c r="F412" s="19">
        <f t="shared" si="121"/>
        <v>154</v>
      </c>
      <c r="G412" s="156">
        <v>7.5566497720000001</v>
      </c>
      <c r="H412" s="65">
        <f t="shared" si="131"/>
        <v>154</v>
      </c>
      <c r="I412" s="179"/>
      <c r="J412" s="179">
        <f t="shared" si="124"/>
        <v>0</v>
      </c>
      <c r="K412" s="179"/>
      <c r="L412" s="179">
        <f t="shared" si="125"/>
        <v>0</v>
      </c>
      <c r="M412" s="179"/>
      <c r="N412" s="179">
        <f t="shared" si="126"/>
        <v>0</v>
      </c>
      <c r="O412" s="179"/>
      <c r="P412" s="179">
        <f t="shared" si="132"/>
        <v>0</v>
      </c>
      <c r="Q412" s="179"/>
      <c r="R412" s="179">
        <f t="shared" si="133"/>
        <v>0</v>
      </c>
      <c r="S412" s="179"/>
      <c r="T412" s="179">
        <f t="shared" si="134"/>
        <v>0</v>
      </c>
      <c r="U412" s="179"/>
      <c r="V412" s="179">
        <f t="shared" si="127"/>
        <v>0</v>
      </c>
      <c r="W412" s="179"/>
      <c r="X412" s="179">
        <f t="shared" si="128"/>
        <v>0</v>
      </c>
      <c r="Y412" s="179"/>
      <c r="Z412" s="179">
        <f t="shared" si="129"/>
        <v>0</v>
      </c>
      <c r="AA412" s="179"/>
      <c r="AB412" s="179">
        <f t="shared" si="129"/>
        <v>0</v>
      </c>
      <c r="AC412" s="179"/>
      <c r="AD412" s="179">
        <f t="shared" si="129"/>
        <v>0</v>
      </c>
      <c r="AE412" s="179"/>
      <c r="AF412" s="179">
        <f t="shared" si="129"/>
        <v>0</v>
      </c>
      <c r="AG412" s="179"/>
      <c r="AH412" s="179">
        <f t="shared" si="123"/>
        <v>0</v>
      </c>
      <c r="AI412" s="179"/>
      <c r="AJ412" s="179">
        <f t="shared" si="130"/>
        <v>0</v>
      </c>
      <c r="AK412" s="179"/>
      <c r="AL412" s="179">
        <f t="shared" si="130"/>
        <v>0</v>
      </c>
      <c r="AM412" s="179">
        <f t="shared" si="135"/>
        <v>0</v>
      </c>
      <c r="AN412" s="217">
        <f t="shared" si="136"/>
        <v>0</v>
      </c>
      <c r="AO412" s="20">
        <f t="shared" si="122"/>
        <v>0</v>
      </c>
      <c r="AP412" s="13"/>
      <c r="AR412" s="14"/>
      <c r="AT412" s="66"/>
      <c r="AU412" s="66"/>
    </row>
    <row r="413" spans="1:47" s="61" customFormat="1" ht="22.5" outlineLevel="1" x14ac:dyDescent="0.25">
      <c r="A413" s="62" t="s">
        <v>784</v>
      </c>
      <c r="B413" s="63" t="s">
        <v>785</v>
      </c>
      <c r="C413" s="64" t="s">
        <v>23</v>
      </c>
      <c r="D413" s="65">
        <v>3</v>
      </c>
      <c r="E413" s="65"/>
      <c r="F413" s="19">
        <f t="shared" ref="F413:F444" si="137">D413+E413</f>
        <v>3</v>
      </c>
      <c r="G413" s="156">
        <v>15.325396599999999</v>
      </c>
      <c r="H413" s="65">
        <f t="shared" si="131"/>
        <v>3</v>
      </c>
      <c r="I413" s="179"/>
      <c r="J413" s="179">
        <f t="shared" si="124"/>
        <v>0</v>
      </c>
      <c r="K413" s="179"/>
      <c r="L413" s="179">
        <f t="shared" si="125"/>
        <v>0</v>
      </c>
      <c r="M413" s="179"/>
      <c r="N413" s="179">
        <f t="shared" si="126"/>
        <v>0</v>
      </c>
      <c r="O413" s="179"/>
      <c r="P413" s="179">
        <f t="shared" si="132"/>
        <v>0</v>
      </c>
      <c r="Q413" s="179"/>
      <c r="R413" s="179">
        <f t="shared" si="133"/>
        <v>0</v>
      </c>
      <c r="S413" s="179"/>
      <c r="T413" s="179">
        <f t="shared" si="134"/>
        <v>0</v>
      </c>
      <c r="U413" s="179"/>
      <c r="V413" s="179">
        <f t="shared" si="127"/>
        <v>0</v>
      </c>
      <c r="W413" s="179"/>
      <c r="X413" s="179">
        <f t="shared" si="128"/>
        <v>0</v>
      </c>
      <c r="Y413" s="179"/>
      <c r="Z413" s="179">
        <f t="shared" si="129"/>
        <v>0</v>
      </c>
      <c r="AA413" s="179"/>
      <c r="AB413" s="179">
        <f t="shared" si="129"/>
        <v>0</v>
      </c>
      <c r="AC413" s="179"/>
      <c r="AD413" s="179">
        <f t="shared" si="129"/>
        <v>0</v>
      </c>
      <c r="AE413" s="179"/>
      <c r="AF413" s="179">
        <f t="shared" si="129"/>
        <v>0</v>
      </c>
      <c r="AG413" s="179"/>
      <c r="AH413" s="179">
        <f t="shared" si="123"/>
        <v>0</v>
      </c>
      <c r="AI413" s="179"/>
      <c r="AJ413" s="179">
        <f t="shared" si="130"/>
        <v>0</v>
      </c>
      <c r="AK413" s="179"/>
      <c r="AL413" s="179">
        <f t="shared" si="130"/>
        <v>0</v>
      </c>
      <c r="AM413" s="179">
        <f t="shared" si="135"/>
        <v>0</v>
      </c>
      <c r="AN413" s="217">
        <f t="shared" si="136"/>
        <v>0</v>
      </c>
      <c r="AO413" s="20">
        <f t="shared" ref="AO413:AO440" si="138">IF(C413="","",(ROUND(AM413*G413,2)))</f>
        <v>0</v>
      </c>
      <c r="AP413" s="13"/>
      <c r="AR413" s="14"/>
      <c r="AT413" s="66"/>
      <c r="AU413" s="66"/>
    </row>
    <row r="414" spans="1:47" s="61" customFormat="1" ht="22.5" outlineLevel="1" x14ac:dyDescent="0.25">
      <c r="A414" s="62" t="s">
        <v>786</v>
      </c>
      <c r="B414" s="63" t="s">
        <v>787</v>
      </c>
      <c r="C414" s="64" t="s">
        <v>62</v>
      </c>
      <c r="D414" s="65">
        <v>13.22</v>
      </c>
      <c r="E414" s="65"/>
      <c r="F414" s="19">
        <f t="shared" si="137"/>
        <v>13.22</v>
      </c>
      <c r="G414" s="156">
        <v>43.221510389999999</v>
      </c>
      <c r="H414" s="65">
        <f t="shared" si="131"/>
        <v>13.22</v>
      </c>
      <c r="I414" s="179"/>
      <c r="J414" s="179">
        <f t="shared" si="124"/>
        <v>0</v>
      </c>
      <c r="K414" s="179"/>
      <c r="L414" s="179">
        <f t="shared" si="125"/>
        <v>0</v>
      </c>
      <c r="M414" s="179"/>
      <c r="N414" s="179">
        <f t="shared" si="126"/>
        <v>0</v>
      </c>
      <c r="O414" s="179"/>
      <c r="P414" s="179">
        <f t="shared" si="132"/>
        <v>0</v>
      </c>
      <c r="Q414" s="179"/>
      <c r="R414" s="179">
        <f t="shared" si="133"/>
        <v>0</v>
      </c>
      <c r="S414" s="179"/>
      <c r="T414" s="179">
        <f t="shared" si="134"/>
        <v>0</v>
      </c>
      <c r="U414" s="179"/>
      <c r="V414" s="179">
        <f t="shared" si="127"/>
        <v>0</v>
      </c>
      <c r="W414" s="179"/>
      <c r="X414" s="179">
        <f t="shared" si="128"/>
        <v>0</v>
      </c>
      <c r="Y414" s="179"/>
      <c r="Z414" s="179">
        <f t="shared" si="129"/>
        <v>0</v>
      </c>
      <c r="AA414" s="179"/>
      <c r="AB414" s="179">
        <f t="shared" si="129"/>
        <v>0</v>
      </c>
      <c r="AC414" s="179"/>
      <c r="AD414" s="179">
        <f t="shared" si="129"/>
        <v>0</v>
      </c>
      <c r="AE414" s="179"/>
      <c r="AF414" s="179">
        <f t="shared" si="129"/>
        <v>0</v>
      </c>
      <c r="AG414" s="179"/>
      <c r="AH414" s="179">
        <f t="shared" si="123"/>
        <v>0</v>
      </c>
      <c r="AI414" s="179"/>
      <c r="AJ414" s="179">
        <f t="shared" si="130"/>
        <v>0</v>
      </c>
      <c r="AK414" s="179"/>
      <c r="AL414" s="179">
        <f t="shared" si="130"/>
        <v>0</v>
      </c>
      <c r="AM414" s="179">
        <f t="shared" si="135"/>
        <v>0</v>
      </c>
      <c r="AN414" s="217">
        <f t="shared" si="136"/>
        <v>0</v>
      </c>
      <c r="AO414" s="20">
        <f t="shared" si="138"/>
        <v>0</v>
      </c>
      <c r="AP414" s="13"/>
      <c r="AR414" s="14"/>
      <c r="AT414" s="66"/>
      <c r="AU414" s="66"/>
    </row>
    <row r="415" spans="1:47" s="61" customFormat="1" ht="22.5" outlineLevel="1" x14ac:dyDescent="0.25">
      <c r="A415" s="62" t="s">
        <v>788</v>
      </c>
      <c r="B415" s="63" t="s">
        <v>789</v>
      </c>
      <c r="C415" s="64" t="s">
        <v>62</v>
      </c>
      <c r="D415" s="65">
        <v>19.77</v>
      </c>
      <c r="E415" s="65"/>
      <c r="F415" s="19">
        <f t="shared" si="137"/>
        <v>19.77</v>
      </c>
      <c r="G415" s="156">
        <v>60.155755190000001</v>
      </c>
      <c r="H415" s="65">
        <f t="shared" si="131"/>
        <v>19.77</v>
      </c>
      <c r="I415" s="179"/>
      <c r="J415" s="179">
        <f t="shared" si="124"/>
        <v>0</v>
      </c>
      <c r="K415" s="179"/>
      <c r="L415" s="179">
        <f t="shared" si="125"/>
        <v>0</v>
      </c>
      <c r="M415" s="179"/>
      <c r="N415" s="179">
        <f t="shared" si="126"/>
        <v>0</v>
      </c>
      <c r="O415" s="179"/>
      <c r="P415" s="179">
        <f t="shared" si="132"/>
        <v>0</v>
      </c>
      <c r="Q415" s="179"/>
      <c r="R415" s="179">
        <f t="shared" si="133"/>
        <v>0</v>
      </c>
      <c r="S415" s="179"/>
      <c r="T415" s="179">
        <f t="shared" si="134"/>
        <v>0</v>
      </c>
      <c r="U415" s="179"/>
      <c r="V415" s="179">
        <f t="shared" si="127"/>
        <v>0</v>
      </c>
      <c r="W415" s="179"/>
      <c r="X415" s="179">
        <f t="shared" si="128"/>
        <v>0</v>
      </c>
      <c r="Y415" s="179"/>
      <c r="Z415" s="179">
        <f t="shared" si="129"/>
        <v>0</v>
      </c>
      <c r="AA415" s="179"/>
      <c r="AB415" s="179">
        <f t="shared" si="129"/>
        <v>0</v>
      </c>
      <c r="AC415" s="179"/>
      <c r="AD415" s="179">
        <f t="shared" si="129"/>
        <v>0</v>
      </c>
      <c r="AE415" s="179"/>
      <c r="AF415" s="179">
        <f t="shared" si="129"/>
        <v>0</v>
      </c>
      <c r="AG415" s="179"/>
      <c r="AH415" s="179">
        <f t="shared" si="123"/>
        <v>0</v>
      </c>
      <c r="AI415" s="179"/>
      <c r="AJ415" s="179">
        <f t="shared" si="130"/>
        <v>0</v>
      </c>
      <c r="AK415" s="179"/>
      <c r="AL415" s="179">
        <f t="shared" si="130"/>
        <v>0</v>
      </c>
      <c r="AM415" s="179">
        <f t="shared" si="135"/>
        <v>0</v>
      </c>
      <c r="AN415" s="217">
        <f t="shared" si="136"/>
        <v>0</v>
      </c>
      <c r="AO415" s="20">
        <f t="shared" si="138"/>
        <v>0</v>
      </c>
      <c r="AP415" s="13"/>
      <c r="AR415" s="14"/>
      <c r="AT415" s="66"/>
      <c r="AU415" s="66"/>
    </row>
    <row r="416" spans="1:47" s="61" customFormat="1" ht="22.5" outlineLevel="1" x14ac:dyDescent="0.25">
      <c r="A416" s="62" t="s">
        <v>790</v>
      </c>
      <c r="B416" s="63" t="s">
        <v>791</v>
      </c>
      <c r="C416" s="64" t="s">
        <v>62</v>
      </c>
      <c r="D416" s="65">
        <v>25.69</v>
      </c>
      <c r="E416" s="65"/>
      <c r="F416" s="19">
        <f t="shared" si="137"/>
        <v>25.69</v>
      </c>
      <c r="G416" s="156">
        <v>22.751586410000002</v>
      </c>
      <c r="H416" s="65">
        <f t="shared" si="131"/>
        <v>25.69</v>
      </c>
      <c r="I416" s="179"/>
      <c r="J416" s="179">
        <f t="shared" si="124"/>
        <v>0</v>
      </c>
      <c r="K416" s="179"/>
      <c r="L416" s="179">
        <f t="shared" si="125"/>
        <v>0</v>
      </c>
      <c r="M416" s="179"/>
      <c r="N416" s="179">
        <f t="shared" si="126"/>
        <v>0</v>
      </c>
      <c r="O416" s="179"/>
      <c r="P416" s="179">
        <f t="shared" si="132"/>
        <v>0</v>
      </c>
      <c r="Q416" s="179"/>
      <c r="R416" s="179">
        <f t="shared" si="133"/>
        <v>0</v>
      </c>
      <c r="S416" s="179"/>
      <c r="T416" s="179">
        <f t="shared" si="134"/>
        <v>0</v>
      </c>
      <c r="U416" s="179"/>
      <c r="V416" s="179">
        <f t="shared" si="127"/>
        <v>0</v>
      </c>
      <c r="W416" s="179"/>
      <c r="X416" s="179">
        <f t="shared" si="128"/>
        <v>0</v>
      </c>
      <c r="Y416" s="179"/>
      <c r="Z416" s="179">
        <f t="shared" si="129"/>
        <v>0</v>
      </c>
      <c r="AA416" s="179"/>
      <c r="AB416" s="179">
        <f t="shared" si="129"/>
        <v>0</v>
      </c>
      <c r="AC416" s="179"/>
      <c r="AD416" s="179">
        <f t="shared" si="129"/>
        <v>0</v>
      </c>
      <c r="AE416" s="179"/>
      <c r="AF416" s="179">
        <f t="shared" si="129"/>
        <v>0</v>
      </c>
      <c r="AG416" s="179"/>
      <c r="AH416" s="179">
        <f t="shared" si="123"/>
        <v>0</v>
      </c>
      <c r="AI416" s="179"/>
      <c r="AJ416" s="179">
        <f t="shared" si="130"/>
        <v>0</v>
      </c>
      <c r="AK416" s="179"/>
      <c r="AL416" s="179">
        <f t="shared" si="130"/>
        <v>0</v>
      </c>
      <c r="AM416" s="179">
        <f t="shared" si="135"/>
        <v>0</v>
      </c>
      <c r="AN416" s="217">
        <f t="shared" si="136"/>
        <v>0</v>
      </c>
      <c r="AO416" s="20">
        <f t="shared" si="138"/>
        <v>0</v>
      </c>
      <c r="AP416" s="13"/>
      <c r="AR416" s="14"/>
      <c r="AT416" s="66"/>
      <c r="AU416" s="66"/>
    </row>
    <row r="417" spans="1:47" s="61" customFormat="1" ht="22.5" outlineLevel="1" x14ac:dyDescent="0.25">
      <c r="A417" s="62" t="s">
        <v>792</v>
      </c>
      <c r="B417" s="63" t="s">
        <v>793</v>
      </c>
      <c r="C417" s="64" t="s">
        <v>62</v>
      </c>
      <c r="D417" s="65">
        <v>107.7</v>
      </c>
      <c r="E417" s="65"/>
      <c r="F417" s="19">
        <f t="shared" si="137"/>
        <v>107.7</v>
      </c>
      <c r="G417" s="156">
        <v>24.70329954</v>
      </c>
      <c r="H417" s="65">
        <f t="shared" si="131"/>
        <v>107.7</v>
      </c>
      <c r="I417" s="179"/>
      <c r="J417" s="179">
        <f t="shared" si="124"/>
        <v>0</v>
      </c>
      <c r="K417" s="179"/>
      <c r="L417" s="179">
        <f t="shared" si="125"/>
        <v>0</v>
      </c>
      <c r="M417" s="179"/>
      <c r="N417" s="179">
        <f t="shared" si="126"/>
        <v>0</v>
      </c>
      <c r="O417" s="179"/>
      <c r="P417" s="179">
        <f t="shared" si="132"/>
        <v>0</v>
      </c>
      <c r="Q417" s="179"/>
      <c r="R417" s="179">
        <f t="shared" si="133"/>
        <v>0</v>
      </c>
      <c r="S417" s="179"/>
      <c r="T417" s="179">
        <f t="shared" si="134"/>
        <v>0</v>
      </c>
      <c r="U417" s="179"/>
      <c r="V417" s="179">
        <f t="shared" si="127"/>
        <v>0</v>
      </c>
      <c r="W417" s="179"/>
      <c r="X417" s="179">
        <f t="shared" si="128"/>
        <v>0</v>
      </c>
      <c r="Y417" s="179"/>
      <c r="Z417" s="179">
        <f t="shared" si="129"/>
        <v>0</v>
      </c>
      <c r="AA417" s="179"/>
      <c r="AB417" s="179">
        <f t="shared" si="129"/>
        <v>0</v>
      </c>
      <c r="AC417" s="179"/>
      <c r="AD417" s="179">
        <f t="shared" si="129"/>
        <v>0</v>
      </c>
      <c r="AE417" s="179"/>
      <c r="AF417" s="179">
        <f t="shared" si="129"/>
        <v>0</v>
      </c>
      <c r="AG417" s="179"/>
      <c r="AH417" s="179">
        <f t="shared" si="123"/>
        <v>0</v>
      </c>
      <c r="AI417" s="179"/>
      <c r="AJ417" s="179">
        <f t="shared" si="130"/>
        <v>0</v>
      </c>
      <c r="AK417" s="179"/>
      <c r="AL417" s="179">
        <f t="shared" si="130"/>
        <v>0</v>
      </c>
      <c r="AM417" s="179">
        <f t="shared" si="135"/>
        <v>0</v>
      </c>
      <c r="AN417" s="217">
        <f t="shared" si="136"/>
        <v>0</v>
      </c>
      <c r="AO417" s="20">
        <f t="shared" si="138"/>
        <v>0</v>
      </c>
      <c r="AP417" s="13"/>
      <c r="AR417" s="14"/>
      <c r="AT417" s="66"/>
      <c r="AU417" s="66"/>
    </row>
    <row r="418" spans="1:47" s="61" customFormat="1" ht="22.5" outlineLevel="1" x14ac:dyDescent="0.25">
      <c r="A418" s="62" t="s">
        <v>794</v>
      </c>
      <c r="B418" s="63" t="s">
        <v>795</v>
      </c>
      <c r="C418" s="64" t="s">
        <v>62</v>
      </c>
      <c r="D418" s="65">
        <v>450.1</v>
      </c>
      <c r="E418" s="65"/>
      <c r="F418" s="19">
        <f t="shared" si="137"/>
        <v>450.1</v>
      </c>
      <c r="G418" s="156">
        <v>14.304936639999999</v>
      </c>
      <c r="H418" s="65">
        <f t="shared" si="131"/>
        <v>450.1</v>
      </c>
      <c r="I418" s="179"/>
      <c r="J418" s="179">
        <f t="shared" si="124"/>
        <v>0</v>
      </c>
      <c r="K418" s="179"/>
      <c r="L418" s="179">
        <f t="shared" si="125"/>
        <v>0</v>
      </c>
      <c r="M418" s="179"/>
      <c r="N418" s="179">
        <f t="shared" si="126"/>
        <v>0</v>
      </c>
      <c r="O418" s="179"/>
      <c r="P418" s="179">
        <f t="shared" si="132"/>
        <v>0</v>
      </c>
      <c r="Q418" s="179"/>
      <c r="R418" s="179">
        <f t="shared" si="133"/>
        <v>0</v>
      </c>
      <c r="S418" s="179"/>
      <c r="T418" s="179">
        <f t="shared" si="134"/>
        <v>0</v>
      </c>
      <c r="U418" s="179"/>
      <c r="V418" s="179">
        <f t="shared" si="127"/>
        <v>0</v>
      </c>
      <c r="W418" s="179"/>
      <c r="X418" s="179">
        <f t="shared" si="128"/>
        <v>0</v>
      </c>
      <c r="Y418" s="179"/>
      <c r="Z418" s="179">
        <f t="shared" si="129"/>
        <v>0</v>
      </c>
      <c r="AA418" s="179"/>
      <c r="AB418" s="179">
        <f t="shared" si="129"/>
        <v>0</v>
      </c>
      <c r="AC418" s="179"/>
      <c r="AD418" s="179">
        <f t="shared" si="129"/>
        <v>0</v>
      </c>
      <c r="AE418" s="179"/>
      <c r="AF418" s="179">
        <f t="shared" si="129"/>
        <v>0</v>
      </c>
      <c r="AG418" s="179"/>
      <c r="AH418" s="179">
        <f t="shared" si="123"/>
        <v>0</v>
      </c>
      <c r="AI418" s="179"/>
      <c r="AJ418" s="179">
        <f t="shared" si="130"/>
        <v>0</v>
      </c>
      <c r="AK418" s="179"/>
      <c r="AL418" s="179">
        <f t="shared" si="130"/>
        <v>0</v>
      </c>
      <c r="AM418" s="179">
        <f t="shared" si="135"/>
        <v>0</v>
      </c>
      <c r="AN418" s="217">
        <f t="shared" si="136"/>
        <v>0</v>
      </c>
      <c r="AO418" s="20">
        <f t="shared" si="138"/>
        <v>0</v>
      </c>
      <c r="AP418" s="13"/>
      <c r="AR418" s="14"/>
      <c r="AT418" s="66"/>
      <c r="AU418" s="66"/>
    </row>
    <row r="419" spans="1:47" s="61" customFormat="1" ht="22.5" outlineLevel="1" x14ac:dyDescent="0.25">
      <c r="A419" s="62" t="s">
        <v>796</v>
      </c>
      <c r="B419" s="63" t="s">
        <v>797</v>
      </c>
      <c r="C419" s="64" t="s">
        <v>62</v>
      </c>
      <c r="D419" s="65">
        <v>43.57</v>
      </c>
      <c r="E419" s="65"/>
      <c r="F419" s="19">
        <f t="shared" si="137"/>
        <v>43.57</v>
      </c>
      <c r="G419" s="156">
        <v>13.30915611</v>
      </c>
      <c r="H419" s="65">
        <f t="shared" si="131"/>
        <v>43.57</v>
      </c>
      <c r="I419" s="179"/>
      <c r="J419" s="179">
        <f t="shared" si="124"/>
        <v>0</v>
      </c>
      <c r="K419" s="179"/>
      <c r="L419" s="179">
        <f t="shared" si="125"/>
        <v>0</v>
      </c>
      <c r="M419" s="179"/>
      <c r="N419" s="179">
        <f t="shared" si="126"/>
        <v>0</v>
      </c>
      <c r="O419" s="179"/>
      <c r="P419" s="179">
        <f t="shared" si="132"/>
        <v>0</v>
      </c>
      <c r="Q419" s="179"/>
      <c r="R419" s="179">
        <f t="shared" si="133"/>
        <v>0</v>
      </c>
      <c r="S419" s="179"/>
      <c r="T419" s="179">
        <f t="shared" si="134"/>
        <v>0</v>
      </c>
      <c r="U419" s="179"/>
      <c r="V419" s="179">
        <f t="shared" si="127"/>
        <v>0</v>
      </c>
      <c r="W419" s="179"/>
      <c r="X419" s="179">
        <f t="shared" si="128"/>
        <v>0</v>
      </c>
      <c r="Y419" s="179"/>
      <c r="Z419" s="179">
        <f t="shared" si="129"/>
        <v>0</v>
      </c>
      <c r="AA419" s="179"/>
      <c r="AB419" s="179">
        <f t="shared" si="129"/>
        <v>0</v>
      </c>
      <c r="AC419" s="179"/>
      <c r="AD419" s="179">
        <f t="shared" si="129"/>
        <v>0</v>
      </c>
      <c r="AE419" s="179"/>
      <c r="AF419" s="179">
        <f t="shared" si="129"/>
        <v>0</v>
      </c>
      <c r="AG419" s="179"/>
      <c r="AH419" s="179">
        <f t="shared" si="123"/>
        <v>0</v>
      </c>
      <c r="AI419" s="179"/>
      <c r="AJ419" s="179">
        <f t="shared" si="130"/>
        <v>0</v>
      </c>
      <c r="AK419" s="179"/>
      <c r="AL419" s="179">
        <f t="shared" si="130"/>
        <v>0</v>
      </c>
      <c r="AM419" s="179">
        <f t="shared" si="135"/>
        <v>0</v>
      </c>
      <c r="AN419" s="217">
        <f t="shared" si="136"/>
        <v>0</v>
      </c>
      <c r="AO419" s="20">
        <f t="shared" si="138"/>
        <v>0</v>
      </c>
      <c r="AP419" s="13"/>
      <c r="AR419" s="14"/>
      <c r="AT419" s="66"/>
      <c r="AU419" s="66"/>
    </row>
    <row r="420" spans="1:47" s="61" customFormat="1" ht="22.5" outlineLevel="1" x14ac:dyDescent="0.25">
      <c r="A420" s="62" t="s">
        <v>798</v>
      </c>
      <c r="B420" s="63" t="s">
        <v>799</v>
      </c>
      <c r="C420" s="64" t="s">
        <v>23</v>
      </c>
      <c r="D420" s="65">
        <v>41</v>
      </c>
      <c r="E420" s="65"/>
      <c r="F420" s="19">
        <f t="shared" si="137"/>
        <v>41</v>
      </c>
      <c r="G420" s="156">
        <v>9.5116370999999997</v>
      </c>
      <c r="H420" s="65">
        <f t="shared" si="131"/>
        <v>41</v>
      </c>
      <c r="I420" s="179"/>
      <c r="J420" s="179">
        <f t="shared" si="124"/>
        <v>0</v>
      </c>
      <c r="K420" s="179"/>
      <c r="L420" s="179">
        <f t="shared" si="125"/>
        <v>0</v>
      </c>
      <c r="M420" s="179"/>
      <c r="N420" s="179">
        <f t="shared" si="126"/>
        <v>0</v>
      </c>
      <c r="O420" s="179"/>
      <c r="P420" s="179">
        <f t="shared" si="132"/>
        <v>0</v>
      </c>
      <c r="Q420" s="179"/>
      <c r="R420" s="179">
        <f t="shared" si="133"/>
        <v>0</v>
      </c>
      <c r="S420" s="179"/>
      <c r="T420" s="179">
        <f t="shared" si="134"/>
        <v>0</v>
      </c>
      <c r="U420" s="179"/>
      <c r="V420" s="179">
        <f t="shared" si="127"/>
        <v>0</v>
      </c>
      <c r="W420" s="179"/>
      <c r="X420" s="179">
        <f t="shared" si="128"/>
        <v>0</v>
      </c>
      <c r="Y420" s="179"/>
      <c r="Z420" s="179">
        <f t="shared" si="129"/>
        <v>0</v>
      </c>
      <c r="AA420" s="179"/>
      <c r="AB420" s="179">
        <f t="shared" si="129"/>
        <v>0</v>
      </c>
      <c r="AC420" s="179"/>
      <c r="AD420" s="179">
        <f t="shared" si="129"/>
        <v>0</v>
      </c>
      <c r="AE420" s="179"/>
      <c r="AF420" s="179">
        <f t="shared" si="129"/>
        <v>0</v>
      </c>
      <c r="AG420" s="179"/>
      <c r="AH420" s="179">
        <f t="shared" si="123"/>
        <v>0</v>
      </c>
      <c r="AI420" s="179"/>
      <c r="AJ420" s="179">
        <f t="shared" si="130"/>
        <v>0</v>
      </c>
      <c r="AK420" s="179"/>
      <c r="AL420" s="179">
        <f t="shared" si="130"/>
        <v>0</v>
      </c>
      <c r="AM420" s="179">
        <f t="shared" si="135"/>
        <v>0</v>
      </c>
      <c r="AN420" s="217">
        <f t="shared" si="136"/>
        <v>0</v>
      </c>
      <c r="AO420" s="20">
        <f t="shared" si="138"/>
        <v>0</v>
      </c>
      <c r="AP420" s="13"/>
      <c r="AR420" s="14"/>
      <c r="AT420" s="66"/>
      <c r="AU420" s="66"/>
    </row>
    <row r="421" spans="1:47" s="61" customFormat="1" ht="22.5" outlineLevel="1" x14ac:dyDescent="0.25">
      <c r="A421" s="62" t="s">
        <v>800</v>
      </c>
      <c r="B421" s="63" t="s">
        <v>801</v>
      </c>
      <c r="C421" s="64" t="s">
        <v>23</v>
      </c>
      <c r="D421" s="65">
        <v>19</v>
      </c>
      <c r="E421" s="65"/>
      <c r="F421" s="19">
        <f t="shared" si="137"/>
        <v>19</v>
      </c>
      <c r="G421" s="156">
        <v>30.592430310000001</v>
      </c>
      <c r="H421" s="65">
        <f t="shared" si="131"/>
        <v>19</v>
      </c>
      <c r="I421" s="179"/>
      <c r="J421" s="179">
        <f t="shared" si="124"/>
        <v>0</v>
      </c>
      <c r="K421" s="179"/>
      <c r="L421" s="179">
        <f t="shared" si="125"/>
        <v>0</v>
      </c>
      <c r="M421" s="179"/>
      <c r="N421" s="179">
        <f t="shared" si="126"/>
        <v>0</v>
      </c>
      <c r="O421" s="179"/>
      <c r="P421" s="179">
        <f t="shared" si="132"/>
        <v>0</v>
      </c>
      <c r="Q421" s="179"/>
      <c r="R421" s="179">
        <f t="shared" si="133"/>
        <v>0</v>
      </c>
      <c r="S421" s="179"/>
      <c r="T421" s="179">
        <f t="shared" si="134"/>
        <v>0</v>
      </c>
      <c r="U421" s="179"/>
      <c r="V421" s="179">
        <f t="shared" si="127"/>
        <v>0</v>
      </c>
      <c r="W421" s="179"/>
      <c r="X421" s="179">
        <f t="shared" si="128"/>
        <v>0</v>
      </c>
      <c r="Y421" s="179"/>
      <c r="Z421" s="179">
        <f t="shared" si="129"/>
        <v>0</v>
      </c>
      <c r="AA421" s="179"/>
      <c r="AB421" s="179">
        <f t="shared" si="129"/>
        <v>0</v>
      </c>
      <c r="AC421" s="179"/>
      <c r="AD421" s="179">
        <f t="shared" si="129"/>
        <v>0</v>
      </c>
      <c r="AE421" s="179"/>
      <c r="AF421" s="179">
        <f t="shared" si="129"/>
        <v>0</v>
      </c>
      <c r="AG421" s="179"/>
      <c r="AH421" s="179">
        <f t="shared" si="123"/>
        <v>0</v>
      </c>
      <c r="AI421" s="179"/>
      <c r="AJ421" s="179">
        <f t="shared" si="130"/>
        <v>0</v>
      </c>
      <c r="AK421" s="179"/>
      <c r="AL421" s="179">
        <f t="shared" si="130"/>
        <v>0</v>
      </c>
      <c r="AM421" s="179">
        <f t="shared" si="135"/>
        <v>0</v>
      </c>
      <c r="AN421" s="217">
        <f t="shared" si="136"/>
        <v>0</v>
      </c>
      <c r="AO421" s="20">
        <f t="shared" si="138"/>
        <v>0</v>
      </c>
      <c r="AP421" s="13"/>
      <c r="AR421" s="14"/>
      <c r="AT421" s="66"/>
      <c r="AU421" s="66"/>
    </row>
    <row r="422" spans="1:47" s="61" customFormat="1" ht="22.5" outlineLevel="1" x14ac:dyDescent="0.25">
      <c r="A422" s="62" t="s">
        <v>802</v>
      </c>
      <c r="B422" s="63" t="s">
        <v>803</v>
      </c>
      <c r="C422" s="64" t="s">
        <v>23</v>
      </c>
      <c r="D422" s="65">
        <v>41</v>
      </c>
      <c r="E422" s="65"/>
      <c r="F422" s="19">
        <f t="shared" si="137"/>
        <v>41</v>
      </c>
      <c r="G422" s="156">
        <v>16.97913076</v>
      </c>
      <c r="H422" s="65">
        <f t="shared" si="131"/>
        <v>41</v>
      </c>
      <c r="I422" s="179"/>
      <c r="J422" s="179">
        <f t="shared" si="124"/>
        <v>0</v>
      </c>
      <c r="K422" s="179"/>
      <c r="L422" s="179">
        <f t="shared" si="125"/>
        <v>0</v>
      </c>
      <c r="M422" s="179"/>
      <c r="N422" s="179">
        <f t="shared" si="126"/>
        <v>0</v>
      </c>
      <c r="O422" s="179"/>
      <c r="P422" s="179">
        <f t="shared" si="132"/>
        <v>0</v>
      </c>
      <c r="Q422" s="179"/>
      <c r="R422" s="179">
        <f t="shared" si="133"/>
        <v>0</v>
      </c>
      <c r="S422" s="179"/>
      <c r="T422" s="179">
        <f t="shared" si="134"/>
        <v>0</v>
      </c>
      <c r="U422" s="179"/>
      <c r="V422" s="179">
        <f t="shared" si="127"/>
        <v>0</v>
      </c>
      <c r="W422" s="179"/>
      <c r="X422" s="179">
        <f t="shared" si="128"/>
        <v>0</v>
      </c>
      <c r="Y422" s="179"/>
      <c r="Z422" s="179">
        <f t="shared" si="129"/>
        <v>0</v>
      </c>
      <c r="AA422" s="179"/>
      <c r="AB422" s="179">
        <f t="shared" si="129"/>
        <v>0</v>
      </c>
      <c r="AC422" s="179"/>
      <c r="AD422" s="179">
        <f t="shared" si="129"/>
        <v>0</v>
      </c>
      <c r="AE422" s="179"/>
      <c r="AF422" s="179">
        <f t="shared" si="129"/>
        <v>0</v>
      </c>
      <c r="AG422" s="179"/>
      <c r="AH422" s="179">
        <f t="shared" si="123"/>
        <v>0</v>
      </c>
      <c r="AI422" s="179"/>
      <c r="AJ422" s="179">
        <f t="shared" si="130"/>
        <v>0</v>
      </c>
      <c r="AK422" s="179"/>
      <c r="AL422" s="179">
        <f t="shared" si="130"/>
        <v>0</v>
      </c>
      <c r="AM422" s="179">
        <f t="shared" si="135"/>
        <v>0</v>
      </c>
      <c r="AN422" s="217">
        <f t="shared" si="136"/>
        <v>0</v>
      </c>
      <c r="AO422" s="20">
        <f t="shared" si="138"/>
        <v>0</v>
      </c>
      <c r="AP422" s="13"/>
      <c r="AR422" s="14"/>
      <c r="AT422" s="66"/>
      <c r="AU422" s="66"/>
    </row>
    <row r="423" spans="1:47" s="61" customFormat="1" ht="22.5" outlineLevel="1" x14ac:dyDescent="0.25">
      <c r="A423" s="62" t="s">
        <v>804</v>
      </c>
      <c r="B423" s="63" t="s">
        <v>805</v>
      </c>
      <c r="C423" s="64" t="s">
        <v>23</v>
      </c>
      <c r="D423" s="65">
        <v>3</v>
      </c>
      <c r="E423" s="65"/>
      <c r="F423" s="19">
        <f t="shared" si="137"/>
        <v>3</v>
      </c>
      <c r="G423" s="156">
        <v>50.156649770000001</v>
      </c>
      <c r="H423" s="65">
        <f t="shared" si="131"/>
        <v>3</v>
      </c>
      <c r="I423" s="179"/>
      <c r="J423" s="179">
        <f t="shared" si="124"/>
        <v>0</v>
      </c>
      <c r="K423" s="179"/>
      <c r="L423" s="179">
        <f t="shared" si="125"/>
        <v>0</v>
      </c>
      <c r="M423" s="179"/>
      <c r="N423" s="179">
        <f t="shared" si="126"/>
        <v>0</v>
      </c>
      <c r="O423" s="179"/>
      <c r="P423" s="179">
        <f t="shared" si="132"/>
        <v>0</v>
      </c>
      <c r="Q423" s="179"/>
      <c r="R423" s="179">
        <f t="shared" si="133"/>
        <v>0</v>
      </c>
      <c r="S423" s="179"/>
      <c r="T423" s="179">
        <f t="shared" si="134"/>
        <v>0</v>
      </c>
      <c r="U423" s="179"/>
      <c r="V423" s="179">
        <f t="shared" si="127"/>
        <v>0</v>
      </c>
      <c r="W423" s="179"/>
      <c r="X423" s="179">
        <f t="shared" si="128"/>
        <v>0</v>
      </c>
      <c r="Y423" s="179"/>
      <c r="Z423" s="179">
        <f t="shared" si="129"/>
        <v>0</v>
      </c>
      <c r="AA423" s="179"/>
      <c r="AB423" s="179">
        <f t="shared" si="129"/>
        <v>0</v>
      </c>
      <c r="AC423" s="179"/>
      <c r="AD423" s="179">
        <f t="shared" si="129"/>
        <v>0</v>
      </c>
      <c r="AE423" s="179"/>
      <c r="AF423" s="179">
        <f t="shared" si="129"/>
        <v>0</v>
      </c>
      <c r="AG423" s="179"/>
      <c r="AH423" s="179">
        <f t="shared" si="123"/>
        <v>0</v>
      </c>
      <c r="AI423" s="179"/>
      <c r="AJ423" s="179">
        <f t="shared" si="130"/>
        <v>0</v>
      </c>
      <c r="AK423" s="179"/>
      <c r="AL423" s="179">
        <f t="shared" si="130"/>
        <v>0</v>
      </c>
      <c r="AM423" s="179">
        <f t="shared" si="135"/>
        <v>0</v>
      </c>
      <c r="AN423" s="217">
        <f t="shared" si="136"/>
        <v>0</v>
      </c>
      <c r="AO423" s="20">
        <f t="shared" si="138"/>
        <v>0</v>
      </c>
      <c r="AP423" s="13"/>
      <c r="AR423" s="14"/>
      <c r="AT423" s="66"/>
      <c r="AU423" s="66"/>
    </row>
    <row r="424" spans="1:47" s="61" customFormat="1" ht="22.5" outlineLevel="1" x14ac:dyDescent="0.25">
      <c r="A424" s="62" t="s">
        <v>806</v>
      </c>
      <c r="B424" s="63" t="s">
        <v>807</v>
      </c>
      <c r="C424" s="64" t="s">
        <v>23</v>
      </c>
      <c r="D424" s="65">
        <v>23</v>
      </c>
      <c r="E424" s="65"/>
      <c r="F424" s="19">
        <f t="shared" si="137"/>
        <v>23</v>
      </c>
      <c r="G424" s="156">
        <v>28.336649770000001</v>
      </c>
      <c r="H424" s="65">
        <f t="shared" si="131"/>
        <v>23</v>
      </c>
      <c r="I424" s="179"/>
      <c r="J424" s="179">
        <f t="shared" si="124"/>
        <v>0</v>
      </c>
      <c r="K424" s="179"/>
      <c r="L424" s="179">
        <f t="shared" si="125"/>
        <v>0</v>
      </c>
      <c r="M424" s="179"/>
      <c r="N424" s="179">
        <f t="shared" si="126"/>
        <v>0</v>
      </c>
      <c r="O424" s="179"/>
      <c r="P424" s="179">
        <f t="shared" si="132"/>
        <v>0</v>
      </c>
      <c r="Q424" s="179"/>
      <c r="R424" s="179">
        <f t="shared" si="133"/>
        <v>0</v>
      </c>
      <c r="S424" s="179"/>
      <c r="T424" s="179">
        <f t="shared" si="134"/>
        <v>0</v>
      </c>
      <c r="U424" s="179"/>
      <c r="V424" s="179">
        <f t="shared" si="127"/>
        <v>0</v>
      </c>
      <c r="W424" s="179"/>
      <c r="X424" s="179">
        <f t="shared" si="128"/>
        <v>0</v>
      </c>
      <c r="Y424" s="179"/>
      <c r="Z424" s="179">
        <f t="shared" si="129"/>
        <v>0</v>
      </c>
      <c r="AA424" s="179"/>
      <c r="AB424" s="179">
        <f t="shared" si="129"/>
        <v>0</v>
      </c>
      <c r="AC424" s="179"/>
      <c r="AD424" s="179">
        <f t="shared" si="129"/>
        <v>0</v>
      </c>
      <c r="AE424" s="179"/>
      <c r="AF424" s="179">
        <f t="shared" si="129"/>
        <v>0</v>
      </c>
      <c r="AG424" s="179"/>
      <c r="AH424" s="179">
        <f t="shared" si="123"/>
        <v>0</v>
      </c>
      <c r="AI424" s="179"/>
      <c r="AJ424" s="179">
        <f t="shared" si="130"/>
        <v>0</v>
      </c>
      <c r="AK424" s="179"/>
      <c r="AL424" s="179">
        <f t="shared" si="130"/>
        <v>0</v>
      </c>
      <c r="AM424" s="179">
        <f t="shared" si="135"/>
        <v>0</v>
      </c>
      <c r="AN424" s="217">
        <f t="shared" si="136"/>
        <v>0</v>
      </c>
      <c r="AO424" s="20">
        <f t="shared" si="138"/>
        <v>0</v>
      </c>
      <c r="AP424" s="13"/>
      <c r="AR424" s="14"/>
      <c r="AT424" s="66"/>
      <c r="AU424" s="66"/>
    </row>
    <row r="425" spans="1:47" s="61" customFormat="1" ht="22.5" outlineLevel="1" x14ac:dyDescent="0.25">
      <c r="A425" s="62" t="s">
        <v>808</v>
      </c>
      <c r="B425" s="63" t="s">
        <v>809</v>
      </c>
      <c r="C425" s="64" t="s">
        <v>23</v>
      </c>
      <c r="D425" s="65">
        <v>2</v>
      </c>
      <c r="E425" s="65"/>
      <c r="F425" s="19">
        <f t="shared" si="137"/>
        <v>2</v>
      </c>
      <c r="G425" s="156">
        <v>43.796649770000002</v>
      </c>
      <c r="H425" s="65">
        <f t="shared" si="131"/>
        <v>2</v>
      </c>
      <c r="I425" s="179"/>
      <c r="J425" s="179">
        <f t="shared" si="124"/>
        <v>0</v>
      </c>
      <c r="K425" s="179"/>
      <c r="L425" s="179">
        <f t="shared" si="125"/>
        <v>0</v>
      </c>
      <c r="M425" s="179"/>
      <c r="N425" s="179">
        <f t="shared" si="126"/>
        <v>0</v>
      </c>
      <c r="O425" s="179"/>
      <c r="P425" s="179">
        <f t="shared" si="132"/>
        <v>0</v>
      </c>
      <c r="Q425" s="179"/>
      <c r="R425" s="179">
        <f t="shared" si="133"/>
        <v>0</v>
      </c>
      <c r="S425" s="179"/>
      <c r="T425" s="179">
        <f t="shared" si="134"/>
        <v>0</v>
      </c>
      <c r="U425" s="179"/>
      <c r="V425" s="179">
        <f t="shared" si="127"/>
        <v>0</v>
      </c>
      <c r="W425" s="179"/>
      <c r="X425" s="179">
        <f t="shared" si="128"/>
        <v>0</v>
      </c>
      <c r="Y425" s="179"/>
      <c r="Z425" s="179">
        <f t="shared" si="129"/>
        <v>0</v>
      </c>
      <c r="AA425" s="179"/>
      <c r="AB425" s="179">
        <f t="shared" si="129"/>
        <v>0</v>
      </c>
      <c r="AC425" s="179"/>
      <c r="AD425" s="179">
        <f t="shared" si="129"/>
        <v>0</v>
      </c>
      <c r="AE425" s="179"/>
      <c r="AF425" s="179">
        <f t="shared" si="129"/>
        <v>0</v>
      </c>
      <c r="AG425" s="179"/>
      <c r="AH425" s="179">
        <f t="shared" si="123"/>
        <v>0</v>
      </c>
      <c r="AI425" s="179"/>
      <c r="AJ425" s="179">
        <f t="shared" si="130"/>
        <v>0</v>
      </c>
      <c r="AK425" s="179"/>
      <c r="AL425" s="179">
        <f t="shared" si="130"/>
        <v>0</v>
      </c>
      <c r="AM425" s="179">
        <f t="shared" si="135"/>
        <v>0</v>
      </c>
      <c r="AN425" s="217">
        <f t="shared" si="136"/>
        <v>0</v>
      </c>
      <c r="AO425" s="20">
        <f t="shared" si="138"/>
        <v>0</v>
      </c>
      <c r="AP425" s="13"/>
      <c r="AR425" s="14"/>
      <c r="AT425" s="66"/>
      <c r="AU425" s="66"/>
    </row>
    <row r="426" spans="1:47" s="61" customFormat="1" ht="15" outlineLevel="1" x14ac:dyDescent="0.25">
      <c r="A426" s="62" t="s">
        <v>810</v>
      </c>
      <c r="B426" s="63" t="s">
        <v>811</v>
      </c>
      <c r="C426" s="64" t="s">
        <v>23</v>
      </c>
      <c r="D426" s="65">
        <v>5</v>
      </c>
      <c r="E426" s="65"/>
      <c r="F426" s="19">
        <f t="shared" si="137"/>
        <v>5</v>
      </c>
      <c r="G426" s="156">
        <v>6.8733248859999998</v>
      </c>
      <c r="H426" s="65">
        <f t="shared" si="131"/>
        <v>3</v>
      </c>
      <c r="I426" s="179"/>
      <c r="J426" s="179">
        <f t="shared" si="124"/>
        <v>0</v>
      </c>
      <c r="K426" s="179"/>
      <c r="L426" s="179">
        <f t="shared" si="125"/>
        <v>0</v>
      </c>
      <c r="M426" s="179"/>
      <c r="N426" s="179">
        <f t="shared" si="126"/>
        <v>0</v>
      </c>
      <c r="O426" s="179"/>
      <c r="P426" s="179">
        <f t="shared" si="132"/>
        <v>0</v>
      </c>
      <c r="Q426" s="179"/>
      <c r="R426" s="179">
        <f t="shared" si="133"/>
        <v>0</v>
      </c>
      <c r="S426" s="179"/>
      <c r="T426" s="179">
        <f t="shared" si="134"/>
        <v>0</v>
      </c>
      <c r="U426" s="179"/>
      <c r="V426" s="179">
        <f t="shared" si="127"/>
        <v>0</v>
      </c>
      <c r="W426" s="179"/>
      <c r="X426" s="179">
        <f t="shared" si="128"/>
        <v>0</v>
      </c>
      <c r="Y426" s="179"/>
      <c r="Z426" s="179">
        <f t="shared" si="129"/>
        <v>0</v>
      </c>
      <c r="AA426" s="179"/>
      <c r="AB426" s="179">
        <f t="shared" si="129"/>
        <v>0</v>
      </c>
      <c r="AC426" s="179"/>
      <c r="AD426" s="179">
        <f t="shared" si="129"/>
        <v>0</v>
      </c>
      <c r="AE426" s="179">
        <v>2</v>
      </c>
      <c r="AF426" s="179">
        <f t="shared" si="129"/>
        <v>13.746649772</v>
      </c>
      <c r="AG426" s="179"/>
      <c r="AH426" s="179">
        <f t="shared" si="123"/>
        <v>0</v>
      </c>
      <c r="AI426" s="179"/>
      <c r="AJ426" s="179">
        <f t="shared" si="130"/>
        <v>0</v>
      </c>
      <c r="AK426" s="179"/>
      <c r="AL426" s="179">
        <f t="shared" si="130"/>
        <v>0</v>
      </c>
      <c r="AM426" s="179">
        <f t="shared" si="135"/>
        <v>2</v>
      </c>
      <c r="AN426" s="217">
        <f t="shared" si="136"/>
        <v>0.4</v>
      </c>
      <c r="AO426" s="20">
        <f t="shared" si="138"/>
        <v>13.75</v>
      </c>
      <c r="AP426" s="13"/>
      <c r="AR426" s="14"/>
      <c r="AT426" s="66"/>
      <c r="AU426" s="66"/>
    </row>
    <row r="427" spans="1:47" s="61" customFormat="1" ht="15" outlineLevel="1" x14ac:dyDescent="0.25">
      <c r="A427" s="62" t="s">
        <v>812</v>
      </c>
      <c r="B427" s="63" t="s">
        <v>813</v>
      </c>
      <c r="C427" s="64" t="s">
        <v>23</v>
      </c>
      <c r="D427" s="65">
        <v>4</v>
      </c>
      <c r="E427" s="65"/>
      <c r="F427" s="19">
        <f t="shared" si="137"/>
        <v>4</v>
      </c>
      <c r="G427" s="156">
        <v>14.006649769999999</v>
      </c>
      <c r="H427" s="65">
        <f t="shared" si="131"/>
        <v>2</v>
      </c>
      <c r="I427" s="179"/>
      <c r="J427" s="179">
        <f t="shared" si="124"/>
        <v>0</v>
      </c>
      <c r="K427" s="179"/>
      <c r="L427" s="179">
        <f t="shared" si="125"/>
        <v>0</v>
      </c>
      <c r="M427" s="179"/>
      <c r="N427" s="179">
        <f t="shared" si="126"/>
        <v>0</v>
      </c>
      <c r="O427" s="179"/>
      <c r="P427" s="179">
        <f t="shared" si="132"/>
        <v>0</v>
      </c>
      <c r="Q427" s="179"/>
      <c r="R427" s="179">
        <f t="shared" si="133"/>
        <v>0</v>
      </c>
      <c r="S427" s="179"/>
      <c r="T427" s="179">
        <f t="shared" si="134"/>
        <v>0</v>
      </c>
      <c r="U427" s="179"/>
      <c r="V427" s="179">
        <f t="shared" si="127"/>
        <v>0</v>
      </c>
      <c r="W427" s="179"/>
      <c r="X427" s="179">
        <f t="shared" si="128"/>
        <v>0</v>
      </c>
      <c r="Y427" s="179"/>
      <c r="Z427" s="179">
        <f t="shared" si="129"/>
        <v>0</v>
      </c>
      <c r="AA427" s="179"/>
      <c r="AB427" s="179">
        <f t="shared" si="129"/>
        <v>0</v>
      </c>
      <c r="AC427" s="179"/>
      <c r="AD427" s="179">
        <f t="shared" si="129"/>
        <v>0</v>
      </c>
      <c r="AE427" s="179">
        <v>2</v>
      </c>
      <c r="AF427" s="179">
        <f t="shared" si="129"/>
        <v>28.013299539999998</v>
      </c>
      <c r="AG427" s="179"/>
      <c r="AH427" s="179">
        <f t="shared" si="123"/>
        <v>0</v>
      </c>
      <c r="AI427" s="179"/>
      <c r="AJ427" s="179">
        <f t="shared" si="130"/>
        <v>0</v>
      </c>
      <c r="AK427" s="179"/>
      <c r="AL427" s="179">
        <f t="shared" si="130"/>
        <v>0</v>
      </c>
      <c r="AM427" s="179">
        <f t="shared" si="135"/>
        <v>2</v>
      </c>
      <c r="AN427" s="217">
        <f t="shared" si="136"/>
        <v>0.5</v>
      </c>
      <c r="AO427" s="20">
        <f t="shared" si="138"/>
        <v>28.01</v>
      </c>
      <c r="AP427" s="13"/>
      <c r="AR427" s="14"/>
      <c r="AT427" s="66"/>
      <c r="AU427" s="66"/>
    </row>
    <row r="428" spans="1:47" s="61" customFormat="1" ht="15" outlineLevel="1" x14ac:dyDescent="0.25">
      <c r="A428" s="62" t="s">
        <v>814</v>
      </c>
      <c r="B428" s="63" t="s">
        <v>815</v>
      </c>
      <c r="C428" s="64" t="s">
        <v>23</v>
      </c>
      <c r="D428" s="65">
        <v>2</v>
      </c>
      <c r="E428" s="65"/>
      <c r="F428" s="19">
        <f t="shared" si="137"/>
        <v>2</v>
      </c>
      <c r="G428" s="156">
        <v>6.1233248859999998</v>
      </c>
      <c r="H428" s="65">
        <f t="shared" si="131"/>
        <v>0</v>
      </c>
      <c r="I428" s="179"/>
      <c r="J428" s="179">
        <f t="shared" si="124"/>
        <v>0</v>
      </c>
      <c r="K428" s="179"/>
      <c r="L428" s="179">
        <f t="shared" si="125"/>
        <v>0</v>
      </c>
      <c r="M428" s="179"/>
      <c r="N428" s="179">
        <f t="shared" si="126"/>
        <v>0</v>
      </c>
      <c r="O428" s="179"/>
      <c r="P428" s="179">
        <f t="shared" si="132"/>
        <v>0</v>
      </c>
      <c r="Q428" s="179"/>
      <c r="R428" s="179">
        <f t="shared" si="133"/>
        <v>0</v>
      </c>
      <c r="S428" s="179"/>
      <c r="T428" s="179">
        <f t="shared" si="134"/>
        <v>0</v>
      </c>
      <c r="U428" s="179"/>
      <c r="V428" s="179">
        <f t="shared" si="127"/>
        <v>0</v>
      </c>
      <c r="W428" s="179"/>
      <c r="X428" s="179">
        <f t="shared" si="128"/>
        <v>0</v>
      </c>
      <c r="Y428" s="179"/>
      <c r="Z428" s="179">
        <f t="shared" si="129"/>
        <v>0</v>
      </c>
      <c r="AA428" s="179"/>
      <c r="AB428" s="179">
        <f t="shared" si="129"/>
        <v>0</v>
      </c>
      <c r="AC428" s="179"/>
      <c r="AD428" s="179">
        <f t="shared" si="129"/>
        <v>0</v>
      </c>
      <c r="AE428" s="179">
        <v>2</v>
      </c>
      <c r="AF428" s="179">
        <f t="shared" si="129"/>
        <v>12.246649772</v>
      </c>
      <c r="AG428" s="179"/>
      <c r="AH428" s="179">
        <f t="shared" si="123"/>
        <v>0</v>
      </c>
      <c r="AI428" s="179"/>
      <c r="AJ428" s="179">
        <f t="shared" si="130"/>
        <v>0</v>
      </c>
      <c r="AK428" s="179"/>
      <c r="AL428" s="179">
        <f t="shared" si="130"/>
        <v>0</v>
      </c>
      <c r="AM428" s="179">
        <f t="shared" si="135"/>
        <v>2</v>
      </c>
      <c r="AN428" s="217">
        <f t="shared" si="136"/>
        <v>1</v>
      </c>
      <c r="AO428" s="20">
        <f t="shared" si="138"/>
        <v>12.25</v>
      </c>
      <c r="AP428" s="13"/>
      <c r="AR428" s="14"/>
      <c r="AT428" s="66"/>
      <c r="AU428" s="66"/>
    </row>
    <row r="429" spans="1:47" s="61" customFormat="1" ht="13.9" customHeight="1" outlineLevel="1" x14ac:dyDescent="0.25">
      <c r="A429" s="62" t="s">
        <v>816</v>
      </c>
      <c r="B429" s="63" t="s">
        <v>817</v>
      </c>
      <c r="C429" s="64" t="s">
        <v>23</v>
      </c>
      <c r="D429" s="65">
        <v>3</v>
      </c>
      <c r="E429" s="65"/>
      <c r="F429" s="19">
        <f t="shared" si="137"/>
        <v>3</v>
      </c>
      <c r="G429" s="156">
        <v>41.345755189999998</v>
      </c>
      <c r="H429" s="65">
        <f t="shared" si="131"/>
        <v>3</v>
      </c>
      <c r="I429" s="179"/>
      <c r="J429" s="179">
        <f t="shared" si="124"/>
        <v>0</v>
      </c>
      <c r="K429" s="179"/>
      <c r="L429" s="179">
        <f t="shared" si="125"/>
        <v>0</v>
      </c>
      <c r="M429" s="179"/>
      <c r="N429" s="179">
        <f t="shared" si="126"/>
        <v>0</v>
      </c>
      <c r="O429" s="179"/>
      <c r="P429" s="179">
        <f t="shared" si="132"/>
        <v>0</v>
      </c>
      <c r="Q429" s="179"/>
      <c r="R429" s="179">
        <f t="shared" si="133"/>
        <v>0</v>
      </c>
      <c r="S429" s="179"/>
      <c r="T429" s="179">
        <f t="shared" si="134"/>
        <v>0</v>
      </c>
      <c r="U429" s="179"/>
      <c r="V429" s="179">
        <f t="shared" si="127"/>
        <v>0</v>
      </c>
      <c r="W429" s="179"/>
      <c r="X429" s="179">
        <f t="shared" si="128"/>
        <v>0</v>
      </c>
      <c r="Y429" s="179"/>
      <c r="Z429" s="179">
        <f t="shared" si="129"/>
        <v>0</v>
      </c>
      <c r="AA429" s="179"/>
      <c r="AB429" s="179">
        <f t="shared" si="129"/>
        <v>0</v>
      </c>
      <c r="AC429" s="179"/>
      <c r="AD429" s="179">
        <f t="shared" si="129"/>
        <v>0</v>
      </c>
      <c r="AE429" s="179"/>
      <c r="AF429" s="179">
        <f t="shared" si="129"/>
        <v>0</v>
      </c>
      <c r="AG429" s="179"/>
      <c r="AH429" s="179">
        <f t="shared" si="123"/>
        <v>0</v>
      </c>
      <c r="AI429" s="179"/>
      <c r="AJ429" s="179">
        <f t="shared" si="130"/>
        <v>0</v>
      </c>
      <c r="AK429" s="179"/>
      <c r="AL429" s="179">
        <f t="shared" si="130"/>
        <v>0</v>
      </c>
      <c r="AM429" s="179">
        <f t="shared" si="135"/>
        <v>0</v>
      </c>
      <c r="AN429" s="217">
        <f t="shared" si="136"/>
        <v>0</v>
      </c>
      <c r="AO429" s="20">
        <f t="shared" si="138"/>
        <v>0</v>
      </c>
      <c r="AP429" s="13"/>
      <c r="AR429" s="14"/>
      <c r="AT429" s="66"/>
      <c r="AU429" s="66"/>
    </row>
    <row r="430" spans="1:47" s="61" customFormat="1" ht="22.5" outlineLevel="1" x14ac:dyDescent="0.25">
      <c r="A430" s="62" t="s">
        <v>818</v>
      </c>
      <c r="B430" s="63" t="s">
        <v>819</v>
      </c>
      <c r="C430" s="64" t="s">
        <v>23</v>
      </c>
      <c r="D430" s="65">
        <v>2</v>
      </c>
      <c r="E430" s="65"/>
      <c r="F430" s="19">
        <f t="shared" si="137"/>
        <v>2</v>
      </c>
      <c r="G430" s="156">
        <v>16.414987329999999</v>
      </c>
      <c r="H430" s="65">
        <f t="shared" si="131"/>
        <v>2</v>
      </c>
      <c r="I430" s="179"/>
      <c r="J430" s="179">
        <f t="shared" si="124"/>
        <v>0</v>
      </c>
      <c r="K430" s="179"/>
      <c r="L430" s="179">
        <f t="shared" si="125"/>
        <v>0</v>
      </c>
      <c r="M430" s="179"/>
      <c r="N430" s="179">
        <f t="shared" si="126"/>
        <v>0</v>
      </c>
      <c r="O430" s="179"/>
      <c r="P430" s="179">
        <f t="shared" si="132"/>
        <v>0</v>
      </c>
      <c r="Q430" s="179"/>
      <c r="R430" s="179">
        <f t="shared" si="133"/>
        <v>0</v>
      </c>
      <c r="S430" s="179"/>
      <c r="T430" s="179">
        <f t="shared" si="134"/>
        <v>0</v>
      </c>
      <c r="U430" s="179"/>
      <c r="V430" s="179">
        <f t="shared" si="127"/>
        <v>0</v>
      </c>
      <c r="W430" s="179"/>
      <c r="X430" s="179">
        <f t="shared" si="128"/>
        <v>0</v>
      </c>
      <c r="Y430" s="179"/>
      <c r="Z430" s="179">
        <f t="shared" si="129"/>
        <v>0</v>
      </c>
      <c r="AA430" s="179"/>
      <c r="AB430" s="179">
        <f t="shared" si="129"/>
        <v>0</v>
      </c>
      <c r="AC430" s="179"/>
      <c r="AD430" s="179">
        <f t="shared" si="129"/>
        <v>0</v>
      </c>
      <c r="AE430" s="179"/>
      <c r="AF430" s="179">
        <f t="shared" si="129"/>
        <v>0</v>
      </c>
      <c r="AG430" s="179"/>
      <c r="AH430" s="179">
        <f t="shared" si="123"/>
        <v>0</v>
      </c>
      <c r="AI430" s="179"/>
      <c r="AJ430" s="179">
        <f t="shared" si="130"/>
        <v>0</v>
      </c>
      <c r="AK430" s="179"/>
      <c r="AL430" s="179">
        <f t="shared" si="130"/>
        <v>0</v>
      </c>
      <c r="AM430" s="179">
        <f t="shared" si="135"/>
        <v>0</v>
      </c>
      <c r="AN430" s="217">
        <f t="shared" si="136"/>
        <v>0</v>
      </c>
      <c r="AO430" s="20">
        <f t="shared" si="138"/>
        <v>0</v>
      </c>
      <c r="AP430" s="13"/>
      <c r="AR430" s="14"/>
      <c r="AT430" s="66"/>
      <c r="AU430" s="66"/>
    </row>
    <row r="431" spans="1:47" s="61" customFormat="1" ht="22.5" outlineLevel="1" x14ac:dyDescent="0.25">
      <c r="A431" s="62" t="s">
        <v>820</v>
      </c>
      <c r="B431" s="63" t="s">
        <v>821</v>
      </c>
      <c r="C431" s="64" t="s">
        <v>23</v>
      </c>
      <c r="D431" s="65">
        <v>5</v>
      </c>
      <c r="E431" s="65"/>
      <c r="F431" s="19">
        <f t="shared" si="137"/>
        <v>5</v>
      </c>
      <c r="G431" s="156">
        <v>23.894143440000001</v>
      </c>
      <c r="H431" s="65">
        <f t="shared" si="131"/>
        <v>5</v>
      </c>
      <c r="I431" s="179"/>
      <c r="J431" s="179">
        <f t="shared" si="124"/>
        <v>0</v>
      </c>
      <c r="K431" s="179"/>
      <c r="L431" s="179">
        <f t="shared" si="125"/>
        <v>0</v>
      </c>
      <c r="M431" s="179"/>
      <c r="N431" s="179">
        <f t="shared" si="126"/>
        <v>0</v>
      </c>
      <c r="O431" s="179"/>
      <c r="P431" s="179">
        <f t="shared" si="132"/>
        <v>0</v>
      </c>
      <c r="Q431" s="179"/>
      <c r="R431" s="179">
        <f t="shared" si="133"/>
        <v>0</v>
      </c>
      <c r="S431" s="179"/>
      <c r="T431" s="179">
        <f t="shared" si="134"/>
        <v>0</v>
      </c>
      <c r="U431" s="179"/>
      <c r="V431" s="179">
        <f t="shared" si="127"/>
        <v>0</v>
      </c>
      <c r="W431" s="179"/>
      <c r="X431" s="179">
        <f t="shared" si="128"/>
        <v>0</v>
      </c>
      <c r="Y431" s="179"/>
      <c r="Z431" s="179">
        <f t="shared" si="129"/>
        <v>0</v>
      </c>
      <c r="AA431" s="179"/>
      <c r="AB431" s="179">
        <f t="shared" si="129"/>
        <v>0</v>
      </c>
      <c r="AC431" s="179"/>
      <c r="AD431" s="179">
        <f t="shared" si="129"/>
        <v>0</v>
      </c>
      <c r="AE431" s="179"/>
      <c r="AF431" s="179">
        <f t="shared" si="129"/>
        <v>0</v>
      </c>
      <c r="AG431" s="179"/>
      <c r="AH431" s="179">
        <f t="shared" si="123"/>
        <v>0</v>
      </c>
      <c r="AI431" s="179"/>
      <c r="AJ431" s="179">
        <f t="shared" si="130"/>
        <v>0</v>
      </c>
      <c r="AK431" s="179"/>
      <c r="AL431" s="179">
        <f t="shared" si="130"/>
        <v>0</v>
      </c>
      <c r="AM431" s="179">
        <f t="shared" si="135"/>
        <v>0</v>
      </c>
      <c r="AN431" s="217">
        <f t="shared" si="136"/>
        <v>0</v>
      </c>
      <c r="AO431" s="20">
        <f t="shared" si="138"/>
        <v>0</v>
      </c>
      <c r="AP431" s="13"/>
      <c r="AR431" s="14"/>
      <c r="AT431" s="66"/>
      <c r="AU431" s="66"/>
    </row>
    <row r="432" spans="1:47" s="61" customFormat="1" ht="22.5" outlineLevel="1" x14ac:dyDescent="0.25">
      <c r="A432" s="62" t="s">
        <v>822</v>
      </c>
      <c r="B432" s="63" t="s">
        <v>823</v>
      </c>
      <c r="C432" s="64" t="s">
        <v>23</v>
      </c>
      <c r="D432" s="65">
        <v>2</v>
      </c>
      <c r="E432" s="65"/>
      <c r="F432" s="19">
        <f t="shared" si="137"/>
        <v>2</v>
      </c>
      <c r="G432" s="156">
        <v>28.894143440000001</v>
      </c>
      <c r="H432" s="65">
        <f t="shared" si="131"/>
        <v>2</v>
      </c>
      <c r="I432" s="179"/>
      <c r="J432" s="179">
        <f t="shared" si="124"/>
        <v>0</v>
      </c>
      <c r="K432" s="179"/>
      <c r="L432" s="179">
        <f t="shared" si="125"/>
        <v>0</v>
      </c>
      <c r="M432" s="179"/>
      <c r="N432" s="179">
        <f t="shared" si="126"/>
        <v>0</v>
      </c>
      <c r="O432" s="179"/>
      <c r="P432" s="179">
        <f t="shared" si="132"/>
        <v>0</v>
      </c>
      <c r="Q432" s="179"/>
      <c r="R432" s="179">
        <f t="shared" si="133"/>
        <v>0</v>
      </c>
      <c r="S432" s="179"/>
      <c r="T432" s="179">
        <f t="shared" si="134"/>
        <v>0</v>
      </c>
      <c r="U432" s="179"/>
      <c r="V432" s="179">
        <f t="shared" si="127"/>
        <v>0</v>
      </c>
      <c r="W432" s="179"/>
      <c r="X432" s="179">
        <f t="shared" si="128"/>
        <v>0</v>
      </c>
      <c r="Y432" s="179"/>
      <c r="Z432" s="179">
        <f t="shared" si="129"/>
        <v>0</v>
      </c>
      <c r="AA432" s="179"/>
      <c r="AB432" s="179">
        <f t="shared" si="129"/>
        <v>0</v>
      </c>
      <c r="AC432" s="179"/>
      <c r="AD432" s="179">
        <f t="shared" si="129"/>
        <v>0</v>
      </c>
      <c r="AE432" s="179"/>
      <c r="AF432" s="179">
        <f t="shared" si="129"/>
        <v>0</v>
      </c>
      <c r="AG432" s="179"/>
      <c r="AH432" s="179">
        <f t="shared" si="123"/>
        <v>0</v>
      </c>
      <c r="AI432" s="179"/>
      <c r="AJ432" s="179">
        <f t="shared" si="130"/>
        <v>0</v>
      </c>
      <c r="AK432" s="179"/>
      <c r="AL432" s="179">
        <f t="shared" si="130"/>
        <v>0</v>
      </c>
      <c r="AM432" s="179">
        <f t="shared" si="135"/>
        <v>0</v>
      </c>
      <c r="AN432" s="217">
        <f t="shared" si="136"/>
        <v>0</v>
      </c>
      <c r="AO432" s="20">
        <f t="shared" si="138"/>
        <v>0</v>
      </c>
      <c r="AP432" s="13"/>
      <c r="AR432" s="14"/>
      <c r="AT432" s="66"/>
      <c r="AU432" s="66"/>
    </row>
    <row r="433" spans="1:47" s="61" customFormat="1" ht="13.9" customHeight="1" outlineLevel="1" x14ac:dyDescent="0.25">
      <c r="A433" s="62" t="s">
        <v>824</v>
      </c>
      <c r="B433" s="63" t="s">
        <v>825</v>
      </c>
      <c r="C433" s="64" t="s">
        <v>23</v>
      </c>
      <c r="D433" s="65">
        <v>110</v>
      </c>
      <c r="E433" s="65"/>
      <c r="F433" s="19">
        <f t="shared" si="137"/>
        <v>110</v>
      </c>
      <c r="G433" s="156">
        <v>6.3274936640000004</v>
      </c>
      <c r="H433" s="65">
        <f t="shared" si="131"/>
        <v>105</v>
      </c>
      <c r="I433" s="179"/>
      <c r="J433" s="179">
        <f t="shared" si="124"/>
        <v>0</v>
      </c>
      <c r="K433" s="179"/>
      <c r="L433" s="179">
        <f t="shared" si="125"/>
        <v>0</v>
      </c>
      <c r="M433" s="179"/>
      <c r="N433" s="179">
        <f t="shared" si="126"/>
        <v>0</v>
      </c>
      <c r="O433" s="179"/>
      <c r="P433" s="179">
        <f t="shared" si="132"/>
        <v>0</v>
      </c>
      <c r="Q433" s="179"/>
      <c r="R433" s="179">
        <f t="shared" si="133"/>
        <v>0</v>
      </c>
      <c r="S433" s="179"/>
      <c r="T433" s="179">
        <f t="shared" si="134"/>
        <v>0</v>
      </c>
      <c r="U433" s="179"/>
      <c r="V433" s="179">
        <f t="shared" si="127"/>
        <v>0</v>
      </c>
      <c r="W433" s="179"/>
      <c r="X433" s="179">
        <f t="shared" si="128"/>
        <v>0</v>
      </c>
      <c r="Y433" s="179"/>
      <c r="Z433" s="179">
        <f t="shared" si="129"/>
        <v>0</v>
      </c>
      <c r="AA433" s="179"/>
      <c r="AB433" s="179">
        <f t="shared" si="129"/>
        <v>0</v>
      </c>
      <c r="AC433" s="179"/>
      <c r="AD433" s="179">
        <f t="shared" si="129"/>
        <v>0</v>
      </c>
      <c r="AE433" s="179">
        <v>5</v>
      </c>
      <c r="AF433" s="179">
        <f t="shared" si="129"/>
        <v>31.637468320000004</v>
      </c>
      <c r="AG433" s="179"/>
      <c r="AH433" s="179">
        <f t="shared" si="123"/>
        <v>0</v>
      </c>
      <c r="AI433" s="179"/>
      <c r="AJ433" s="179">
        <f t="shared" si="130"/>
        <v>0</v>
      </c>
      <c r="AK433" s="179"/>
      <c r="AL433" s="179">
        <f t="shared" si="130"/>
        <v>0</v>
      </c>
      <c r="AM433" s="179">
        <f t="shared" si="135"/>
        <v>5</v>
      </c>
      <c r="AN433" s="217">
        <f t="shared" si="136"/>
        <v>4.5454545454545456E-2</v>
      </c>
      <c r="AO433" s="20">
        <f t="shared" si="138"/>
        <v>31.64</v>
      </c>
      <c r="AP433" s="13"/>
      <c r="AR433" s="14"/>
      <c r="AT433" s="66"/>
      <c r="AU433" s="66"/>
    </row>
    <row r="434" spans="1:47" s="61" customFormat="1" ht="13.9" customHeight="1" outlineLevel="1" x14ac:dyDescent="0.25">
      <c r="A434" s="62" t="s">
        <v>826</v>
      </c>
      <c r="B434" s="63" t="s">
        <v>827</v>
      </c>
      <c r="C434" s="64" t="s">
        <v>23</v>
      </c>
      <c r="D434" s="65">
        <v>48</v>
      </c>
      <c r="E434" s="65"/>
      <c r="F434" s="19">
        <f t="shared" si="137"/>
        <v>48</v>
      </c>
      <c r="G434" s="156">
        <v>11.11498733</v>
      </c>
      <c r="H434" s="65">
        <f t="shared" si="131"/>
        <v>43</v>
      </c>
      <c r="I434" s="179"/>
      <c r="J434" s="179">
        <f t="shared" si="124"/>
        <v>0</v>
      </c>
      <c r="K434" s="179"/>
      <c r="L434" s="179">
        <f t="shared" si="125"/>
        <v>0</v>
      </c>
      <c r="M434" s="179"/>
      <c r="N434" s="179">
        <f t="shared" si="126"/>
        <v>0</v>
      </c>
      <c r="O434" s="179"/>
      <c r="P434" s="179">
        <f t="shared" si="132"/>
        <v>0</v>
      </c>
      <c r="Q434" s="179"/>
      <c r="R434" s="179">
        <f t="shared" si="133"/>
        <v>0</v>
      </c>
      <c r="S434" s="179"/>
      <c r="T434" s="179">
        <f t="shared" si="134"/>
        <v>0</v>
      </c>
      <c r="U434" s="179"/>
      <c r="V434" s="179">
        <f t="shared" si="127"/>
        <v>0</v>
      </c>
      <c r="W434" s="179"/>
      <c r="X434" s="179">
        <f t="shared" si="128"/>
        <v>0</v>
      </c>
      <c r="Y434" s="179"/>
      <c r="Z434" s="179">
        <f t="shared" si="129"/>
        <v>0</v>
      </c>
      <c r="AA434" s="179"/>
      <c r="AB434" s="179">
        <f t="shared" si="129"/>
        <v>0</v>
      </c>
      <c r="AC434" s="179"/>
      <c r="AD434" s="179">
        <f t="shared" si="129"/>
        <v>0</v>
      </c>
      <c r="AE434" s="179">
        <v>5</v>
      </c>
      <c r="AF434" s="179">
        <f t="shared" si="129"/>
        <v>55.574936649999998</v>
      </c>
      <c r="AG434" s="179"/>
      <c r="AH434" s="179">
        <f t="shared" si="123"/>
        <v>0</v>
      </c>
      <c r="AI434" s="179"/>
      <c r="AJ434" s="179">
        <f t="shared" si="130"/>
        <v>0</v>
      </c>
      <c r="AK434" s="179"/>
      <c r="AL434" s="179">
        <f t="shared" si="130"/>
        <v>0</v>
      </c>
      <c r="AM434" s="179">
        <f t="shared" si="135"/>
        <v>5</v>
      </c>
      <c r="AN434" s="217">
        <f t="shared" si="136"/>
        <v>0.10416666666666667</v>
      </c>
      <c r="AO434" s="20">
        <f t="shared" si="138"/>
        <v>55.57</v>
      </c>
      <c r="AP434" s="13"/>
      <c r="AR434" s="14"/>
      <c r="AT434" s="66"/>
      <c r="AU434" s="66"/>
    </row>
    <row r="435" spans="1:47" s="61" customFormat="1" ht="22.5" outlineLevel="1" x14ac:dyDescent="0.25">
      <c r="A435" s="62" t="s">
        <v>828</v>
      </c>
      <c r="B435" s="63" t="s">
        <v>829</v>
      </c>
      <c r="C435" s="64" t="s">
        <v>62</v>
      </c>
      <c r="D435" s="65">
        <v>18.3</v>
      </c>
      <c r="E435" s="65"/>
      <c r="F435" s="19">
        <f t="shared" si="137"/>
        <v>18.3</v>
      </c>
      <c r="G435" s="156">
        <v>20.66414344</v>
      </c>
      <c r="H435" s="65">
        <f t="shared" si="131"/>
        <v>10</v>
      </c>
      <c r="I435" s="179"/>
      <c r="J435" s="179">
        <f t="shared" si="124"/>
        <v>0</v>
      </c>
      <c r="K435" s="179"/>
      <c r="L435" s="179">
        <f t="shared" si="125"/>
        <v>0</v>
      </c>
      <c r="M435" s="179"/>
      <c r="N435" s="179">
        <f t="shared" si="126"/>
        <v>0</v>
      </c>
      <c r="O435" s="179"/>
      <c r="P435" s="179">
        <f t="shared" si="132"/>
        <v>0</v>
      </c>
      <c r="Q435" s="179"/>
      <c r="R435" s="179">
        <f t="shared" si="133"/>
        <v>0</v>
      </c>
      <c r="S435" s="179"/>
      <c r="T435" s="179">
        <f t="shared" si="134"/>
        <v>0</v>
      </c>
      <c r="U435" s="179"/>
      <c r="V435" s="179">
        <f t="shared" si="127"/>
        <v>0</v>
      </c>
      <c r="W435" s="179"/>
      <c r="X435" s="179">
        <f t="shared" si="128"/>
        <v>0</v>
      </c>
      <c r="Y435" s="179"/>
      <c r="Z435" s="179">
        <f t="shared" si="129"/>
        <v>0</v>
      </c>
      <c r="AA435" s="179"/>
      <c r="AB435" s="179">
        <f t="shared" si="129"/>
        <v>0</v>
      </c>
      <c r="AC435" s="179"/>
      <c r="AD435" s="179">
        <f t="shared" si="129"/>
        <v>0</v>
      </c>
      <c r="AE435" s="179">
        <v>8.3000000000000007</v>
      </c>
      <c r="AF435" s="179">
        <f t="shared" si="129"/>
        <v>171.51239055200003</v>
      </c>
      <c r="AG435" s="179"/>
      <c r="AH435" s="179">
        <f t="shared" si="123"/>
        <v>0</v>
      </c>
      <c r="AI435" s="179"/>
      <c r="AJ435" s="179">
        <f t="shared" si="130"/>
        <v>0</v>
      </c>
      <c r="AK435" s="179"/>
      <c r="AL435" s="179">
        <f t="shared" si="130"/>
        <v>0</v>
      </c>
      <c r="AM435" s="179">
        <f t="shared" si="135"/>
        <v>8.3000000000000007</v>
      </c>
      <c r="AN435" s="217">
        <f t="shared" si="136"/>
        <v>0.45355191256830601</v>
      </c>
      <c r="AO435" s="20">
        <f t="shared" si="138"/>
        <v>171.51</v>
      </c>
      <c r="AP435" s="13"/>
      <c r="AR435" s="14"/>
      <c r="AT435" s="66"/>
      <c r="AU435" s="66"/>
    </row>
    <row r="436" spans="1:47" s="61" customFormat="1" ht="22.5" outlineLevel="1" x14ac:dyDescent="0.25">
      <c r="A436" s="62" t="s">
        <v>830</v>
      </c>
      <c r="B436" s="63" t="s">
        <v>831</v>
      </c>
      <c r="C436" s="64" t="s">
        <v>62</v>
      </c>
      <c r="D436" s="65">
        <v>89.84</v>
      </c>
      <c r="E436" s="65"/>
      <c r="F436" s="19">
        <f t="shared" si="137"/>
        <v>89.84</v>
      </c>
      <c r="G436" s="156">
        <v>13.30915611</v>
      </c>
      <c r="H436" s="65">
        <f t="shared" si="131"/>
        <v>82.64</v>
      </c>
      <c r="I436" s="179"/>
      <c r="J436" s="179">
        <f t="shared" si="124"/>
        <v>0</v>
      </c>
      <c r="K436" s="179"/>
      <c r="L436" s="179">
        <f t="shared" si="125"/>
        <v>0</v>
      </c>
      <c r="M436" s="179"/>
      <c r="N436" s="179">
        <f t="shared" si="126"/>
        <v>0</v>
      </c>
      <c r="O436" s="179"/>
      <c r="P436" s="179">
        <f t="shared" si="132"/>
        <v>0</v>
      </c>
      <c r="Q436" s="179"/>
      <c r="R436" s="179">
        <f t="shared" si="133"/>
        <v>0</v>
      </c>
      <c r="S436" s="179"/>
      <c r="T436" s="179">
        <f t="shared" si="134"/>
        <v>0</v>
      </c>
      <c r="U436" s="179"/>
      <c r="V436" s="179">
        <f t="shared" si="127"/>
        <v>0</v>
      </c>
      <c r="W436" s="179"/>
      <c r="X436" s="179">
        <f t="shared" si="128"/>
        <v>0</v>
      </c>
      <c r="Y436" s="179"/>
      <c r="Z436" s="179">
        <f t="shared" si="129"/>
        <v>0</v>
      </c>
      <c r="AA436" s="179"/>
      <c r="AB436" s="179">
        <f t="shared" si="129"/>
        <v>0</v>
      </c>
      <c r="AC436" s="179"/>
      <c r="AD436" s="179">
        <f t="shared" si="129"/>
        <v>0</v>
      </c>
      <c r="AE436" s="179">
        <v>7.2</v>
      </c>
      <c r="AF436" s="179">
        <f t="shared" si="129"/>
        <v>95.825923992</v>
      </c>
      <c r="AG436" s="179"/>
      <c r="AH436" s="179">
        <f t="shared" si="123"/>
        <v>0</v>
      </c>
      <c r="AI436" s="179"/>
      <c r="AJ436" s="179">
        <f t="shared" si="130"/>
        <v>0</v>
      </c>
      <c r="AK436" s="179"/>
      <c r="AL436" s="179">
        <f t="shared" si="130"/>
        <v>0</v>
      </c>
      <c r="AM436" s="179">
        <f t="shared" si="135"/>
        <v>7.2</v>
      </c>
      <c r="AN436" s="217">
        <f t="shared" si="136"/>
        <v>8.0142475512021374E-2</v>
      </c>
      <c r="AO436" s="20">
        <f t="shared" si="138"/>
        <v>95.83</v>
      </c>
      <c r="AP436" s="13"/>
      <c r="AR436" s="14"/>
      <c r="AT436" s="66"/>
      <c r="AU436" s="66"/>
    </row>
    <row r="437" spans="1:47" s="61" customFormat="1" ht="22.5" outlineLevel="1" x14ac:dyDescent="0.25">
      <c r="A437" s="62" t="s">
        <v>832</v>
      </c>
      <c r="B437" s="63" t="s">
        <v>833</v>
      </c>
      <c r="C437" s="64" t="s">
        <v>62</v>
      </c>
      <c r="D437" s="65">
        <v>30.04</v>
      </c>
      <c r="E437" s="65"/>
      <c r="F437" s="19">
        <f t="shared" si="137"/>
        <v>30.04</v>
      </c>
      <c r="G437" s="156">
        <v>20.66414344</v>
      </c>
      <c r="H437" s="65">
        <f t="shared" si="131"/>
        <v>30.04</v>
      </c>
      <c r="I437" s="179"/>
      <c r="J437" s="179">
        <f t="shared" si="124"/>
        <v>0</v>
      </c>
      <c r="K437" s="179"/>
      <c r="L437" s="179">
        <f t="shared" si="125"/>
        <v>0</v>
      </c>
      <c r="M437" s="179"/>
      <c r="N437" s="179">
        <f t="shared" si="126"/>
        <v>0</v>
      </c>
      <c r="O437" s="179"/>
      <c r="P437" s="179">
        <f t="shared" si="132"/>
        <v>0</v>
      </c>
      <c r="Q437" s="179"/>
      <c r="R437" s="179">
        <f t="shared" si="133"/>
        <v>0</v>
      </c>
      <c r="S437" s="179"/>
      <c r="T437" s="179">
        <f t="shared" si="134"/>
        <v>0</v>
      </c>
      <c r="U437" s="179"/>
      <c r="V437" s="179">
        <f t="shared" si="127"/>
        <v>0</v>
      </c>
      <c r="W437" s="179"/>
      <c r="X437" s="179">
        <f t="shared" si="128"/>
        <v>0</v>
      </c>
      <c r="Y437" s="179"/>
      <c r="Z437" s="179">
        <f t="shared" si="129"/>
        <v>0</v>
      </c>
      <c r="AA437" s="179"/>
      <c r="AB437" s="179">
        <f t="shared" si="129"/>
        <v>0</v>
      </c>
      <c r="AC437" s="179"/>
      <c r="AD437" s="179">
        <f t="shared" si="129"/>
        <v>0</v>
      </c>
      <c r="AE437" s="179"/>
      <c r="AF437" s="179">
        <f t="shared" si="129"/>
        <v>0</v>
      </c>
      <c r="AG437" s="179"/>
      <c r="AH437" s="179">
        <f t="shared" si="123"/>
        <v>0</v>
      </c>
      <c r="AI437" s="179"/>
      <c r="AJ437" s="179">
        <f t="shared" si="130"/>
        <v>0</v>
      </c>
      <c r="AK437" s="179"/>
      <c r="AL437" s="179">
        <f t="shared" si="130"/>
        <v>0</v>
      </c>
      <c r="AM437" s="179">
        <f t="shared" si="135"/>
        <v>0</v>
      </c>
      <c r="AN437" s="217">
        <f t="shared" si="136"/>
        <v>0</v>
      </c>
      <c r="AO437" s="20">
        <f t="shared" si="138"/>
        <v>0</v>
      </c>
      <c r="AP437" s="13"/>
      <c r="AR437" s="14"/>
      <c r="AT437" s="66"/>
      <c r="AU437" s="66"/>
    </row>
    <row r="438" spans="1:47" s="61" customFormat="1" ht="22.5" outlineLevel="1" x14ac:dyDescent="0.25">
      <c r="A438" s="62" t="s">
        <v>834</v>
      </c>
      <c r="B438" s="63" t="s">
        <v>835</v>
      </c>
      <c r="C438" s="64" t="s">
        <v>23</v>
      </c>
      <c r="D438" s="65">
        <v>9</v>
      </c>
      <c r="E438" s="65"/>
      <c r="F438" s="19">
        <f t="shared" si="137"/>
        <v>9</v>
      </c>
      <c r="G438" s="156">
        <v>14.27498733</v>
      </c>
      <c r="H438" s="65">
        <f t="shared" si="131"/>
        <v>9</v>
      </c>
      <c r="I438" s="179"/>
      <c r="J438" s="179">
        <f t="shared" si="124"/>
        <v>0</v>
      </c>
      <c r="K438" s="179"/>
      <c r="L438" s="179">
        <f t="shared" si="125"/>
        <v>0</v>
      </c>
      <c r="M438" s="179"/>
      <c r="N438" s="179">
        <f t="shared" si="126"/>
        <v>0</v>
      </c>
      <c r="O438" s="179"/>
      <c r="P438" s="179">
        <f t="shared" si="132"/>
        <v>0</v>
      </c>
      <c r="Q438" s="179"/>
      <c r="R438" s="179">
        <f t="shared" si="133"/>
        <v>0</v>
      </c>
      <c r="S438" s="179"/>
      <c r="T438" s="179">
        <f t="shared" si="134"/>
        <v>0</v>
      </c>
      <c r="U438" s="179"/>
      <c r="V438" s="179">
        <f t="shared" si="127"/>
        <v>0</v>
      </c>
      <c r="W438" s="179"/>
      <c r="X438" s="179">
        <f t="shared" si="128"/>
        <v>0</v>
      </c>
      <c r="Y438" s="179"/>
      <c r="Z438" s="179">
        <f t="shared" si="129"/>
        <v>0</v>
      </c>
      <c r="AA438" s="179"/>
      <c r="AB438" s="179">
        <f t="shared" si="129"/>
        <v>0</v>
      </c>
      <c r="AC438" s="179"/>
      <c r="AD438" s="179">
        <f t="shared" si="129"/>
        <v>0</v>
      </c>
      <c r="AE438" s="179"/>
      <c r="AF438" s="179">
        <f t="shared" si="129"/>
        <v>0</v>
      </c>
      <c r="AG438" s="179"/>
      <c r="AH438" s="179">
        <f t="shared" si="123"/>
        <v>0</v>
      </c>
      <c r="AI438" s="179"/>
      <c r="AJ438" s="179">
        <f t="shared" si="130"/>
        <v>0</v>
      </c>
      <c r="AK438" s="179"/>
      <c r="AL438" s="179">
        <f t="shared" si="130"/>
        <v>0</v>
      </c>
      <c r="AM438" s="179">
        <f t="shared" si="135"/>
        <v>0</v>
      </c>
      <c r="AN438" s="217">
        <f t="shared" si="136"/>
        <v>0</v>
      </c>
      <c r="AO438" s="20">
        <f t="shared" si="138"/>
        <v>0</v>
      </c>
      <c r="AP438" s="13"/>
      <c r="AR438" s="14"/>
      <c r="AT438" s="66"/>
      <c r="AU438" s="66"/>
    </row>
    <row r="439" spans="1:47" s="61" customFormat="1" ht="22.5" outlineLevel="1" x14ac:dyDescent="0.25">
      <c r="A439" s="62" t="s">
        <v>836</v>
      </c>
      <c r="B439" s="63" t="s">
        <v>837</v>
      </c>
      <c r="C439" s="64" t="s">
        <v>23</v>
      </c>
      <c r="D439" s="65">
        <v>24</v>
      </c>
      <c r="E439" s="65"/>
      <c r="F439" s="19">
        <f t="shared" si="137"/>
        <v>24</v>
      </c>
      <c r="G439" s="156">
        <v>24.98414344</v>
      </c>
      <c r="H439" s="65">
        <f t="shared" si="131"/>
        <v>24</v>
      </c>
      <c r="I439" s="179"/>
      <c r="J439" s="179">
        <f t="shared" si="124"/>
        <v>0</v>
      </c>
      <c r="K439" s="179"/>
      <c r="L439" s="179">
        <f t="shared" si="125"/>
        <v>0</v>
      </c>
      <c r="M439" s="179"/>
      <c r="N439" s="179">
        <f t="shared" si="126"/>
        <v>0</v>
      </c>
      <c r="O439" s="179"/>
      <c r="P439" s="179">
        <f t="shared" si="132"/>
        <v>0</v>
      </c>
      <c r="Q439" s="179"/>
      <c r="R439" s="179">
        <f t="shared" si="133"/>
        <v>0</v>
      </c>
      <c r="S439" s="179"/>
      <c r="T439" s="179">
        <f t="shared" si="134"/>
        <v>0</v>
      </c>
      <c r="U439" s="179"/>
      <c r="V439" s="179">
        <f t="shared" si="127"/>
        <v>0</v>
      </c>
      <c r="W439" s="179"/>
      <c r="X439" s="179">
        <f t="shared" si="128"/>
        <v>0</v>
      </c>
      <c r="Y439" s="179"/>
      <c r="Z439" s="179">
        <f t="shared" si="129"/>
        <v>0</v>
      </c>
      <c r="AA439" s="179"/>
      <c r="AB439" s="179">
        <f t="shared" si="129"/>
        <v>0</v>
      </c>
      <c r="AC439" s="179"/>
      <c r="AD439" s="179">
        <f t="shared" si="129"/>
        <v>0</v>
      </c>
      <c r="AE439" s="179"/>
      <c r="AF439" s="179">
        <f t="shared" si="129"/>
        <v>0</v>
      </c>
      <c r="AG439" s="179"/>
      <c r="AH439" s="179">
        <f t="shared" si="123"/>
        <v>0</v>
      </c>
      <c r="AI439" s="179"/>
      <c r="AJ439" s="179">
        <f t="shared" si="130"/>
        <v>0</v>
      </c>
      <c r="AK439" s="179"/>
      <c r="AL439" s="179">
        <f t="shared" si="130"/>
        <v>0</v>
      </c>
      <c r="AM439" s="179">
        <f t="shared" si="135"/>
        <v>0</v>
      </c>
      <c r="AN439" s="217">
        <f t="shared" si="136"/>
        <v>0</v>
      </c>
      <c r="AO439" s="20">
        <f t="shared" si="138"/>
        <v>0</v>
      </c>
      <c r="AP439" s="13"/>
      <c r="AR439" s="14"/>
      <c r="AT439" s="66"/>
      <c r="AU439" s="66"/>
    </row>
    <row r="440" spans="1:47" s="61" customFormat="1" ht="22.5" outlineLevel="1" x14ac:dyDescent="0.25">
      <c r="A440" s="62" t="s">
        <v>838</v>
      </c>
      <c r="B440" s="63" t="s">
        <v>839</v>
      </c>
      <c r="C440" s="64" t="s">
        <v>23</v>
      </c>
      <c r="D440" s="65">
        <v>17</v>
      </c>
      <c r="E440" s="65"/>
      <c r="F440" s="19">
        <f t="shared" si="137"/>
        <v>17</v>
      </c>
      <c r="G440" s="156">
        <v>25.944143440000001</v>
      </c>
      <c r="H440" s="65">
        <f t="shared" si="131"/>
        <v>17</v>
      </c>
      <c r="I440" s="179"/>
      <c r="J440" s="179">
        <f t="shared" si="124"/>
        <v>0</v>
      </c>
      <c r="K440" s="179"/>
      <c r="L440" s="179">
        <f t="shared" si="125"/>
        <v>0</v>
      </c>
      <c r="M440" s="179"/>
      <c r="N440" s="179">
        <f t="shared" si="126"/>
        <v>0</v>
      </c>
      <c r="O440" s="179"/>
      <c r="P440" s="179">
        <f t="shared" si="132"/>
        <v>0</v>
      </c>
      <c r="Q440" s="179"/>
      <c r="R440" s="179">
        <f t="shared" si="133"/>
        <v>0</v>
      </c>
      <c r="S440" s="179"/>
      <c r="T440" s="179">
        <f t="shared" si="134"/>
        <v>0</v>
      </c>
      <c r="U440" s="179"/>
      <c r="V440" s="179">
        <f t="shared" si="127"/>
        <v>0</v>
      </c>
      <c r="W440" s="179"/>
      <c r="X440" s="179">
        <f t="shared" si="128"/>
        <v>0</v>
      </c>
      <c r="Y440" s="179"/>
      <c r="Z440" s="179">
        <f t="shared" si="129"/>
        <v>0</v>
      </c>
      <c r="AA440" s="179"/>
      <c r="AB440" s="179">
        <f t="shared" si="129"/>
        <v>0</v>
      </c>
      <c r="AC440" s="179"/>
      <c r="AD440" s="179">
        <f t="shared" si="129"/>
        <v>0</v>
      </c>
      <c r="AE440" s="179"/>
      <c r="AF440" s="179">
        <f t="shared" si="129"/>
        <v>0</v>
      </c>
      <c r="AG440" s="179"/>
      <c r="AH440" s="179">
        <f t="shared" si="123"/>
        <v>0</v>
      </c>
      <c r="AI440" s="179"/>
      <c r="AJ440" s="179">
        <f t="shared" si="130"/>
        <v>0</v>
      </c>
      <c r="AK440" s="179"/>
      <c r="AL440" s="179">
        <f t="shared" si="130"/>
        <v>0</v>
      </c>
      <c r="AM440" s="179">
        <f t="shared" si="135"/>
        <v>0</v>
      </c>
      <c r="AN440" s="217">
        <f t="shared" si="136"/>
        <v>0</v>
      </c>
      <c r="AO440" s="20">
        <f t="shared" si="138"/>
        <v>0</v>
      </c>
      <c r="AP440" s="13"/>
      <c r="AR440" s="14"/>
      <c r="AT440" s="66"/>
      <c r="AU440" s="66"/>
    </row>
    <row r="441" spans="1:47" s="61" customFormat="1" ht="15" x14ac:dyDescent="0.25">
      <c r="A441" s="70" t="s">
        <v>840</v>
      </c>
      <c r="B441" s="71" t="s">
        <v>841</v>
      </c>
      <c r="C441" s="72"/>
      <c r="D441" s="73"/>
      <c r="E441" s="73"/>
      <c r="F441" s="29"/>
      <c r="G441" s="158"/>
      <c r="H441" s="73"/>
      <c r="I441" s="181"/>
      <c r="J441" s="181"/>
      <c r="K441" s="181"/>
      <c r="L441" s="181"/>
      <c r="M441" s="181"/>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81"/>
      <c r="AL441" s="181"/>
      <c r="AM441" s="181" t="str">
        <f t="shared" si="135"/>
        <v/>
      </c>
      <c r="AN441" s="219"/>
      <c r="AO441" s="74"/>
      <c r="AP441" s="13"/>
      <c r="AR441" s="14"/>
      <c r="AT441" s="66"/>
      <c r="AU441" s="66"/>
    </row>
    <row r="442" spans="1:47" s="61" customFormat="1" ht="22.5" outlineLevel="1" x14ac:dyDescent="0.25">
      <c r="A442" s="62" t="s">
        <v>842</v>
      </c>
      <c r="B442" s="63" t="s">
        <v>843</v>
      </c>
      <c r="C442" s="64" t="s">
        <v>62</v>
      </c>
      <c r="D442" s="65">
        <v>7.6</v>
      </c>
      <c r="E442" s="65"/>
      <c r="F442" s="19">
        <f>D442+E442</f>
        <v>7.6</v>
      </c>
      <c r="G442" s="156">
        <v>112.2297466</v>
      </c>
      <c r="H442" s="65">
        <f t="shared" si="131"/>
        <v>0</v>
      </c>
      <c r="I442" s="179"/>
      <c r="J442" s="179">
        <f t="shared" si="124"/>
        <v>0</v>
      </c>
      <c r="K442" s="179"/>
      <c r="L442" s="179">
        <f t="shared" si="125"/>
        <v>0</v>
      </c>
      <c r="M442" s="179"/>
      <c r="N442" s="179">
        <f t="shared" si="126"/>
        <v>0</v>
      </c>
      <c r="O442" s="179"/>
      <c r="P442" s="179">
        <f t="shared" si="132"/>
        <v>0</v>
      </c>
      <c r="Q442" s="179"/>
      <c r="R442" s="179">
        <f t="shared" si="133"/>
        <v>0</v>
      </c>
      <c r="S442" s="179"/>
      <c r="T442" s="179">
        <f t="shared" si="134"/>
        <v>0</v>
      </c>
      <c r="U442" s="179"/>
      <c r="V442" s="179">
        <f t="shared" si="127"/>
        <v>0</v>
      </c>
      <c r="W442" s="179"/>
      <c r="X442" s="179">
        <f t="shared" si="128"/>
        <v>0</v>
      </c>
      <c r="Y442" s="179"/>
      <c r="Z442" s="179">
        <f t="shared" si="129"/>
        <v>0</v>
      </c>
      <c r="AA442" s="179"/>
      <c r="AB442" s="179">
        <f t="shared" si="129"/>
        <v>0</v>
      </c>
      <c r="AC442" s="179"/>
      <c r="AD442" s="179">
        <f t="shared" si="129"/>
        <v>0</v>
      </c>
      <c r="AE442" s="179">
        <v>7.6</v>
      </c>
      <c r="AF442" s="179">
        <f t="shared" si="129"/>
        <v>852.94607415999997</v>
      </c>
      <c r="AG442" s="179"/>
      <c r="AH442" s="179">
        <f t="shared" si="123"/>
        <v>0</v>
      </c>
      <c r="AI442" s="179"/>
      <c r="AJ442" s="179">
        <f t="shared" si="130"/>
        <v>0</v>
      </c>
      <c r="AK442" s="179"/>
      <c r="AL442" s="179">
        <f t="shared" si="130"/>
        <v>0</v>
      </c>
      <c r="AM442" s="179">
        <f t="shared" si="135"/>
        <v>7.6</v>
      </c>
      <c r="AN442" s="217">
        <f t="shared" si="136"/>
        <v>1</v>
      </c>
      <c r="AO442" s="20">
        <f>IF(C442="","",(ROUND(AM442*G442,2)))</f>
        <v>852.95</v>
      </c>
      <c r="AP442" s="13"/>
      <c r="AR442" s="14"/>
      <c r="AT442" s="66"/>
      <c r="AU442" s="66"/>
    </row>
    <row r="443" spans="1:47" s="61" customFormat="1" ht="22.5" outlineLevel="1" x14ac:dyDescent="0.25">
      <c r="A443" s="62" t="s">
        <v>844</v>
      </c>
      <c r="B443" s="63" t="s">
        <v>845</v>
      </c>
      <c r="C443" s="64" t="s">
        <v>16</v>
      </c>
      <c r="D443" s="65">
        <v>2</v>
      </c>
      <c r="E443" s="65"/>
      <c r="F443" s="19">
        <f>D443+E443</f>
        <v>2</v>
      </c>
      <c r="G443" s="156">
        <v>51.005608209999998</v>
      </c>
      <c r="H443" s="65">
        <f t="shared" si="131"/>
        <v>2</v>
      </c>
      <c r="I443" s="179"/>
      <c r="J443" s="179">
        <f t="shared" si="124"/>
        <v>0</v>
      </c>
      <c r="K443" s="179"/>
      <c r="L443" s="179">
        <f t="shared" si="125"/>
        <v>0</v>
      </c>
      <c r="M443" s="179"/>
      <c r="N443" s="179">
        <f t="shared" si="126"/>
        <v>0</v>
      </c>
      <c r="O443" s="179"/>
      <c r="P443" s="179">
        <f t="shared" si="132"/>
        <v>0</v>
      </c>
      <c r="Q443" s="179"/>
      <c r="R443" s="179">
        <f t="shared" si="133"/>
        <v>0</v>
      </c>
      <c r="S443" s="179"/>
      <c r="T443" s="179">
        <f t="shared" si="134"/>
        <v>0</v>
      </c>
      <c r="U443" s="179"/>
      <c r="V443" s="179">
        <f t="shared" si="127"/>
        <v>0</v>
      </c>
      <c r="W443" s="179"/>
      <c r="X443" s="179">
        <f t="shared" si="128"/>
        <v>0</v>
      </c>
      <c r="Y443" s="179"/>
      <c r="Z443" s="179">
        <f t="shared" si="129"/>
        <v>0</v>
      </c>
      <c r="AA443" s="179"/>
      <c r="AB443" s="179">
        <f t="shared" si="129"/>
        <v>0</v>
      </c>
      <c r="AC443" s="179"/>
      <c r="AD443" s="179">
        <f t="shared" si="129"/>
        <v>0</v>
      </c>
      <c r="AE443" s="179"/>
      <c r="AF443" s="179">
        <f t="shared" si="129"/>
        <v>0</v>
      </c>
      <c r="AG443" s="179"/>
      <c r="AH443" s="179">
        <f t="shared" si="123"/>
        <v>0</v>
      </c>
      <c r="AI443" s="179"/>
      <c r="AJ443" s="179">
        <f t="shared" si="130"/>
        <v>0</v>
      </c>
      <c r="AK443" s="179"/>
      <c r="AL443" s="179">
        <f t="shared" si="130"/>
        <v>0</v>
      </c>
      <c r="AM443" s="179">
        <f t="shared" si="135"/>
        <v>0</v>
      </c>
      <c r="AN443" s="217">
        <f t="shared" si="136"/>
        <v>0</v>
      </c>
      <c r="AO443" s="20">
        <f>IF(C443="","",(ROUND(AM443*G443,2)))</f>
        <v>0</v>
      </c>
      <c r="AP443" s="13"/>
      <c r="AR443" s="14"/>
      <c r="AT443" s="66"/>
      <c r="AU443" s="66"/>
    </row>
    <row r="444" spans="1:47" s="61" customFormat="1" ht="22.5" outlineLevel="1" x14ac:dyDescent="0.25">
      <c r="A444" s="62" t="s">
        <v>846</v>
      </c>
      <c r="B444" s="63" t="s">
        <v>847</v>
      </c>
      <c r="C444" s="64" t="s">
        <v>16</v>
      </c>
      <c r="D444" s="65">
        <v>3</v>
      </c>
      <c r="E444" s="65"/>
      <c r="F444" s="19">
        <f>D444+E444</f>
        <v>3</v>
      </c>
      <c r="G444" s="156">
        <v>40.683248859999999</v>
      </c>
      <c r="H444" s="65">
        <f t="shared" si="131"/>
        <v>3</v>
      </c>
      <c r="I444" s="179"/>
      <c r="J444" s="179">
        <f t="shared" si="124"/>
        <v>0</v>
      </c>
      <c r="K444" s="179"/>
      <c r="L444" s="179">
        <f t="shared" si="125"/>
        <v>0</v>
      </c>
      <c r="M444" s="179"/>
      <c r="N444" s="179">
        <f t="shared" si="126"/>
        <v>0</v>
      </c>
      <c r="O444" s="179"/>
      <c r="P444" s="179">
        <f t="shared" si="132"/>
        <v>0</v>
      </c>
      <c r="Q444" s="179"/>
      <c r="R444" s="179">
        <f t="shared" si="133"/>
        <v>0</v>
      </c>
      <c r="S444" s="179"/>
      <c r="T444" s="179">
        <f t="shared" si="134"/>
        <v>0</v>
      </c>
      <c r="U444" s="179"/>
      <c r="V444" s="179">
        <f t="shared" si="127"/>
        <v>0</v>
      </c>
      <c r="W444" s="179"/>
      <c r="X444" s="179">
        <f t="shared" si="128"/>
        <v>0</v>
      </c>
      <c r="Y444" s="179"/>
      <c r="Z444" s="179">
        <f t="shared" si="129"/>
        <v>0</v>
      </c>
      <c r="AA444" s="179"/>
      <c r="AB444" s="179">
        <f t="shared" si="129"/>
        <v>0</v>
      </c>
      <c r="AC444" s="179"/>
      <c r="AD444" s="179">
        <f t="shared" si="129"/>
        <v>0</v>
      </c>
      <c r="AE444" s="179"/>
      <c r="AF444" s="179">
        <f t="shared" si="129"/>
        <v>0</v>
      </c>
      <c r="AG444" s="179"/>
      <c r="AH444" s="179">
        <f t="shared" si="123"/>
        <v>0</v>
      </c>
      <c r="AI444" s="179"/>
      <c r="AJ444" s="179">
        <f t="shared" si="130"/>
        <v>0</v>
      </c>
      <c r="AK444" s="179"/>
      <c r="AL444" s="179">
        <f t="shared" si="130"/>
        <v>0</v>
      </c>
      <c r="AM444" s="179">
        <f t="shared" si="135"/>
        <v>0</v>
      </c>
      <c r="AN444" s="217">
        <f t="shared" si="136"/>
        <v>0</v>
      </c>
      <c r="AO444" s="20">
        <f>IF(C444="","",(ROUND(AM444*G444,2)))</f>
        <v>0</v>
      </c>
      <c r="AP444" s="13"/>
      <c r="AR444" s="14"/>
      <c r="AT444" s="66"/>
      <c r="AU444" s="66"/>
    </row>
    <row r="445" spans="1:47" s="61" customFormat="1" ht="22.5" outlineLevel="1" x14ac:dyDescent="0.25">
      <c r="A445" s="62" t="s">
        <v>848</v>
      </c>
      <c r="B445" s="63" t="s">
        <v>849</v>
      </c>
      <c r="C445" s="64" t="s">
        <v>16</v>
      </c>
      <c r="D445" s="65">
        <v>3</v>
      </c>
      <c r="E445" s="65"/>
      <c r="F445" s="19">
        <f>D445+E445</f>
        <v>3</v>
      </c>
      <c r="G445" s="156">
        <v>41.511914590000003</v>
      </c>
      <c r="H445" s="65">
        <f t="shared" si="131"/>
        <v>3</v>
      </c>
      <c r="I445" s="179"/>
      <c r="J445" s="179">
        <f t="shared" si="124"/>
        <v>0</v>
      </c>
      <c r="K445" s="179"/>
      <c r="L445" s="179">
        <f t="shared" si="125"/>
        <v>0</v>
      </c>
      <c r="M445" s="179"/>
      <c r="N445" s="179">
        <f t="shared" si="126"/>
        <v>0</v>
      </c>
      <c r="O445" s="179"/>
      <c r="P445" s="179">
        <f t="shared" si="132"/>
        <v>0</v>
      </c>
      <c r="Q445" s="179"/>
      <c r="R445" s="179">
        <f t="shared" si="133"/>
        <v>0</v>
      </c>
      <c r="S445" s="179"/>
      <c r="T445" s="179">
        <f t="shared" si="134"/>
        <v>0</v>
      </c>
      <c r="U445" s="179"/>
      <c r="V445" s="179">
        <f t="shared" si="127"/>
        <v>0</v>
      </c>
      <c r="W445" s="179"/>
      <c r="X445" s="179">
        <f t="shared" si="128"/>
        <v>0</v>
      </c>
      <c r="Y445" s="179"/>
      <c r="Z445" s="179">
        <f t="shared" si="129"/>
        <v>0</v>
      </c>
      <c r="AA445" s="179"/>
      <c r="AB445" s="179">
        <f t="shared" si="129"/>
        <v>0</v>
      </c>
      <c r="AC445" s="179"/>
      <c r="AD445" s="179">
        <f t="shared" si="129"/>
        <v>0</v>
      </c>
      <c r="AE445" s="179"/>
      <c r="AF445" s="179">
        <f t="shared" si="129"/>
        <v>0</v>
      </c>
      <c r="AG445" s="179"/>
      <c r="AH445" s="179">
        <f t="shared" si="123"/>
        <v>0</v>
      </c>
      <c r="AI445" s="179"/>
      <c r="AJ445" s="179">
        <f t="shared" si="130"/>
        <v>0</v>
      </c>
      <c r="AK445" s="179"/>
      <c r="AL445" s="179">
        <f t="shared" si="130"/>
        <v>0</v>
      </c>
      <c r="AM445" s="179">
        <f t="shared" si="135"/>
        <v>0</v>
      </c>
      <c r="AN445" s="217">
        <f t="shared" si="136"/>
        <v>0</v>
      </c>
      <c r="AO445" s="20">
        <f>IF(C445="","",(ROUND(AM445*G445,2)))</f>
        <v>0</v>
      </c>
      <c r="AP445" s="13"/>
      <c r="AR445" s="14"/>
      <c r="AT445" s="66"/>
      <c r="AU445" s="66"/>
    </row>
    <row r="446" spans="1:47" s="61" customFormat="1" ht="22.5" outlineLevel="1" x14ac:dyDescent="0.25">
      <c r="A446" s="62" t="s">
        <v>850</v>
      </c>
      <c r="B446" s="63" t="s">
        <v>851</v>
      </c>
      <c r="C446" s="64" t="s">
        <v>16</v>
      </c>
      <c r="D446" s="65">
        <v>3</v>
      </c>
      <c r="E446" s="65"/>
      <c r="F446" s="19">
        <f>D446+E446</f>
        <v>3</v>
      </c>
      <c r="G446" s="156">
        <v>37.92191459</v>
      </c>
      <c r="H446" s="65">
        <f t="shared" si="131"/>
        <v>3</v>
      </c>
      <c r="I446" s="179"/>
      <c r="J446" s="179">
        <f t="shared" si="124"/>
        <v>0</v>
      </c>
      <c r="K446" s="179"/>
      <c r="L446" s="179">
        <f t="shared" si="125"/>
        <v>0</v>
      </c>
      <c r="M446" s="179"/>
      <c r="N446" s="179">
        <f t="shared" si="126"/>
        <v>0</v>
      </c>
      <c r="O446" s="179"/>
      <c r="P446" s="179">
        <f t="shared" si="132"/>
        <v>0</v>
      </c>
      <c r="Q446" s="179"/>
      <c r="R446" s="179">
        <f t="shared" si="133"/>
        <v>0</v>
      </c>
      <c r="S446" s="179"/>
      <c r="T446" s="179">
        <f t="shared" si="134"/>
        <v>0</v>
      </c>
      <c r="U446" s="179"/>
      <c r="V446" s="179">
        <f t="shared" si="127"/>
        <v>0</v>
      </c>
      <c r="W446" s="179"/>
      <c r="X446" s="179">
        <f t="shared" si="128"/>
        <v>0</v>
      </c>
      <c r="Y446" s="179"/>
      <c r="Z446" s="179">
        <f t="shared" si="129"/>
        <v>0</v>
      </c>
      <c r="AA446" s="179"/>
      <c r="AB446" s="179">
        <f t="shared" si="129"/>
        <v>0</v>
      </c>
      <c r="AC446" s="179"/>
      <c r="AD446" s="179">
        <f t="shared" si="129"/>
        <v>0</v>
      </c>
      <c r="AE446" s="179"/>
      <c r="AF446" s="179">
        <f t="shared" si="129"/>
        <v>0</v>
      </c>
      <c r="AG446" s="179"/>
      <c r="AH446" s="179">
        <f t="shared" si="123"/>
        <v>0</v>
      </c>
      <c r="AI446" s="179"/>
      <c r="AJ446" s="179">
        <f t="shared" si="130"/>
        <v>0</v>
      </c>
      <c r="AK446" s="179"/>
      <c r="AL446" s="179">
        <f t="shared" si="130"/>
        <v>0</v>
      </c>
      <c r="AM446" s="179">
        <f t="shared" si="135"/>
        <v>0</v>
      </c>
      <c r="AN446" s="217">
        <f t="shared" si="136"/>
        <v>0</v>
      </c>
      <c r="AO446" s="20">
        <f>IF(C446="","",(ROUND(AM446*G446,2)))</f>
        <v>0</v>
      </c>
      <c r="AP446" s="13"/>
      <c r="AR446" s="14"/>
      <c r="AT446" s="66"/>
      <c r="AU446" s="66"/>
    </row>
    <row r="447" spans="1:47" s="61" customFormat="1" ht="15" x14ac:dyDescent="0.25">
      <c r="A447" s="70" t="s">
        <v>852</v>
      </c>
      <c r="B447" s="71" t="s">
        <v>853</v>
      </c>
      <c r="C447" s="72"/>
      <c r="D447" s="73"/>
      <c r="E447" s="73"/>
      <c r="F447" s="29"/>
      <c r="G447" s="158"/>
      <c r="H447" s="73"/>
      <c r="I447" s="181"/>
      <c r="J447" s="181"/>
      <c r="K447" s="181"/>
      <c r="L447" s="181"/>
      <c r="M447" s="181"/>
      <c r="N447" s="181"/>
      <c r="O447" s="181"/>
      <c r="P447" s="181"/>
      <c r="Q447" s="181"/>
      <c r="R447" s="181"/>
      <c r="S447" s="181"/>
      <c r="T447" s="181"/>
      <c r="U447" s="181"/>
      <c r="V447" s="181"/>
      <c r="W447" s="181"/>
      <c r="X447" s="181"/>
      <c r="Y447" s="181"/>
      <c r="Z447" s="181"/>
      <c r="AA447" s="181"/>
      <c r="AB447" s="181"/>
      <c r="AC447" s="181"/>
      <c r="AD447" s="181"/>
      <c r="AE447" s="181"/>
      <c r="AF447" s="181"/>
      <c r="AG447" s="181"/>
      <c r="AH447" s="181"/>
      <c r="AI447" s="181"/>
      <c r="AJ447" s="181"/>
      <c r="AK447" s="181"/>
      <c r="AL447" s="181"/>
      <c r="AM447" s="181" t="str">
        <f t="shared" si="135"/>
        <v/>
      </c>
      <c r="AN447" s="219"/>
      <c r="AO447" s="74"/>
      <c r="AP447" s="13"/>
      <c r="AR447" s="14"/>
      <c r="AT447" s="66"/>
      <c r="AU447" s="66"/>
    </row>
    <row r="448" spans="1:47" s="61" customFormat="1" ht="22.5" outlineLevel="1" x14ac:dyDescent="0.25">
      <c r="A448" s="62" t="s">
        <v>854</v>
      </c>
      <c r="B448" s="63" t="s">
        <v>855</v>
      </c>
      <c r="C448" s="64" t="s">
        <v>62</v>
      </c>
      <c r="D448" s="65">
        <v>18.55</v>
      </c>
      <c r="E448" s="65"/>
      <c r="F448" s="19">
        <f>D448+E448</f>
        <v>18.55</v>
      </c>
      <c r="G448" s="156">
        <v>51.9</v>
      </c>
      <c r="H448" s="65">
        <f t="shared" si="131"/>
        <v>18.55</v>
      </c>
      <c r="I448" s="179"/>
      <c r="J448" s="179">
        <f t="shared" si="124"/>
        <v>0</v>
      </c>
      <c r="K448" s="179"/>
      <c r="L448" s="179">
        <f t="shared" si="125"/>
        <v>0</v>
      </c>
      <c r="M448" s="179"/>
      <c r="N448" s="179">
        <f t="shared" si="126"/>
        <v>0</v>
      </c>
      <c r="O448" s="179"/>
      <c r="P448" s="179">
        <f t="shared" si="132"/>
        <v>0</v>
      </c>
      <c r="Q448" s="179"/>
      <c r="R448" s="179">
        <f t="shared" si="133"/>
        <v>0</v>
      </c>
      <c r="S448" s="179"/>
      <c r="T448" s="179">
        <f t="shared" si="134"/>
        <v>0</v>
      </c>
      <c r="U448" s="179"/>
      <c r="V448" s="179">
        <f t="shared" si="127"/>
        <v>0</v>
      </c>
      <c r="W448" s="179"/>
      <c r="X448" s="179">
        <f t="shared" si="128"/>
        <v>0</v>
      </c>
      <c r="Y448" s="179"/>
      <c r="Z448" s="179">
        <f t="shared" si="129"/>
        <v>0</v>
      </c>
      <c r="AA448" s="179"/>
      <c r="AB448" s="179">
        <f t="shared" si="129"/>
        <v>0</v>
      </c>
      <c r="AC448" s="179"/>
      <c r="AD448" s="179">
        <f t="shared" si="129"/>
        <v>0</v>
      </c>
      <c r="AE448" s="179"/>
      <c r="AF448" s="179">
        <f t="shared" si="129"/>
        <v>0</v>
      </c>
      <c r="AG448" s="179"/>
      <c r="AH448" s="179">
        <f t="shared" si="123"/>
        <v>0</v>
      </c>
      <c r="AI448" s="179"/>
      <c r="AJ448" s="179">
        <f t="shared" si="130"/>
        <v>0</v>
      </c>
      <c r="AK448" s="179"/>
      <c r="AL448" s="179">
        <f t="shared" si="130"/>
        <v>0</v>
      </c>
      <c r="AM448" s="179">
        <f t="shared" si="135"/>
        <v>0</v>
      </c>
      <c r="AN448" s="217">
        <f t="shared" si="136"/>
        <v>0</v>
      </c>
      <c r="AO448" s="20">
        <f t="shared" ref="AO448:AO456" si="139">IF(C448="","",(ROUND(AM448*G448,2)))</f>
        <v>0</v>
      </c>
      <c r="AP448" s="13"/>
      <c r="AR448" s="14"/>
      <c r="AT448" s="66"/>
      <c r="AU448" s="66"/>
    </row>
    <row r="449" spans="1:47" s="61" customFormat="1" ht="15" x14ac:dyDescent="0.25">
      <c r="A449" s="70" t="s">
        <v>856</v>
      </c>
      <c r="B449" s="71" t="s">
        <v>857</v>
      </c>
      <c r="C449" s="72"/>
      <c r="D449" s="73"/>
      <c r="E449" s="73"/>
      <c r="F449" s="29"/>
      <c r="G449" s="158"/>
      <c r="H449" s="73"/>
      <c r="I449" s="181"/>
      <c r="J449" s="181"/>
      <c r="K449" s="181"/>
      <c r="L449" s="181"/>
      <c r="M449" s="181"/>
      <c r="N449" s="181"/>
      <c r="O449" s="181"/>
      <c r="P449" s="181"/>
      <c r="Q449" s="181"/>
      <c r="R449" s="181"/>
      <c r="S449" s="181"/>
      <c r="T449" s="181"/>
      <c r="U449" s="181"/>
      <c r="V449" s="181"/>
      <c r="W449" s="181"/>
      <c r="X449" s="181"/>
      <c r="Y449" s="181"/>
      <c r="Z449" s="181"/>
      <c r="AA449" s="181"/>
      <c r="AB449" s="181"/>
      <c r="AC449" s="181"/>
      <c r="AD449" s="181"/>
      <c r="AE449" s="181"/>
      <c r="AF449" s="181"/>
      <c r="AG449" s="181"/>
      <c r="AH449" s="181"/>
      <c r="AI449" s="181"/>
      <c r="AJ449" s="181"/>
      <c r="AK449" s="181"/>
      <c r="AL449" s="181"/>
      <c r="AM449" s="181" t="str">
        <f t="shared" si="135"/>
        <v/>
      </c>
      <c r="AN449" s="219"/>
      <c r="AO449" s="74" t="str">
        <f t="shared" si="139"/>
        <v/>
      </c>
      <c r="AP449" s="13"/>
      <c r="AR449" s="14"/>
      <c r="AT449" s="66"/>
      <c r="AU449" s="66"/>
    </row>
    <row r="450" spans="1:47" s="61" customFormat="1" ht="22.5" outlineLevel="1" x14ac:dyDescent="0.25">
      <c r="A450" s="62" t="s">
        <v>858</v>
      </c>
      <c r="B450" s="63" t="s">
        <v>859</v>
      </c>
      <c r="C450" s="64" t="s">
        <v>16</v>
      </c>
      <c r="D450" s="65">
        <v>13</v>
      </c>
      <c r="E450" s="65"/>
      <c r="F450" s="19">
        <f t="shared" ref="F450:F456" si="140">D450+E450</f>
        <v>13</v>
      </c>
      <c r="G450" s="156">
        <v>84.167877599999997</v>
      </c>
      <c r="H450" s="65">
        <f t="shared" si="131"/>
        <v>13</v>
      </c>
      <c r="I450" s="179"/>
      <c r="J450" s="179">
        <f t="shared" si="124"/>
        <v>0</v>
      </c>
      <c r="K450" s="179"/>
      <c r="L450" s="179">
        <f t="shared" si="125"/>
        <v>0</v>
      </c>
      <c r="M450" s="179"/>
      <c r="N450" s="179">
        <f t="shared" si="126"/>
        <v>0</v>
      </c>
      <c r="O450" s="179"/>
      <c r="P450" s="179">
        <f t="shared" si="132"/>
        <v>0</v>
      </c>
      <c r="Q450" s="179"/>
      <c r="R450" s="179">
        <f t="shared" si="133"/>
        <v>0</v>
      </c>
      <c r="S450" s="179"/>
      <c r="T450" s="179">
        <f t="shared" si="134"/>
        <v>0</v>
      </c>
      <c r="U450" s="179"/>
      <c r="V450" s="179">
        <f t="shared" si="127"/>
        <v>0</v>
      </c>
      <c r="W450" s="179"/>
      <c r="X450" s="179">
        <f t="shared" si="128"/>
        <v>0</v>
      </c>
      <c r="Y450" s="179"/>
      <c r="Z450" s="179">
        <f t="shared" si="129"/>
        <v>0</v>
      </c>
      <c r="AA450" s="179"/>
      <c r="AB450" s="179">
        <f t="shared" si="129"/>
        <v>0</v>
      </c>
      <c r="AC450" s="179"/>
      <c r="AD450" s="179">
        <f t="shared" si="129"/>
        <v>0</v>
      </c>
      <c r="AE450" s="179"/>
      <c r="AF450" s="179">
        <f t="shared" si="129"/>
        <v>0</v>
      </c>
      <c r="AG450" s="179"/>
      <c r="AH450" s="179">
        <f t="shared" si="123"/>
        <v>0</v>
      </c>
      <c r="AI450" s="179"/>
      <c r="AJ450" s="179">
        <f t="shared" si="130"/>
        <v>0</v>
      </c>
      <c r="AK450" s="179"/>
      <c r="AL450" s="179">
        <f t="shared" si="130"/>
        <v>0</v>
      </c>
      <c r="AM450" s="179">
        <f t="shared" si="135"/>
        <v>0</v>
      </c>
      <c r="AN450" s="217">
        <f t="shared" si="136"/>
        <v>0</v>
      </c>
      <c r="AO450" s="20">
        <f t="shared" si="139"/>
        <v>0</v>
      </c>
      <c r="AP450" s="13"/>
      <c r="AR450" s="14"/>
      <c r="AT450" s="66"/>
      <c r="AU450" s="66"/>
    </row>
    <row r="451" spans="1:47" s="61" customFormat="1" ht="22.5" outlineLevel="1" x14ac:dyDescent="0.25">
      <c r="A451" s="62" t="s">
        <v>860</v>
      </c>
      <c r="B451" s="63" t="s">
        <v>861</v>
      </c>
      <c r="C451" s="64" t="s">
        <v>16</v>
      </c>
      <c r="D451" s="65">
        <v>2</v>
      </c>
      <c r="E451" s="65"/>
      <c r="F451" s="19">
        <f t="shared" si="140"/>
        <v>2</v>
      </c>
      <c r="G451" s="156">
        <v>139.28618979999999</v>
      </c>
      <c r="H451" s="65">
        <f t="shared" si="131"/>
        <v>2</v>
      </c>
      <c r="I451" s="179"/>
      <c r="J451" s="179">
        <f t="shared" si="124"/>
        <v>0</v>
      </c>
      <c r="K451" s="179"/>
      <c r="L451" s="179">
        <f t="shared" si="125"/>
        <v>0</v>
      </c>
      <c r="M451" s="179"/>
      <c r="N451" s="179">
        <f t="shared" si="126"/>
        <v>0</v>
      </c>
      <c r="O451" s="179"/>
      <c r="P451" s="179">
        <f t="shared" si="132"/>
        <v>0</v>
      </c>
      <c r="Q451" s="179"/>
      <c r="R451" s="179">
        <f t="shared" si="133"/>
        <v>0</v>
      </c>
      <c r="S451" s="179"/>
      <c r="T451" s="179">
        <f t="shared" si="134"/>
        <v>0</v>
      </c>
      <c r="U451" s="179"/>
      <c r="V451" s="179">
        <f t="shared" si="127"/>
        <v>0</v>
      </c>
      <c r="W451" s="179"/>
      <c r="X451" s="179">
        <f t="shared" si="128"/>
        <v>0</v>
      </c>
      <c r="Y451" s="179"/>
      <c r="Z451" s="179">
        <f t="shared" si="129"/>
        <v>0</v>
      </c>
      <c r="AA451" s="179"/>
      <c r="AB451" s="179">
        <f t="shared" si="129"/>
        <v>0</v>
      </c>
      <c r="AC451" s="179"/>
      <c r="AD451" s="179">
        <f t="shared" si="129"/>
        <v>0</v>
      </c>
      <c r="AE451" s="179"/>
      <c r="AF451" s="179">
        <f t="shared" si="129"/>
        <v>0</v>
      </c>
      <c r="AG451" s="179"/>
      <c r="AH451" s="179">
        <f t="shared" si="123"/>
        <v>0</v>
      </c>
      <c r="AI451" s="179"/>
      <c r="AJ451" s="179">
        <f t="shared" si="130"/>
        <v>0</v>
      </c>
      <c r="AK451" s="179"/>
      <c r="AL451" s="179">
        <f t="shared" si="130"/>
        <v>0</v>
      </c>
      <c r="AM451" s="179">
        <f t="shared" si="135"/>
        <v>0</v>
      </c>
      <c r="AN451" s="217">
        <f t="shared" si="136"/>
        <v>0</v>
      </c>
      <c r="AO451" s="20">
        <f t="shared" si="139"/>
        <v>0</v>
      </c>
      <c r="AP451" s="13"/>
      <c r="AR451" s="14"/>
      <c r="AT451" s="66"/>
      <c r="AU451" s="66"/>
    </row>
    <row r="452" spans="1:47" s="61" customFormat="1" ht="22.5" outlineLevel="1" x14ac:dyDescent="0.25">
      <c r="A452" s="62" t="s">
        <v>862</v>
      </c>
      <c r="B452" s="63" t="s">
        <v>863</v>
      </c>
      <c r="C452" s="64" t="s">
        <v>16</v>
      </c>
      <c r="D452" s="65">
        <v>2</v>
      </c>
      <c r="E452" s="65"/>
      <c r="F452" s="19">
        <f t="shared" si="140"/>
        <v>2</v>
      </c>
      <c r="G452" s="156">
        <v>20.972480990000001</v>
      </c>
      <c r="H452" s="65">
        <f t="shared" si="131"/>
        <v>2</v>
      </c>
      <c r="I452" s="179"/>
      <c r="J452" s="179">
        <f t="shared" si="124"/>
        <v>0</v>
      </c>
      <c r="K452" s="179"/>
      <c r="L452" s="179">
        <f t="shared" si="125"/>
        <v>0</v>
      </c>
      <c r="M452" s="179"/>
      <c r="N452" s="179">
        <f t="shared" si="126"/>
        <v>0</v>
      </c>
      <c r="O452" s="179"/>
      <c r="P452" s="179">
        <f t="shared" si="132"/>
        <v>0</v>
      </c>
      <c r="Q452" s="179"/>
      <c r="R452" s="179">
        <f t="shared" si="133"/>
        <v>0</v>
      </c>
      <c r="S452" s="179"/>
      <c r="T452" s="179">
        <f t="shared" si="134"/>
        <v>0</v>
      </c>
      <c r="U452" s="179"/>
      <c r="V452" s="179">
        <f t="shared" si="127"/>
        <v>0</v>
      </c>
      <c r="W452" s="179"/>
      <c r="X452" s="179">
        <f t="shared" si="128"/>
        <v>0</v>
      </c>
      <c r="Y452" s="179"/>
      <c r="Z452" s="179">
        <f t="shared" si="129"/>
        <v>0</v>
      </c>
      <c r="AA452" s="179"/>
      <c r="AB452" s="179">
        <f t="shared" si="129"/>
        <v>0</v>
      </c>
      <c r="AC452" s="179"/>
      <c r="AD452" s="179">
        <f t="shared" si="129"/>
        <v>0</v>
      </c>
      <c r="AE452" s="179"/>
      <c r="AF452" s="179">
        <f t="shared" si="129"/>
        <v>0</v>
      </c>
      <c r="AG452" s="179"/>
      <c r="AH452" s="179">
        <f t="shared" si="123"/>
        <v>0</v>
      </c>
      <c r="AI452" s="179"/>
      <c r="AJ452" s="179">
        <f t="shared" si="130"/>
        <v>0</v>
      </c>
      <c r="AK452" s="179"/>
      <c r="AL452" s="179">
        <f t="shared" si="130"/>
        <v>0</v>
      </c>
      <c r="AM452" s="179">
        <f t="shared" si="135"/>
        <v>0</v>
      </c>
      <c r="AN452" s="217">
        <f t="shared" si="136"/>
        <v>0</v>
      </c>
      <c r="AO452" s="20">
        <f t="shared" si="139"/>
        <v>0</v>
      </c>
      <c r="AP452" s="13"/>
      <c r="AR452" s="14"/>
      <c r="AT452" s="66"/>
      <c r="AU452" s="66"/>
    </row>
    <row r="453" spans="1:47" s="61" customFormat="1" ht="22.5" outlineLevel="1" x14ac:dyDescent="0.25">
      <c r="A453" s="62" t="s">
        <v>864</v>
      </c>
      <c r="B453" s="63" t="s">
        <v>865</v>
      </c>
      <c r="C453" s="64" t="s">
        <v>16</v>
      </c>
      <c r="D453" s="65">
        <v>12</v>
      </c>
      <c r="E453" s="65"/>
      <c r="F453" s="19">
        <f t="shared" si="140"/>
        <v>12</v>
      </c>
      <c r="G453" s="156">
        <v>77.631637100000006</v>
      </c>
      <c r="H453" s="65">
        <f t="shared" si="131"/>
        <v>12</v>
      </c>
      <c r="I453" s="179"/>
      <c r="J453" s="179">
        <f t="shared" si="124"/>
        <v>0</v>
      </c>
      <c r="K453" s="179"/>
      <c r="L453" s="179">
        <f t="shared" si="125"/>
        <v>0</v>
      </c>
      <c r="M453" s="179"/>
      <c r="N453" s="179">
        <f t="shared" si="126"/>
        <v>0</v>
      </c>
      <c r="O453" s="179"/>
      <c r="P453" s="179">
        <f t="shared" si="132"/>
        <v>0</v>
      </c>
      <c r="Q453" s="179"/>
      <c r="R453" s="179">
        <f t="shared" si="133"/>
        <v>0</v>
      </c>
      <c r="S453" s="179"/>
      <c r="T453" s="179">
        <f t="shared" si="134"/>
        <v>0</v>
      </c>
      <c r="U453" s="179"/>
      <c r="V453" s="179">
        <f t="shared" si="127"/>
        <v>0</v>
      </c>
      <c r="W453" s="179"/>
      <c r="X453" s="179">
        <f t="shared" si="128"/>
        <v>0</v>
      </c>
      <c r="Y453" s="179"/>
      <c r="Z453" s="179">
        <f t="shared" si="129"/>
        <v>0</v>
      </c>
      <c r="AA453" s="179"/>
      <c r="AB453" s="179">
        <f t="shared" si="129"/>
        <v>0</v>
      </c>
      <c r="AC453" s="179"/>
      <c r="AD453" s="179">
        <f t="shared" si="129"/>
        <v>0</v>
      </c>
      <c r="AE453" s="179"/>
      <c r="AF453" s="179">
        <f t="shared" si="129"/>
        <v>0</v>
      </c>
      <c r="AG453" s="179"/>
      <c r="AH453" s="179">
        <f t="shared" si="123"/>
        <v>0</v>
      </c>
      <c r="AI453" s="179"/>
      <c r="AJ453" s="179">
        <f t="shared" si="130"/>
        <v>0</v>
      </c>
      <c r="AK453" s="179"/>
      <c r="AL453" s="179">
        <f t="shared" si="130"/>
        <v>0</v>
      </c>
      <c r="AM453" s="179">
        <f t="shared" si="135"/>
        <v>0</v>
      </c>
      <c r="AN453" s="217">
        <f t="shared" si="136"/>
        <v>0</v>
      </c>
      <c r="AO453" s="20">
        <f t="shared" si="139"/>
        <v>0</v>
      </c>
      <c r="AP453" s="13"/>
      <c r="AR453" s="14"/>
      <c r="AT453" s="66"/>
      <c r="AU453" s="66"/>
    </row>
    <row r="454" spans="1:47" s="61" customFormat="1" ht="22.5" outlineLevel="1" x14ac:dyDescent="0.25">
      <c r="A454" s="62" t="s">
        <v>866</v>
      </c>
      <c r="B454" s="63" t="s">
        <v>867</v>
      </c>
      <c r="C454" s="64" t="s">
        <v>16</v>
      </c>
      <c r="D454" s="65">
        <v>25</v>
      </c>
      <c r="E454" s="65"/>
      <c r="F454" s="19">
        <f t="shared" si="140"/>
        <v>25</v>
      </c>
      <c r="G454" s="156">
        <v>77.631637100000006</v>
      </c>
      <c r="H454" s="65">
        <f t="shared" si="131"/>
        <v>25</v>
      </c>
      <c r="I454" s="179"/>
      <c r="J454" s="179">
        <f t="shared" si="124"/>
        <v>0</v>
      </c>
      <c r="K454" s="179"/>
      <c r="L454" s="179">
        <f t="shared" si="125"/>
        <v>0</v>
      </c>
      <c r="M454" s="179"/>
      <c r="N454" s="179">
        <f t="shared" si="126"/>
        <v>0</v>
      </c>
      <c r="O454" s="179"/>
      <c r="P454" s="179">
        <f t="shared" si="132"/>
        <v>0</v>
      </c>
      <c r="Q454" s="179"/>
      <c r="R454" s="179">
        <f t="shared" si="133"/>
        <v>0</v>
      </c>
      <c r="S454" s="179"/>
      <c r="T454" s="179">
        <f t="shared" si="134"/>
        <v>0</v>
      </c>
      <c r="U454" s="179"/>
      <c r="V454" s="179">
        <f t="shared" si="127"/>
        <v>0</v>
      </c>
      <c r="W454" s="179"/>
      <c r="X454" s="179">
        <f t="shared" si="128"/>
        <v>0</v>
      </c>
      <c r="Y454" s="179"/>
      <c r="Z454" s="179">
        <f t="shared" si="129"/>
        <v>0</v>
      </c>
      <c r="AA454" s="179"/>
      <c r="AB454" s="179">
        <f t="shared" si="129"/>
        <v>0</v>
      </c>
      <c r="AC454" s="179"/>
      <c r="AD454" s="179">
        <f t="shared" si="129"/>
        <v>0</v>
      </c>
      <c r="AE454" s="179"/>
      <c r="AF454" s="179">
        <f t="shared" si="129"/>
        <v>0</v>
      </c>
      <c r="AG454" s="179"/>
      <c r="AH454" s="179">
        <f t="shared" si="123"/>
        <v>0</v>
      </c>
      <c r="AI454" s="179"/>
      <c r="AJ454" s="179">
        <f t="shared" si="130"/>
        <v>0</v>
      </c>
      <c r="AK454" s="179"/>
      <c r="AL454" s="179">
        <f t="shared" si="130"/>
        <v>0</v>
      </c>
      <c r="AM454" s="179">
        <f t="shared" si="135"/>
        <v>0</v>
      </c>
      <c r="AN454" s="217">
        <f t="shared" si="136"/>
        <v>0</v>
      </c>
      <c r="AO454" s="20">
        <f t="shared" si="139"/>
        <v>0</v>
      </c>
      <c r="AP454" s="13"/>
      <c r="AR454" s="14"/>
      <c r="AT454" s="66"/>
      <c r="AU454" s="66"/>
    </row>
    <row r="455" spans="1:47" s="61" customFormat="1" ht="22.5" outlineLevel="1" x14ac:dyDescent="0.25">
      <c r="A455" s="62" t="s">
        <v>868</v>
      </c>
      <c r="B455" s="63" t="s">
        <v>869</v>
      </c>
      <c r="C455" s="64" t="s">
        <v>16</v>
      </c>
      <c r="D455" s="65">
        <v>5</v>
      </c>
      <c r="E455" s="65"/>
      <c r="F455" s="19">
        <f t="shared" si="140"/>
        <v>5</v>
      </c>
      <c r="G455" s="156">
        <v>38.265805880000002</v>
      </c>
      <c r="H455" s="65">
        <f t="shared" si="131"/>
        <v>5</v>
      </c>
      <c r="I455" s="179"/>
      <c r="J455" s="179">
        <f t="shared" si="124"/>
        <v>0</v>
      </c>
      <c r="K455" s="179"/>
      <c r="L455" s="179">
        <f t="shared" si="125"/>
        <v>0</v>
      </c>
      <c r="M455" s="179"/>
      <c r="N455" s="179">
        <f t="shared" si="126"/>
        <v>0</v>
      </c>
      <c r="O455" s="179"/>
      <c r="P455" s="179">
        <f t="shared" si="132"/>
        <v>0</v>
      </c>
      <c r="Q455" s="179"/>
      <c r="R455" s="179">
        <f t="shared" si="133"/>
        <v>0</v>
      </c>
      <c r="S455" s="179"/>
      <c r="T455" s="179">
        <f t="shared" si="134"/>
        <v>0</v>
      </c>
      <c r="U455" s="179"/>
      <c r="V455" s="179">
        <f t="shared" si="127"/>
        <v>0</v>
      </c>
      <c r="W455" s="179"/>
      <c r="X455" s="179">
        <f t="shared" si="128"/>
        <v>0</v>
      </c>
      <c r="Y455" s="179"/>
      <c r="Z455" s="179">
        <f t="shared" si="129"/>
        <v>0</v>
      </c>
      <c r="AA455" s="179"/>
      <c r="AB455" s="179">
        <f t="shared" si="129"/>
        <v>0</v>
      </c>
      <c r="AC455" s="179"/>
      <c r="AD455" s="179">
        <f t="shared" si="129"/>
        <v>0</v>
      </c>
      <c r="AE455" s="179"/>
      <c r="AF455" s="179">
        <f t="shared" si="129"/>
        <v>0</v>
      </c>
      <c r="AG455" s="179"/>
      <c r="AH455" s="179">
        <f t="shared" si="123"/>
        <v>0</v>
      </c>
      <c r="AI455" s="179"/>
      <c r="AJ455" s="179">
        <f t="shared" si="130"/>
        <v>0</v>
      </c>
      <c r="AK455" s="179"/>
      <c r="AL455" s="179">
        <f t="shared" si="130"/>
        <v>0</v>
      </c>
      <c r="AM455" s="179">
        <f t="shared" si="135"/>
        <v>0</v>
      </c>
      <c r="AN455" s="217">
        <f t="shared" si="136"/>
        <v>0</v>
      </c>
      <c r="AO455" s="20">
        <f t="shared" si="139"/>
        <v>0</v>
      </c>
      <c r="AP455" s="13"/>
      <c r="AR455" s="14"/>
      <c r="AT455" s="66"/>
      <c r="AU455" s="66"/>
    </row>
    <row r="456" spans="1:47" s="61" customFormat="1" ht="22.5" outlineLevel="1" x14ac:dyDescent="0.25">
      <c r="A456" s="62" t="s">
        <v>870</v>
      </c>
      <c r="B456" s="63" t="s">
        <v>871</v>
      </c>
      <c r="C456" s="64" t="s">
        <v>16</v>
      </c>
      <c r="D456" s="65">
        <v>10</v>
      </c>
      <c r="E456" s="65"/>
      <c r="F456" s="19">
        <f t="shared" si="140"/>
        <v>10</v>
      </c>
      <c r="G456" s="156">
        <v>40.785780539999998</v>
      </c>
      <c r="H456" s="65">
        <f t="shared" si="131"/>
        <v>10</v>
      </c>
      <c r="I456" s="179"/>
      <c r="J456" s="179">
        <f t="shared" si="124"/>
        <v>0</v>
      </c>
      <c r="K456" s="179"/>
      <c r="L456" s="179">
        <f t="shared" si="125"/>
        <v>0</v>
      </c>
      <c r="M456" s="179"/>
      <c r="N456" s="179">
        <f t="shared" si="126"/>
        <v>0</v>
      </c>
      <c r="O456" s="179"/>
      <c r="P456" s="179">
        <f t="shared" si="132"/>
        <v>0</v>
      </c>
      <c r="Q456" s="179"/>
      <c r="R456" s="179">
        <f t="shared" si="133"/>
        <v>0</v>
      </c>
      <c r="S456" s="179"/>
      <c r="T456" s="179">
        <f t="shared" si="134"/>
        <v>0</v>
      </c>
      <c r="U456" s="179"/>
      <c r="V456" s="179">
        <f t="shared" si="127"/>
        <v>0</v>
      </c>
      <c r="W456" s="179"/>
      <c r="X456" s="179">
        <f t="shared" si="128"/>
        <v>0</v>
      </c>
      <c r="Y456" s="179"/>
      <c r="Z456" s="179">
        <f t="shared" si="129"/>
        <v>0</v>
      </c>
      <c r="AA456" s="179"/>
      <c r="AB456" s="179">
        <f t="shared" si="129"/>
        <v>0</v>
      </c>
      <c r="AC456" s="179"/>
      <c r="AD456" s="179">
        <f t="shared" si="129"/>
        <v>0</v>
      </c>
      <c r="AE456" s="179"/>
      <c r="AF456" s="179">
        <f t="shared" si="129"/>
        <v>0</v>
      </c>
      <c r="AG456" s="179"/>
      <c r="AH456" s="179">
        <f t="shared" si="123"/>
        <v>0</v>
      </c>
      <c r="AI456" s="179"/>
      <c r="AJ456" s="179">
        <f t="shared" si="130"/>
        <v>0</v>
      </c>
      <c r="AK456" s="179"/>
      <c r="AL456" s="179">
        <f t="shared" si="130"/>
        <v>0</v>
      </c>
      <c r="AM456" s="179">
        <f t="shared" si="135"/>
        <v>0</v>
      </c>
      <c r="AN456" s="217">
        <f t="shared" si="136"/>
        <v>0</v>
      </c>
      <c r="AO456" s="20">
        <f t="shared" si="139"/>
        <v>0</v>
      </c>
      <c r="AP456" s="13"/>
      <c r="AR456" s="14"/>
      <c r="AT456" s="66"/>
      <c r="AU456" s="66"/>
    </row>
    <row r="457" spans="1:47" s="77" customFormat="1" ht="15" x14ac:dyDescent="0.25">
      <c r="A457" s="39"/>
      <c r="B457" s="40"/>
      <c r="C457" s="78"/>
      <c r="D457" s="69"/>
      <c r="E457" s="69"/>
      <c r="F457" s="42"/>
      <c r="G457" s="157"/>
      <c r="H457" s="69"/>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t="str">
        <f t="shared" si="135"/>
        <v/>
      </c>
      <c r="AN457" s="218"/>
      <c r="AO457" s="44"/>
      <c r="AP457" s="13"/>
      <c r="AR457" s="14"/>
      <c r="AT457" s="79"/>
      <c r="AU457" s="79"/>
    </row>
    <row r="458" spans="1:47" s="61" customFormat="1" ht="15" x14ac:dyDescent="0.25">
      <c r="A458" s="31" t="s">
        <v>872</v>
      </c>
      <c r="B458" s="32" t="s">
        <v>873</v>
      </c>
      <c r="C458" s="32"/>
      <c r="D458" s="32"/>
      <c r="E458" s="32"/>
      <c r="F458" s="32"/>
      <c r="G458" s="159"/>
      <c r="H458" s="32"/>
      <c r="I458" s="182"/>
      <c r="J458" s="233"/>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t="str">
        <f t="shared" si="135"/>
        <v/>
      </c>
      <c r="AN458" s="220"/>
      <c r="AO458" s="80"/>
      <c r="AP458" s="13"/>
      <c r="AR458" s="14"/>
      <c r="AT458" s="66"/>
      <c r="AU458" s="66"/>
    </row>
    <row r="459" spans="1:47" s="61" customFormat="1" ht="22.5" outlineLevel="1" x14ac:dyDescent="0.25">
      <c r="A459" s="62" t="s">
        <v>874</v>
      </c>
      <c r="B459" s="63" t="s">
        <v>875</v>
      </c>
      <c r="C459" s="64" t="s">
        <v>23</v>
      </c>
      <c r="D459" s="65">
        <v>8</v>
      </c>
      <c r="E459" s="65"/>
      <c r="F459" s="19">
        <f t="shared" ref="F459:F480" si="141">D459+E459</f>
        <v>8</v>
      </c>
      <c r="G459" s="156">
        <v>24.888721489999998</v>
      </c>
      <c r="H459" s="65">
        <f t="shared" ref="H459:H521" si="142">F459-AM459</f>
        <v>8</v>
      </c>
      <c r="I459" s="179"/>
      <c r="J459" s="179">
        <f t="shared" ref="J459:J521" si="143">I459*G459</f>
        <v>0</v>
      </c>
      <c r="K459" s="179"/>
      <c r="L459" s="179">
        <f t="shared" ref="L459:L521" si="144">K459*G459</f>
        <v>0</v>
      </c>
      <c r="M459" s="179"/>
      <c r="N459" s="179">
        <f t="shared" ref="N459:N521" si="145">M459*$G459</f>
        <v>0</v>
      </c>
      <c r="O459" s="179"/>
      <c r="P459" s="179">
        <f t="shared" ref="P459:P521" si="146">O459*$G459</f>
        <v>0</v>
      </c>
      <c r="Q459" s="179"/>
      <c r="R459" s="179">
        <f t="shared" ref="R459:R521" si="147">Q459*$G459</f>
        <v>0</v>
      </c>
      <c r="S459" s="179"/>
      <c r="T459" s="179">
        <f t="shared" ref="T459:T521" si="148">S459*$G459</f>
        <v>0</v>
      </c>
      <c r="U459" s="179"/>
      <c r="V459" s="179">
        <f t="shared" ref="V459:V521" si="149">U459*$G459</f>
        <v>0</v>
      </c>
      <c r="W459" s="179"/>
      <c r="X459" s="179">
        <f t="shared" ref="X459:X521" si="150">W459*$G459</f>
        <v>0</v>
      </c>
      <c r="Y459" s="179"/>
      <c r="Z459" s="179">
        <f t="shared" ref="Z459:AF521" si="151">Y459*$G459</f>
        <v>0</v>
      </c>
      <c r="AA459" s="179"/>
      <c r="AB459" s="179">
        <f t="shared" si="151"/>
        <v>0</v>
      </c>
      <c r="AC459" s="179"/>
      <c r="AD459" s="179">
        <f t="shared" si="151"/>
        <v>0</v>
      </c>
      <c r="AE459" s="179"/>
      <c r="AF459" s="179">
        <f t="shared" si="151"/>
        <v>0</v>
      </c>
      <c r="AG459" s="179"/>
      <c r="AH459" s="179">
        <f t="shared" ref="AH459:AH520" si="152">AG459*$G459</f>
        <v>0</v>
      </c>
      <c r="AI459" s="179"/>
      <c r="AJ459" s="179">
        <f t="shared" ref="AJ459:AL521" si="153">AI459*$G459</f>
        <v>0</v>
      </c>
      <c r="AK459" s="179"/>
      <c r="AL459" s="179">
        <f t="shared" si="153"/>
        <v>0</v>
      </c>
      <c r="AM459" s="179">
        <f t="shared" ref="AM459:AM522" si="154">IF(C459="","",(I459+K459+M459+O459+Q459+S459+U459+W459+Y459+AA459+AC459+AE459+AG459+AI459+AK459))</f>
        <v>0</v>
      </c>
      <c r="AN459" s="217">
        <f t="shared" si="136"/>
        <v>0</v>
      </c>
      <c r="AO459" s="20">
        <f t="shared" ref="AO459:AO484" si="155">IF(C459="","",(ROUND(AM459*G459,2)))</f>
        <v>0</v>
      </c>
      <c r="AP459" s="13"/>
      <c r="AR459" s="14"/>
      <c r="AT459" s="66"/>
      <c r="AU459" s="66"/>
    </row>
    <row r="460" spans="1:47" s="61" customFormat="1" ht="15" outlineLevel="1" x14ac:dyDescent="0.25">
      <c r="A460" s="62" t="s">
        <v>876</v>
      </c>
      <c r="B460" s="63" t="s">
        <v>877</v>
      </c>
      <c r="C460" s="64" t="s">
        <v>23</v>
      </c>
      <c r="D460" s="65">
        <v>10</v>
      </c>
      <c r="E460" s="65"/>
      <c r="F460" s="19">
        <f t="shared" si="141"/>
        <v>10</v>
      </c>
      <c r="G460" s="156">
        <v>33.799974659999997</v>
      </c>
      <c r="H460" s="65">
        <f t="shared" si="142"/>
        <v>10</v>
      </c>
      <c r="I460" s="179"/>
      <c r="J460" s="179">
        <f t="shared" si="143"/>
        <v>0</v>
      </c>
      <c r="K460" s="179"/>
      <c r="L460" s="179">
        <f t="shared" si="144"/>
        <v>0</v>
      </c>
      <c r="M460" s="179"/>
      <c r="N460" s="179">
        <f t="shared" si="145"/>
        <v>0</v>
      </c>
      <c r="O460" s="179"/>
      <c r="P460" s="179">
        <f t="shared" si="146"/>
        <v>0</v>
      </c>
      <c r="Q460" s="179"/>
      <c r="R460" s="179">
        <f t="shared" si="147"/>
        <v>0</v>
      </c>
      <c r="S460" s="179"/>
      <c r="T460" s="179">
        <f t="shared" si="148"/>
        <v>0</v>
      </c>
      <c r="U460" s="179"/>
      <c r="V460" s="179">
        <f t="shared" si="149"/>
        <v>0</v>
      </c>
      <c r="W460" s="179"/>
      <c r="X460" s="179">
        <f t="shared" si="150"/>
        <v>0</v>
      </c>
      <c r="Y460" s="179"/>
      <c r="Z460" s="179">
        <f t="shared" si="151"/>
        <v>0</v>
      </c>
      <c r="AA460" s="179"/>
      <c r="AB460" s="179">
        <f t="shared" si="151"/>
        <v>0</v>
      </c>
      <c r="AC460" s="179"/>
      <c r="AD460" s="179">
        <f t="shared" si="151"/>
        <v>0</v>
      </c>
      <c r="AE460" s="179"/>
      <c r="AF460" s="179">
        <f t="shared" si="151"/>
        <v>0</v>
      </c>
      <c r="AG460" s="179"/>
      <c r="AH460" s="179">
        <f t="shared" si="152"/>
        <v>0</v>
      </c>
      <c r="AI460" s="179"/>
      <c r="AJ460" s="179">
        <f t="shared" si="153"/>
        <v>0</v>
      </c>
      <c r="AK460" s="179"/>
      <c r="AL460" s="179">
        <f t="shared" si="153"/>
        <v>0</v>
      </c>
      <c r="AM460" s="179">
        <f t="shared" si="154"/>
        <v>0</v>
      </c>
      <c r="AN460" s="217">
        <f t="shared" si="136"/>
        <v>0</v>
      </c>
      <c r="AO460" s="20">
        <f t="shared" si="155"/>
        <v>0</v>
      </c>
      <c r="AP460" s="13"/>
      <c r="AR460" s="14"/>
      <c r="AT460" s="66"/>
      <c r="AU460" s="66"/>
    </row>
    <row r="461" spans="1:47" s="61" customFormat="1" ht="15" outlineLevel="1" x14ac:dyDescent="0.25">
      <c r="A461" s="62" t="s">
        <v>878</v>
      </c>
      <c r="B461" s="63" t="s">
        <v>879</v>
      </c>
      <c r="C461" s="64" t="s">
        <v>23</v>
      </c>
      <c r="D461" s="65">
        <v>16</v>
      </c>
      <c r="E461" s="65"/>
      <c r="F461" s="19">
        <f t="shared" si="141"/>
        <v>16</v>
      </c>
      <c r="G461" s="156">
        <v>219.28913080000001</v>
      </c>
      <c r="H461" s="65">
        <f t="shared" si="142"/>
        <v>16</v>
      </c>
      <c r="I461" s="179"/>
      <c r="J461" s="179">
        <f t="shared" si="143"/>
        <v>0</v>
      </c>
      <c r="K461" s="179"/>
      <c r="L461" s="179">
        <f t="shared" si="144"/>
        <v>0</v>
      </c>
      <c r="M461" s="179"/>
      <c r="N461" s="179">
        <f t="shared" si="145"/>
        <v>0</v>
      </c>
      <c r="O461" s="179"/>
      <c r="P461" s="179">
        <f t="shared" si="146"/>
        <v>0</v>
      </c>
      <c r="Q461" s="179"/>
      <c r="R461" s="179">
        <f t="shared" si="147"/>
        <v>0</v>
      </c>
      <c r="S461" s="179"/>
      <c r="T461" s="179">
        <f t="shared" si="148"/>
        <v>0</v>
      </c>
      <c r="U461" s="179"/>
      <c r="V461" s="179">
        <f t="shared" si="149"/>
        <v>0</v>
      </c>
      <c r="W461" s="179"/>
      <c r="X461" s="179">
        <f t="shared" si="150"/>
        <v>0</v>
      </c>
      <c r="Y461" s="179"/>
      <c r="Z461" s="179">
        <f t="shared" si="151"/>
        <v>0</v>
      </c>
      <c r="AA461" s="179"/>
      <c r="AB461" s="179">
        <f t="shared" si="151"/>
        <v>0</v>
      </c>
      <c r="AC461" s="179"/>
      <c r="AD461" s="179">
        <f t="shared" si="151"/>
        <v>0</v>
      </c>
      <c r="AE461" s="179"/>
      <c r="AF461" s="179">
        <f t="shared" si="151"/>
        <v>0</v>
      </c>
      <c r="AG461" s="179"/>
      <c r="AH461" s="179">
        <f t="shared" si="152"/>
        <v>0</v>
      </c>
      <c r="AI461" s="179"/>
      <c r="AJ461" s="179">
        <f t="shared" si="153"/>
        <v>0</v>
      </c>
      <c r="AK461" s="179"/>
      <c r="AL461" s="179">
        <f t="shared" si="153"/>
        <v>0</v>
      </c>
      <c r="AM461" s="179">
        <f t="shared" si="154"/>
        <v>0</v>
      </c>
      <c r="AN461" s="217">
        <f t="shared" si="136"/>
        <v>0</v>
      </c>
      <c r="AO461" s="20">
        <f t="shared" si="155"/>
        <v>0</v>
      </c>
      <c r="AP461" s="13"/>
      <c r="AR461" s="14"/>
      <c r="AT461" s="66"/>
      <c r="AU461" s="66"/>
    </row>
    <row r="462" spans="1:47" s="61" customFormat="1" ht="15" outlineLevel="1" x14ac:dyDescent="0.25">
      <c r="A462" s="62" t="s">
        <v>880</v>
      </c>
      <c r="B462" s="63" t="s">
        <v>881</v>
      </c>
      <c r="C462" s="64" t="s">
        <v>23</v>
      </c>
      <c r="D462" s="65">
        <v>1</v>
      </c>
      <c r="E462" s="65"/>
      <c r="F462" s="19">
        <f t="shared" si="141"/>
        <v>1</v>
      </c>
      <c r="G462" s="156">
        <v>88.422430309999996</v>
      </c>
      <c r="H462" s="65">
        <f t="shared" si="142"/>
        <v>1</v>
      </c>
      <c r="I462" s="179"/>
      <c r="J462" s="179">
        <f t="shared" si="143"/>
        <v>0</v>
      </c>
      <c r="K462" s="179"/>
      <c r="L462" s="179">
        <f t="shared" si="144"/>
        <v>0</v>
      </c>
      <c r="M462" s="179"/>
      <c r="N462" s="179">
        <f t="shared" si="145"/>
        <v>0</v>
      </c>
      <c r="O462" s="179"/>
      <c r="P462" s="179">
        <f t="shared" si="146"/>
        <v>0</v>
      </c>
      <c r="Q462" s="179"/>
      <c r="R462" s="179">
        <f t="shared" si="147"/>
        <v>0</v>
      </c>
      <c r="S462" s="179"/>
      <c r="T462" s="179">
        <f t="shared" si="148"/>
        <v>0</v>
      </c>
      <c r="U462" s="179"/>
      <c r="V462" s="179">
        <f t="shared" si="149"/>
        <v>0</v>
      </c>
      <c r="W462" s="179"/>
      <c r="X462" s="179">
        <f t="shared" si="150"/>
        <v>0</v>
      </c>
      <c r="Y462" s="179"/>
      <c r="Z462" s="179">
        <f t="shared" si="151"/>
        <v>0</v>
      </c>
      <c r="AA462" s="179"/>
      <c r="AB462" s="179">
        <f t="shared" si="151"/>
        <v>0</v>
      </c>
      <c r="AC462" s="179"/>
      <c r="AD462" s="179">
        <f t="shared" si="151"/>
        <v>0</v>
      </c>
      <c r="AE462" s="179"/>
      <c r="AF462" s="179">
        <f t="shared" si="151"/>
        <v>0</v>
      </c>
      <c r="AG462" s="179"/>
      <c r="AH462" s="179">
        <f t="shared" si="152"/>
        <v>0</v>
      </c>
      <c r="AI462" s="179"/>
      <c r="AJ462" s="179">
        <f t="shared" si="153"/>
        <v>0</v>
      </c>
      <c r="AK462" s="179"/>
      <c r="AL462" s="179">
        <f t="shared" si="153"/>
        <v>0</v>
      </c>
      <c r="AM462" s="179">
        <f t="shared" si="154"/>
        <v>0</v>
      </c>
      <c r="AN462" s="217">
        <f t="shared" ref="AN462:AN525" si="156">IF(C462="","",(AM462/F462))</f>
        <v>0</v>
      </c>
      <c r="AO462" s="20">
        <f t="shared" si="155"/>
        <v>0</v>
      </c>
      <c r="AP462" s="13"/>
      <c r="AR462" s="14"/>
      <c r="AT462" s="66"/>
      <c r="AU462" s="66"/>
    </row>
    <row r="463" spans="1:47" s="61" customFormat="1" ht="22.5" outlineLevel="1" x14ac:dyDescent="0.25">
      <c r="A463" s="62" t="s">
        <v>882</v>
      </c>
      <c r="B463" s="63" t="s">
        <v>883</v>
      </c>
      <c r="C463" s="64" t="s">
        <v>23</v>
      </c>
      <c r="D463" s="65">
        <v>2</v>
      </c>
      <c r="E463" s="65"/>
      <c r="F463" s="19">
        <f t="shared" si="141"/>
        <v>2</v>
      </c>
      <c r="G463" s="156">
        <v>100.3565737</v>
      </c>
      <c r="H463" s="65">
        <f t="shared" si="142"/>
        <v>2</v>
      </c>
      <c r="I463" s="179"/>
      <c r="J463" s="179">
        <f t="shared" si="143"/>
        <v>0</v>
      </c>
      <c r="K463" s="179"/>
      <c r="L463" s="179">
        <f t="shared" si="144"/>
        <v>0</v>
      </c>
      <c r="M463" s="179"/>
      <c r="N463" s="179">
        <f t="shared" si="145"/>
        <v>0</v>
      </c>
      <c r="O463" s="179"/>
      <c r="P463" s="179">
        <f t="shared" si="146"/>
        <v>0</v>
      </c>
      <c r="Q463" s="179"/>
      <c r="R463" s="179">
        <f t="shared" si="147"/>
        <v>0</v>
      </c>
      <c r="S463" s="179"/>
      <c r="T463" s="179">
        <f t="shared" si="148"/>
        <v>0</v>
      </c>
      <c r="U463" s="179"/>
      <c r="V463" s="179">
        <f t="shared" si="149"/>
        <v>0</v>
      </c>
      <c r="W463" s="179"/>
      <c r="X463" s="179">
        <f t="shared" si="150"/>
        <v>0</v>
      </c>
      <c r="Y463" s="179"/>
      <c r="Z463" s="179">
        <f t="shared" si="151"/>
        <v>0</v>
      </c>
      <c r="AA463" s="179"/>
      <c r="AB463" s="179">
        <f t="shared" si="151"/>
        <v>0</v>
      </c>
      <c r="AC463" s="179"/>
      <c r="AD463" s="179">
        <f t="shared" si="151"/>
        <v>0</v>
      </c>
      <c r="AE463" s="179"/>
      <c r="AF463" s="179">
        <f t="shared" si="151"/>
        <v>0</v>
      </c>
      <c r="AG463" s="179"/>
      <c r="AH463" s="179">
        <f t="shared" si="152"/>
        <v>0</v>
      </c>
      <c r="AI463" s="179"/>
      <c r="AJ463" s="179">
        <f t="shared" si="153"/>
        <v>0</v>
      </c>
      <c r="AK463" s="179"/>
      <c r="AL463" s="179">
        <f t="shared" si="153"/>
        <v>0</v>
      </c>
      <c r="AM463" s="179">
        <f t="shared" si="154"/>
        <v>0</v>
      </c>
      <c r="AN463" s="217">
        <f t="shared" si="156"/>
        <v>0</v>
      </c>
      <c r="AO463" s="20">
        <f t="shared" si="155"/>
        <v>0</v>
      </c>
      <c r="AP463" s="13"/>
      <c r="AR463" s="14"/>
      <c r="AT463" s="66"/>
      <c r="AU463" s="66"/>
    </row>
    <row r="464" spans="1:47" s="61" customFormat="1" ht="22.5" outlineLevel="1" x14ac:dyDescent="0.25">
      <c r="A464" s="62" t="s">
        <v>884</v>
      </c>
      <c r="B464" s="63" t="s">
        <v>885</v>
      </c>
      <c r="C464" s="64" t="s">
        <v>23</v>
      </c>
      <c r="D464" s="65">
        <v>1</v>
      </c>
      <c r="E464" s="65"/>
      <c r="F464" s="19">
        <f t="shared" si="141"/>
        <v>1</v>
      </c>
      <c r="G464" s="156">
        <v>109.37657369999999</v>
      </c>
      <c r="H464" s="65">
        <f t="shared" si="142"/>
        <v>1</v>
      </c>
      <c r="I464" s="179"/>
      <c r="J464" s="179">
        <f t="shared" si="143"/>
        <v>0</v>
      </c>
      <c r="K464" s="179"/>
      <c r="L464" s="179">
        <f t="shared" si="144"/>
        <v>0</v>
      </c>
      <c r="M464" s="179"/>
      <c r="N464" s="179">
        <f t="shared" si="145"/>
        <v>0</v>
      </c>
      <c r="O464" s="179"/>
      <c r="P464" s="179">
        <f t="shared" si="146"/>
        <v>0</v>
      </c>
      <c r="Q464" s="179"/>
      <c r="R464" s="179">
        <f t="shared" si="147"/>
        <v>0</v>
      </c>
      <c r="S464" s="179"/>
      <c r="T464" s="179">
        <f t="shared" si="148"/>
        <v>0</v>
      </c>
      <c r="U464" s="179"/>
      <c r="V464" s="179">
        <f t="shared" si="149"/>
        <v>0</v>
      </c>
      <c r="W464" s="179"/>
      <c r="X464" s="179">
        <f t="shared" si="150"/>
        <v>0</v>
      </c>
      <c r="Y464" s="179"/>
      <c r="Z464" s="179">
        <f t="shared" si="151"/>
        <v>0</v>
      </c>
      <c r="AA464" s="179"/>
      <c r="AB464" s="179">
        <f t="shared" si="151"/>
        <v>0</v>
      </c>
      <c r="AC464" s="179"/>
      <c r="AD464" s="179">
        <f t="shared" si="151"/>
        <v>0</v>
      </c>
      <c r="AE464" s="179"/>
      <c r="AF464" s="179">
        <f t="shared" si="151"/>
        <v>0</v>
      </c>
      <c r="AG464" s="179"/>
      <c r="AH464" s="179">
        <f t="shared" si="152"/>
        <v>0</v>
      </c>
      <c r="AI464" s="179"/>
      <c r="AJ464" s="179">
        <f t="shared" si="153"/>
        <v>0</v>
      </c>
      <c r="AK464" s="179"/>
      <c r="AL464" s="179">
        <f t="shared" si="153"/>
        <v>0</v>
      </c>
      <c r="AM464" s="179">
        <f t="shared" si="154"/>
        <v>0</v>
      </c>
      <c r="AN464" s="217">
        <f t="shared" si="156"/>
        <v>0</v>
      </c>
      <c r="AO464" s="20">
        <f t="shared" si="155"/>
        <v>0</v>
      </c>
      <c r="AP464" s="13"/>
      <c r="AR464" s="14"/>
      <c r="AT464" s="66"/>
      <c r="AU464" s="66"/>
    </row>
    <row r="465" spans="1:47" s="61" customFormat="1" ht="15" outlineLevel="1" x14ac:dyDescent="0.25">
      <c r="A465" s="62" t="s">
        <v>886</v>
      </c>
      <c r="B465" s="63" t="s">
        <v>887</v>
      </c>
      <c r="C465" s="64" t="s">
        <v>23</v>
      </c>
      <c r="D465" s="65">
        <v>21</v>
      </c>
      <c r="E465" s="65"/>
      <c r="F465" s="19">
        <f t="shared" si="141"/>
        <v>21</v>
      </c>
      <c r="G465" s="156">
        <v>47.854143440000001</v>
      </c>
      <c r="H465" s="65">
        <f t="shared" si="142"/>
        <v>21</v>
      </c>
      <c r="I465" s="179"/>
      <c r="J465" s="179">
        <f t="shared" si="143"/>
        <v>0</v>
      </c>
      <c r="K465" s="179"/>
      <c r="L465" s="179">
        <f t="shared" si="144"/>
        <v>0</v>
      </c>
      <c r="M465" s="179"/>
      <c r="N465" s="179">
        <f t="shared" si="145"/>
        <v>0</v>
      </c>
      <c r="O465" s="179"/>
      <c r="P465" s="179">
        <f t="shared" si="146"/>
        <v>0</v>
      </c>
      <c r="Q465" s="179"/>
      <c r="R465" s="179">
        <f t="shared" si="147"/>
        <v>0</v>
      </c>
      <c r="S465" s="179"/>
      <c r="T465" s="179">
        <f t="shared" si="148"/>
        <v>0</v>
      </c>
      <c r="U465" s="179"/>
      <c r="V465" s="179">
        <f t="shared" si="149"/>
        <v>0</v>
      </c>
      <c r="W465" s="179"/>
      <c r="X465" s="179">
        <f t="shared" si="150"/>
        <v>0</v>
      </c>
      <c r="Y465" s="179"/>
      <c r="Z465" s="179">
        <f t="shared" si="151"/>
        <v>0</v>
      </c>
      <c r="AA465" s="179"/>
      <c r="AB465" s="179">
        <f t="shared" si="151"/>
        <v>0</v>
      </c>
      <c r="AC465" s="179"/>
      <c r="AD465" s="179">
        <f t="shared" si="151"/>
        <v>0</v>
      </c>
      <c r="AE465" s="179"/>
      <c r="AF465" s="179">
        <f t="shared" si="151"/>
        <v>0</v>
      </c>
      <c r="AG465" s="179"/>
      <c r="AH465" s="179">
        <f t="shared" si="152"/>
        <v>0</v>
      </c>
      <c r="AI465" s="179"/>
      <c r="AJ465" s="179">
        <f t="shared" si="153"/>
        <v>0</v>
      </c>
      <c r="AK465" s="179"/>
      <c r="AL465" s="179">
        <f t="shared" si="153"/>
        <v>0</v>
      </c>
      <c r="AM465" s="179">
        <f t="shared" si="154"/>
        <v>0</v>
      </c>
      <c r="AN465" s="217">
        <f t="shared" si="156"/>
        <v>0</v>
      </c>
      <c r="AO465" s="20">
        <f t="shared" si="155"/>
        <v>0</v>
      </c>
      <c r="AP465" s="13"/>
      <c r="AR465" s="14"/>
      <c r="AT465" s="66"/>
      <c r="AU465" s="66"/>
    </row>
    <row r="466" spans="1:47" s="61" customFormat="1" ht="15" outlineLevel="1" x14ac:dyDescent="0.25">
      <c r="A466" s="62" t="s">
        <v>888</v>
      </c>
      <c r="B466" s="63" t="s">
        <v>889</v>
      </c>
      <c r="C466" s="64" t="s">
        <v>23</v>
      </c>
      <c r="D466" s="65">
        <v>11</v>
      </c>
      <c r="E466" s="65"/>
      <c r="F466" s="19">
        <f t="shared" si="141"/>
        <v>11</v>
      </c>
      <c r="G466" s="156">
        <v>13.63664977</v>
      </c>
      <c r="H466" s="65">
        <f t="shared" si="142"/>
        <v>11</v>
      </c>
      <c r="I466" s="179"/>
      <c r="J466" s="179">
        <f t="shared" si="143"/>
        <v>0</v>
      </c>
      <c r="K466" s="179"/>
      <c r="L466" s="179">
        <f t="shared" si="144"/>
        <v>0</v>
      </c>
      <c r="M466" s="179"/>
      <c r="N466" s="179">
        <f t="shared" si="145"/>
        <v>0</v>
      </c>
      <c r="O466" s="179"/>
      <c r="P466" s="179">
        <f t="shared" si="146"/>
        <v>0</v>
      </c>
      <c r="Q466" s="179"/>
      <c r="R466" s="179">
        <f t="shared" si="147"/>
        <v>0</v>
      </c>
      <c r="S466" s="179"/>
      <c r="T466" s="179">
        <f t="shared" si="148"/>
        <v>0</v>
      </c>
      <c r="U466" s="179"/>
      <c r="V466" s="179">
        <f t="shared" si="149"/>
        <v>0</v>
      </c>
      <c r="W466" s="179"/>
      <c r="X466" s="179">
        <f t="shared" si="150"/>
        <v>0</v>
      </c>
      <c r="Y466" s="179"/>
      <c r="Z466" s="179">
        <f t="shared" si="151"/>
        <v>0</v>
      </c>
      <c r="AA466" s="179"/>
      <c r="AB466" s="179">
        <f t="shared" si="151"/>
        <v>0</v>
      </c>
      <c r="AC466" s="179"/>
      <c r="AD466" s="179">
        <f t="shared" si="151"/>
        <v>0</v>
      </c>
      <c r="AE466" s="179"/>
      <c r="AF466" s="179">
        <f t="shared" si="151"/>
        <v>0</v>
      </c>
      <c r="AG466" s="179"/>
      <c r="AH466" s="179">
        <f t="shared" si="152"/>
        <v>0</v>
      </c>
      <c r="AI466" s="179"/>
      <c r="AJ466" s="179">
        <f t="shared" si="153"/>
        <v>0</v>
      </c>
      <c r="AK466" s="179"/>
      <c r="AL466" s="179">
        <f t="shared" si="153"/>
        <v>0</v>
      </c>
      <c r="AM466" s="179">
        <f t="shared" si="154"/>
        <v>0</v>
      </c>
      <c r="AN466" s="217">
        <f t="shared" si="156"/>
        <v>0</v>
      </c>
      <c r="AO466" s="20">
        <f t="shared" si="155"/>
        <v>0</v>
      </c>
      <c r="AP466" s="13"/>
      <c r="AR466" s="14"/>
      <c r="AT466" s="66"/>
      <c r="AU466" s="66"/>
    </row>
    <row r="467" spans="1:47" s="61" customFormat="1" ht="22.5" outlineLevel="1" x14ac:dyDescent="0.25">
      <c r="A467" s="62" t="s">
        <v>890</v>
      </c>
      <c r="B467" s="63" t="s">
        <v>891</v>
      </c>
      <c r="C467" s="64" t="s">
        <v>62</v>
      </c>
      <c r="D467" s="65">
        <v>4.43</v>
      </c>
      <c r="E467" s="65"/>
      <c r="F467" s="19">
        <f t="shared" si="141"/>
        <v>4.43</v>
      </c>
      <c r="G467" s="156">
        <v>43.221510389999999</v>
      </c>
      <c r="H467" s="65">
        <f t="shared" si="142"/>
        <v>4.43</v>
      </c>
      <c r="I467" s="179"/>
      <c r="J467" s="179">
        <f t="shared" si="143"/>
        <v>0</v>
      </c>
      <c r="K467" s="179"/>
      <c r="L467" s="179">
        <f t="shared" si="144"/>
        <v>0</v>
      </c>
      <c r="M467" s="179"/>
      <c r="N467" s="179">
        <f t="shared" si="145"/>
        <v>0</v>
      </c>
      <c r="O467" s="179"/>
      <c r="P467" s="179">
        <f t="shared" si="146"/>
        <v>0</v>
      </c>
      <c r="Q467" s="179"/>
      <c r="R467" s="179">
        <f t="shared" si="147"/>
        <v>0</v>
      </c>
      <c r="S467" s="179"/>
      <c r="T467" s="179">
        <f t="shared" si="148"/>
        <v>0</v>
      </c>
      <c r="U467" s="179"/>
      <c r="V467" s="179">
        <f t="shared" si="149"/>
        <v>0</v>
      </c>
      <c r="W467" s="179"/>
      <c r="X467" s="179">
        <f t="shared" si="150"/>
        <v>0</v>
      </c>
      <c r="Y467" s="179"/>
      <c r="Z467" s="179">
        <f t="shared" si="151"/>
        <v>0</v>
      </c>
      <c r="AA467" s="179"/>
      <c r="AB467" s="179">
        <f t="shared" si="151"/>
        <v>0</v>
      </c>
      <c r="AC467" s="179"/>
      <c r="AD467" s="179">
        <f t="shared" si="151"/>
        <v>0</v>
      </c>
      <c r="AE467" s="179"/>
      <c r="AF467" s="179">
        <f t="shared" si="151"/>
        <v>0</v>
      </c>
      <c r="AG467" s="179"/>
      <c r="AH467" s="179">
        <f t="shared" si="152"/>
        <v>0</v>
      </c>
      <c r="AI467" s="179"/>
      <c r="AJ467" s="179">
        <f t="shared" si="153"/>
        <v>0</v>
      </c>
      <c r="AK467" s="179"/>
      <c r="AL467" s="179">
        <f t="shared" si="153"/>
        <v>0</v>
      </c>
      <c r="AM467" s="179">
        <f t="shared" si="154"/>
        <v>0</v>
      </c>
      <c r="AN467" s="217">
        <f t="shared" si="156"/>
        <v>0</v>
      </c>
      <c r="AO467" s="20">
        <f t="shared" si="155"/>
        <v>0</v>
      </c>
      <c r="AP467" s="13"/>
      <c r="AR467" s="14"/>
      <c r="AT467" s="66"/>
      <c r="AU467" s="66"/>
    </row>
    <row r="468" spans="1:47" s="61" customFormat="1" ht="22.5" outlineLevel="1" x14ac:dyDescent="0.25">
      <c r="A468" s="62" t="s">
        <v>892</v>
      </c>
      <c r="B468" s="63" t="s">
        <v>893</v>
      </c>
      <c r="C468" s="64" t="s">
        <v>62</v>
      </c>
      <c r="D468" s="65">
        <v>35.57</v>
      </c>
      <c r="E468" s="65"/>
      <c r="F468" s="19">
        <f t="shared" si="141"/>
        <v>35.57</v>
      </c>
      <c r="G468" s="156">
        <v>60.155755190000001</v>
      </c>
      <c r="H468" s="65">
        <f t="shared" si="142"/>
        <v>35.57</v>
      </c>
      <c r="I468" s="179"/>
      <c r="J468" s="179">
        <f t="shared" si="143"/>
        <v>0</v>
      </c>
      <c r="K468" s="179"/>
      <c r="L468" s="179">
        <f t="shared" si="144"/>
        <v>0</v>
      </c>
      <c r="M468" s="179"/>
      <c r="N468" s="179">
        <f t="shared" si="145"/>
        <v>0</v>
      </c>
      <c r="O468" s="179"/>
      <c r="P468" s="179">
        <f t="shared" si="146"/>
        <v>0</v>
      </c>
      <c r="Q468" s="179"/>
      <c r="R468" s="179">
        <f t="shared" si="147"/>
        <v>0</v>
      </c>
      <c r="S468" s="179"/>
      <c r="T468" s="179">
        <f t="shared" si="148"/>
        <v>0</v>
      </c>
      <c r="U468" s="179"/>
      <c r="V468" s="179">
        <f t="shared" si="149"/>
        <v>0</v>
      </c>
      <c r="W468" s="179"/>
      <c r="X468" s="179">
        <f t="shared" si="150"/>
        <v>0</v>
      </c>
      <c r="Y468" s="179"/>
      <c r="Z468" s="179">
        <f t="shared" si="151"/>
        <v>0</v>
      </c>
      <c r="AA468" s="179"/>
      <c r="AB468" s="179">
        <f t="shared" si="151"/>
        <v>0</v>
      </c>
      <c r="AC468" s="179"/>
      <c r="AD468" s="179">
        <f t="shared" si="151"/>
        <v>0</v>
      </c>
      <c r="AE468" s="179"/>
      <c r="AF468" s="179">
        <f t="shared" si="151"/>
        <v>0</v>
      </c>
      <c r="AG468" s="179"/>
      <c r="AH468" s="179">
        <f t="shared" si="152"/>
        <v>0</v>
      </c>
      <c r="AI468" s="179"/>
      <c r="AJ468" s="179">
        <f t="shared" si="153"/>
        <v>0</v>
      </c>
      <c r="AK468" s="179"/>
      <c r="AL468" s="179">
        <f t="shared" si="153"/>
        <v>0</v>
      </c>
      <c r="AM468" s="179">
        <f t="shared" si="154"/>
        <v>0</v>
      </c>
      <c r="AN468" s="217">
        <f t="shared" si="156"/>
        <v>0</v>
      </c>
      <c r="AO468" s="20">
        <f t="shared" si="155"/>
        <v>0</v>
      </c>
      <c r="AP468" s="13"/>
      <c r="AR468" s="14"/>
      <c r="AT468" s="66"/>
      <c r="AU468" s="66"/>
    </row>
    <row r="469" spans="1:47" s="61" customFormat="1" ht="22.5" outlineLevel="1" x14ac:dyDescent="0.25">
      <c r="A469" s="62" t="s">
        <v>894</v>
      </c>
      <c r="B469" s="63" t="s">
        <v>895</v>
      </c>
      <c r="C469" s="64" t="s">
        <v>62</v>
      </c>
      <c r="D469" s="65">
        <v>7.39</v>
      </c>
      <c r="E469" s="65"/>
      <c r="F469" s="19">
        <f t="shared" si="141"/>
        <v>7.39</v>
      </c>
      <c r="G469" s="156">
        <v>20.66414344</v>
      </c>
      <c r="H469" s="65">
        <f t="shared" si="142"/>
        <v>7.39</v>
      </c>
      <c r="I469" s="179"/>
      <c r="J469" s="179">
        <f t="shared" si="143"/>
        <v>0</v>
      </c>
      <c r="K469" s="179"/>
      <c r="L469" s="179">
        <f t="shared" si="144"/>
        <v>0</v>
      </c>
      <c r="M469" s="179"/>
      <c r="N469" s="179">
        <f t="shared" si="145"/>
        <v>0</v>
      </c>
      <c r="O469" s="179"/>
      <c r="P469" s="179">
        <f t="shared" si="146"/>
        <v>0</v>
      </c>
      <c r="Q469" s="179"/>
      <c r="R469" s="179">
        <f t="shared" si="147"/>
        <v>0</v>
      </c>
      <c r="S469" s="179"/>
      <c r="T469" s="179">
        <f t="shared" si="148"/>
        <v>0</v>
      </c>
      <c r="U469" s="179"/>
      <c r="V469" s="179">
        <f t="shared" si="149"/>
        <v>0</v>
      </c>
      <c r="W469" s="179"/>
      <c r="X469" s="179">
        <f t="shared" si="150"/>
        <v>0</v>
      </c>
      <c r="Y469" s="179"/>
      <c r="Z469" s="179">
        <f t="shared" si="151"/>
        <v>0</v>
      </c>
      <c r="AA469" s="179"/>
      <c r="AB469" s="179">
        <f t="shared" si="151"/>
        <v>0</v>
      </c>
      <c r="AC469" s="179"/>
      <c r="AD469" s="179">
        <f t="shared" si="151"/>
        <v>0</v>
      </c>
      <c r="AE469" s="179"/>
      <c r="AF469" s="179">
        <f t="shared" si="151"/>
        <v>0</v>
      </c>
      <c r="AG469" s="179"/>
      <c r="AH469" s="179">
        <f t="shared" si="152"/>
        <v>0</v>
      </c>
      <c r="AI469" s="179"/>
      <c r="AJ469" s="179">
        <f t="shared" si="153"/>
        <v>0</v>
      </c>
      <c r="AK469" s="179"/>
      <c r="AL469" s="179">
        <f t="shared" si="153"/>
        <v>0</v>
      </c>
      <c r="AM469" s="179">
        <f t="shared" si="154"/>
        <v>0</v>
      </c>
      <c r="AN469" s="217">
        <f t="shared" si="156"/>
        <v>0</v>
      </c>
      <c r="AO469" s="20">
        <f t="shared" si="155"/>
        <v>0</v>
      </c>
      <c r="AP469" s="13"/>
      <c r="AR469" s="14"/>
      <c r="AT469" s="66"/>
      <c r="AU469" s="66"/>
    </row>
    <row r="470" spans="1:47" s="61" customFormat="1" ht="22.5" outlineLevel="1" x14ac:dyDescent="0.25">
      <c r="A470" s="62" t="s">
        <v>896</v>
      </c>
      <c r="B470" s="63" t="s">
        <v>897</v>
      </c>
      <c r="C470" s="64" t="s">
        <v>62</v>
      </c>
      <c r="D470" s="65">
        <v>21.82</v>
      </c>
      <c r="E470" s="65"/>
      <c r="F470" s="19">
        <f t="shared" si="141"/>
        <v>21.82</v>
      </c>
      <c r="G470" s="156">
        <v>43.221510389999999</v>
      </c>
      <c r="H470" s="65">
        <f t="shared" si="142"/>
        <v>21.82</v>
      </c>
      <c r="I470" s="179"/>
      <c r="J470" s="179">
        <f t="shared" si="143"/>
        <v>0</v>
      </c>
      <c r="K470" s="179"/>
      <c r="L470" s="179">
        <f t="shared" si="144"/>
        <v>0</v>
      </c>
      <c r="M470" s="179"/>
      <c r="N470" s="179">
        <f t="shared" si="145"/>
        <v>0</v>
      </c>
      <c r="O470" s="179"/>
      <c r="P470" s="179">
        <f t="shared" si="146"/>
        <v>0</v>
      </c>
      <c r="Q470" s="179"/>
      <c r="R470" s="179">
        <f t="shared" si="147"/>
        <v>0</v>
      </c>
      <c r="S470" s="179"/>
      <c r="T470" s="179">
        <f t="shared" si="148"/>
        <v>0</v>
      </c>
      <c r="U470" s="179"/>
      <c r="V470" s="179">
        <f t="shared" si="149"/>
        <v>0</v>
      </c>
      <c r="W470" s="179"/>
      <c r="X470" s="179">
        <f t="shared" si="150"/>
        <v>0</v>
      </c>
      <c r="Y470" s="179"/>
      <c r="Z470" s="179">
        <f t="shared" si="151"/>
        <v>0</v>
      </c>
      <c r="AA470" s="179"/>
      <c r="AB470" s="179">
        <f t="shared" si="151"/>
        <v>0</v>
      </c>
      <c r="AC470" s="179"/>
      <c r="AD470" s="179">
        <f t="shared" si="151"/>
        <v>0</v>
      </c>
      <c r="AE470" s="179"/>
      <c r="AF470" s="179">
        <f t="shared" si="151"/>
        <v>0</v>
      </c>
      <c r="AG470" s="179"/>
      <c r="AH470" s="179">
        <f t="shared" si="152"/>
        <v>0</v>
      </c>
      <c r="AI470" s="179"/>
      <c r="AJ470" s="179">
        <f t="shared" si="153"/>
        <v>0</v>
      </c>
      <c r="AK470" s="179"/>
      <c r="AL470" s="179">
        <f t="shared" si="153"/>
        <v>0</v>
      </c>
      <c r="AM470" s="179">
        <f t="shared" si="154"/>
        <v>0</v>
      </c>
      <c r="AN470" s="217">
        <f t="shared" si="156"/>
        <v>0</v>
      </c>
      <c r="AO470" s="20">
        <f t="shared" si="155"/>
        <v>0</v>
      </c>
      <c r="AP470" s="13"/>
      <c r="AR470" s="14"/>
      <c r="AT470" s="66"/>
      <c r="AU470" s="66"/>
    </row>
    <row r="471" spans="1:47" s="61" customFormat="1" ht="22.5" outlineLevel="1" x14ac:dyDescent="0.25">
      <c r="A471" s="62" t="s">
        <v>898</v>
      </c>
      <c r="B471" s="63" t="s">
        <v>899</v>
      </c>
      <c r="C471" s="64" t="s">
        <v>62</v>
      </c>
      <c r="D471" s="65">
        <v>85.84</v>
      </c>
      <c r="E471" s="65"/>
      <c r="F471" s="19">
        <f t="shared" si="141"/>
        <v>85.84</v>
      </c>
      <c r="G471" s="156">
        <v>60.155755190000001</v>
      </c>
      <c r="H471" s="65">
        <f t="shared" si="142"/>
        <v>85.84</v>
      </c>
      <c r="I471" s="179"/>
      <c r="J471" s="179">
        <f t="shared" si="143"/>
        <v>0</v>
      </c>
      <c r="K471" s="179"/>
      <c r="L471" s="179">
        <f t="shared" si="144"/>
        <v>0</v>
      </c>
      <c r="M471" s="179"/>
      <c r="N471" s="179">
        <f t="shared" si="145"/>
        <v>0</v>
      </c>
      <c r="O471" s="179"/>
      <c r="P471" s="179">
        <f t="shared" si="146"/>
        <v>0</v>
      </c>
      <c r="Q471" s="179"/>
      <c r="R471" s="179">
        <f t="shared" si="147"/>
        <v>0</v>
      </c>
      <c r="S471" s="179"/>
      <c r="T471" s="179">
        <f t="shared" si="148"/>
        <v>0</v>
      </c>
      <c r="U471" s="179"/>
      <c r="V471" s="179">
        <f t="shared" si="149"/>
        <v>0</v>
      </c>
      <c r="W471" s="179"/>
      <c r="X471" s="179">
        <f t="shared" si="150"/>
        <v>0</v>
      </c>
      <c r="Y471" s="179"/>
      <c r="Z471" s="179">
        <f t="shared" si="151"/>
        <v>0</v>
      </c>
      <c r="AA471" s="179"/>
      <c r="AB471" s="179">
        <f t="shared" si="151"/>
        <v>0</v>
      </c>
      <c r="AC471" s="179"/>
      <c r="AD471" s="179">
        <f t="shared" si="151"/>
        <v>0</v>
      </c>
      <c r="AE471" s="179"/>
      <c r="AF471" s="179">
        <f t="shared" si="151"/>
        <v>0</v>
      </c>
      <c r="AG471" s="179"/>
      <c r="AH471" s="179">
        <f t="shared" si="152"/>
        <v>0</v>
      </c>
      <c r="AI471" s="179"/>
      <c r="AJ471" s="179">
        <f t="shared" si="153"/>
        <v>0</v>
      </c>
      <c r="AK471" s="179"/>
      <c r="AL471" s="179">
        <f t="shared" si="153"/>
        <v>0</v>
      </c>
      <c r="AM471" s="179">
        <f t="shared" si="154"/>
        <v>0</v>
      </c>
      <c r="AN471" s="217">
        <f t="shared" si="156"/>
        <v>0</v>
      </c>
      <c r="AO471" s="20">
        <f t="shared" si="155"/>
        <v>0</v>
      </c>
      <c r="AP471" s="13"/>
      <c r="AR471" s="14"/>
      <c r="AT471" s="66"/>
      <c r="AU471" s="66"/>
    </row>
    <row r="472" spans="1:47" s="61" customFormat="1" ht="22.5" outlineLevel="1" x14ac:dyDescent="0.25">
      <c r="A472" s="62" t="s">
        <v>900</v>
      </c>
      <c r="B472" s="63" t="s">
        <v>901</v>
      </c>
      <c r="C472" s="64" t="s">
        <v>62</v>
      </c>
      <c r="D472" s="65">
        <v>5.3</v>
      </c>
      <c r="E472" s="65"/>
      <c r="F472" s="19">
        <f t="shared" si="141"/>
        <v>5.3</v>
      </c>
      <c r="G472" s="156">
        <v>14.304936639999999</v>
      </c>
      <c r="H472" s="65">
        <f t="shared" si="142"/>
        <v>5.3</v>
      </c>
      <c r="I472" s="179"/>
      <c r="J472" s="179">
        <f t="shared" si="143"/>
        <v>0</v>
      </c>
      <c r="K472" s="179"/>
      <c r="L472" s="179">
        <f t="shared" si="144"/>
        <v>0</v>
      </c>
      <c r="M472" s="179"/>
      <c r="N472" s="179">
        <f t="shared" si="145"/>
        <v>0</v>
      </c>
      <c r="O472" s="179"/>
      <c r="P472" s="179">
        <f t="shared" si="146"/>
        <v>0</v>
      </c>
      <c r="Q472" s="179"/>
      <c r="R472" s="179">
        <f t="shared" si="147"/>
        <v>0</v>
      </c>
      <c r="S472" s="179"/>
      <c r="T472" s="179">
        <f t="shared" si="148"/>
        <v>0</v>
      </c>
      <c r="U472" s="179"/>
      <c r="V472" s="179">
        <f t="shared" si="149"/>
        <v>0</v>
      </c>
      <c r="W472" s="179"/>
      <c r="X472" s="179">
        <f t="shared" si="150"/>
        <v>0</v>
      </c>
      <c r="Y472" s="179"/>
      <c r="Z472" s="179">
        <f t="shared" si="151"/>
        <v>0</v>
      </c>
      <c r="AA472" s="179"/>
      <c r="AB472" s="179">
        <f t="shared" si="151"/>
        <v>0</v>
      </c>
      <c r="AC472" s="179"/>
      <c r="AD472" s="179">
        <f t="shared" si="151"/>
        <v>0</v>
      </c>
      <c r="AE472" s="179"/>
      <c r="AF472" s="179">
        <f t="shared" si="151"/>
        <v>0</v>
      </c>
      <c r="AG472" s="179"/>
      <c r="AH472" s="179">
        <f t="shared" si="152"/>
        <v>0</v>
      </c>
      <c r="AI472" s="179"/>
      <c r="AJ472" s="179">
        <f t="shared" si="153"/>
        <v>0</v>
      </c>
      <c r="AK472" s="179"/>
      <c r="AL472" s="179">
        <f t="shared" si="153"/>
        <v>0</v>
      </c>
      <c r="AM472" s="179">
        <f t="shared" si="154"/>
        <v>0</v>
      </c>
      <c r="AN472" s="217">
        <f t="shared" si="156"/>
        <v>0</v>
      </c>
      <c r="AO472" s="20">
        <f t="shared" si="155"/>
        <v>0</v>
      </c>
      <c r="AP472" s="13"/>
      <c r="AR472" s="14"/>
      <c r="AT472" s="66"/>
      <c r="AU472" s="66"/>
    </row>
    <row r="473" spans="1:47" s="61" customFormat="1" ht="22.5" outlineLevel="1" x14ac:dyDescent="0.25">
      <c r="A473" s="62" t="s">
        <v>902</v>
      </c>
      <c r="B473" s="63" t="s">
        <v>903</v>
      </c>
      <c r="C473" s="64" t="s">
        <v>62</v>
      </c>
      <c r="D473" s="65">
        <v>26.11</v>
      </c>
      <c r="E473" s="65"/>
      <c r="F473" s="19">
        <f t="shared" si="141"/>
        <v>26.11</v>
      </c>
      <c r="G473" s="156">
        <v>13.30915611</v>
      </c>
      <c r="H473" s="65">
        <f t="shared" si="142"/>
        <v>26.11</v>
      </c>
      <c r="I473" s="179"/>
      <c r="J473" s="179">
        <f t="shared" si="143"/>
        <v>0</v>
      </c>
      <c r="K473" s="179"/>
      <c r="L473" s="179">
        <f t="shared" si="144"/>
        <v>0</v>
      </c>
      <c r="M473" s="179"/>
      <c r="N473" s="179">
        <f t="shared" si="145"/>
        <v>0</v>
      </c>
      <c r="O473" s="179"/>
      <c r="P473" s="179">
        <f t="shared" si="146"/>
        <v>0</v>
      </c>
      <c r="Q473" s="179"/>
      <c r="R473" s="179">
        <f t="shared" si="147"/>
        <v>0</v>
      </c>
      <c r="S473" s="179"/>
      <c r="T473" s="179">
        <f t="shared" si="148"/>
        <v>0</v>
      </c>
      <c r="U473" s="179"/>
      <c r="V473" s="179">
        <f t="shared" si="149"/>
        <v>0</v>
      </c>
      <c r="W473" s="179"/>
      <c r="X473" s="179">
        <f t="shared" si="150"/>
        <v>0</v>
      </c>
      <c r="Y473" s="179"/>
      <c r="Z473" s="179">
        <f t="shared" si="151"/>
        <v>0</v>
      </c>
      <c r="AA473" s="179"/>
      <c r="AB473" s="179">
        <f t="shared" si="151"/>
        <v>0</v>
      </c>
      <c r="AC473" s="179"/>
      <c r="AD473" s="179">
        <f t="shared" si="151"/>
        <v>0</v>
      </c>
      <c r="AE473" s="179"/>
      <c r="AF473" s="179">
        <f t="shared" si="151"/>
        <v>0</v>
      </c>
      <c r="AG473" s="179"/>
      <c r="AH473" s="179">
        <f t="shared" si="152"/>
        <v>0</v>
      </c>
      <c r="AI473" s="179"/>
      <c r="AJ473" s="179">
        <f t="shared" si="153"/>
        <v>0</v>
      </c>
      <c r="AK473" s="179"/>
      <c r="AL473" s="179">
        <f t="shared" si="153"/>
        <v>0</v>
      </c>
      <c r="AM473" s="179">
        <f t="shared" si="154"/>
        <v>0</v>
      </c>
      <c r="AN473" s="217">
        <f t="shared" si="156"/>
        <v>0</v>
      </c>
      <c r="AO473" s="20">
        <f t="shared" si="155"/>
        <v>0</v>
      </c>
      <c r="AP473" s="13"/>
      <c r="AR473" s="14"/>
      <c r="AT473" s="66"/>
      <c r="AU473" s="66"/>
    </row>
    <row r="474" spans="1:47" s="61" customFormat="1" ht="22.5" outlineLevel="1" x14ac:dyDescent="0.25">
      <c r="A474" s="62" t="s">
        <v>904</v>
      </c>
      <c r="B474" s="63" t="s">
        <v>905</v>
      </c>
      <c r="C474" s="64" t="s">
        <v>62</v>
      </c>
      <c r="D474" s="65">
        <v>6.43</v>
      </c>
      <c r="E474" s="65"/>
      <c r="F474" s="19">
        <f t="shared" si="141"/>
        <v>6.43</v>
      </c>
      <c r="G474" s="156">
        <v>20.66414344</v>
      </c>
      <c r="H474" s="65">
        <f t="shared" si="142"/>
        <v>6.43</v>
      </c>
      <c r="I474" s="179"/>
      <c r="J474" s="179">
        <f t="shared" si="143"/>
        <v>0</v>
      </c>
      <c r="K474" s="179"/>
      <c r="L474" s="179">
        <f t="shared" si="144"/>
        <v>0</v>
      </c>
      <c r="M474" s="179"/>
      <c r="N474" s="179">
        <f t="shared" si="145"/>
        <v>0</v>
      </c>
      <c r="O474" s="179"/>
      <c r="P474" s="179">
        <f t="shared" si="146"/>
        <v>0</v>
      </c>
      <c r="Q474" s="179"/>
      <c r="R474" s="179">
        <f t="shared" si="147"/>
        <v>0</v>
      </c>
      <c r="S474" s="179"/>
      <c r="T474" s="179">
        <f t="shared" si="148"/>
        <v>0</v>
      </c>
      <c r="U474" s="179"/>
      <c r="V474" s="179">
        <f t="shared" si="149"/>
        <v>0</v>
      </c>
      <c r="W474" s="179"/>
      <c r="X474" s="179">
        <f t="shared" si="150"/>
        <v>0</v>
      </c>
      <c r="Y474" s="179"/>
      <c r="Z474" s="179">
        <f t="shared" si="151"/>
        <v>0</v>
      </c>
      <c r="AA474" s="179"/>
      <c r="AB474" s="179">
        <f t="shared" si="151"/>
        <v>0</v>
      </c>
      <c r="AC474" s="179"/>
      <c r="AD474" s="179">
        <f t="shared" si="151"/>
        <v>0</v>
      </c>
      <c r="AE474" s="179"/>
      <c r="AF474" s="179">
        <f t="shared" si="151"/>
        <v>0</v>
      </c>
      <c r="AG474" s="179"/>
      <c r="AH474" s="179">
        <f t="shared" si="152"/>
        <v>0</v>
      </c>
      <c r="AI474" s="179"/>
      <c r="AJ474" s="179">
        <f t="shared" si="153"/>
        <v>0</v>
      </c>
      <c r="AK474" s="179"/>
      <c r="AL474" s="179">
        <f t="shared" si="153"/>
        <v>0</v>
      </c>
      <c r="AM474" s="179">
        <f t="shared" si="154"/>
        <v>0</v>
      </c>
      <c r="AN474" s="217">
        <f t="shared" si="156"/>
        <v>0</v>
      </c>
      <c r="AO474" s="20">
        <f t="shared" si="155"/>
        <v>0</v>
      </c>
      <c r="AP474" s="13"/>
      <c r="AR474" s="14"/>
      <c r="AT474" s="66"/>
      <c r="AU474" s="66"/>
    </row>
    <row r="475" spans="1:47" s="61" customFormat="1" ht="15" outlineLevel="1" x14ac:dyDescent="0.25">
      <c r="A475" s="62" t="s">
        <v>906</v>
      </c>
      <c r="B475" s="63" t="s">
        <v>907</v>
      </c>
      <c r="C475" s="64" t="s">
        <v>23</v>
      </c>
      <c r="D475" s="65">
        <v>1</v>
      </c>
      <c r="E475" s="65"/>
      <c r="F475" s="19">
        <f t="shared" si="141"/>
        <v>1</v>
      </c>
      <c r="G475" s="156">
        <v>22.220368730000001</v>
      </c>
      <c r="H475" s="65">
        <f t="shared" si="142"/>
        <v>1</v>
      </c>
      <c r="I475" s="179"/>
      <c r="J475" s="179">
        <f t="shared" si="143"/>
        <v>0</v>
      </c>
      <c r="K475" s="179"/>
      <c r="L475" s="179">
        <f t="shared" si="144"/>
        <v>0</v>
      </c>
      <c r="M475" s="179"/>
      <c r="N475" s="179">
        <f t="shared" si="145"/>
        <v>0</v>
      </c>
      <c r="O475" s="179"/>
      <c r="P475" s="179">
        <f t="shared" si="146"/>
        <v>0</v>
      </c>
      <c r="Q475" s="179"/>
      <c r="R475" s="179">
        <f t="shared" si="147"/>
        <v>0</v>
      </c>
      <c r="S475" s="179"/>
      <c r="T475" s="179">
        <f t="shared" si="148"/>
        <v>0</v>
      </c>
      <c r="U475" s="179"/>
      <c r="V475" s="179">
        <f t="shared" si="149"/>
        <v>0</v>
      </c>
      <c r="W475" s="179"/>
      <c r="X475" s="179">
        <f t="shared" si="150"/>
        <v>0</v>
      </c>
      <c r="Y475" s="179"/>
      <c r="Z475" s="179">
        <f t="shared" si="151"/>
        <v>0</v>
      </c>
      <c r="AA475" s="179"/>
      <c r="AB475" s="179">
        <f t="shared" si="151"/>
        <v>0</v>
      </c>
      <c r="AC475" s="179"/>
      <c r="AD475" s="179">
        <f t="shared" si="151"/>
        <v>0</v>
      </c>
      <c r="AE475" s="179"/>
      <c r="AF475" s="179">
        <f t="shared" si="151"/>
        <v>0</v>
      </c>
      <c r="AG475" s="179"/>
      <c r="AH475" s="179">
        <f t="shared" si="152"/>
        <v>0</v>
      </c>
      <c r="AI475" s="179"/>
      <c r="AJ475" s="179">
        <f t="shared" si="153"/>
        <v>0</v>
      </c>
      <c r="AK475" s="179"/>
      <c r="AL475" s="179">
        <f t="shared" si="153"/>
        <v>0</v>
      </c>
      <c r="AM475" s="179">
        <f t="shared" si="154"/>
        <v>0</v>
      </c>
      <c r="AN475" s="217">
        <f t="shared" si="156"/>
        <v>0</v>
      </c>
      <c r="AO475" s="20">
        <f t="shared" si="155"/>
        <v>0</v>
      </c>
      <c r="AP475" s="13"/>
      <c r="AR475" s="14"/>
      <c r="AT475" s="66"/>
      <c r="AU475" s="66"/>
    </row>
    <row r="476" spans="1:47" s="61" customFormat="1" ht="15" outlineLevel="1" x14ac:dyDescent="0.25">
      <c r="A476" s="62" t="s">
        <v>908</v>
      </c>
      <c r="B476" s="63" t="s">
        <v>909</v>
      </c>
      <c r="C476" s="64" t="s">
        <v>23</v>
      </c>
      <c r="D476" s="65">
        <v>2</v>
      </c>
      <c r="E476" s="65"/>
      <c r="F476" s="19">
        <f t="shared" si="141"/>
        <v>2</v>
      </c>
      <c r="G476" s="156">
        <v>223.0681855</v>
      </c>
      <c r="H476" s="65">
        <f t="shared" si="142"/>
        <v>2</v>
      </c>
      <c r="I476" s="179"/>
      <c r="J476" s="179">
        <f t="shared" si="143"/>
        <v>0</v>
      </c>
      <c r="K476" s="179"/>
      <c r="L476" s="179">
        <f t="shared" si="144"/>
        <v>0</v>
      </c>
      <c r="M476" s="179"/>
      <c r="N476" s="179">
        <f t="shared" si="145"/>
        <v>0</v>
      </c>
      <c r="O476" s="179"/>
      <c r="P476" s="179">
        <f t="shared" si="146"/>
        <v>0</v>
      </c>
      <c r="Q476" s="179"/>
      <c r="R476" s="179">
        <f t="shared" si="147"/>
        <v>0</v>
      </c>
      <c r="S476" s="179"/>
      <c r="T476" s="179">
        <f t="shared" si="148"/>
        <v>0</v>
      </c>
      <c r="U476" s="179"/>
      <c r="V476" s="179">
        <f t="shared" si="149"/>
        <v>0</v>
      </c>
      <c r="W476" s="179"/>
      <c r="X476" s="179">
        <f t="shared" si="150"/>
        <v>0</v>
      </c>
      <c r="Y476" s="179"/>
      <c r="Z476" s="179">
        <f t="shared" si="151"/>
        <v>0</v>
      </c>
      <c r="AA476" s="179"/>
      <c r="AB476" s="179">
        <f t="shared" si="151"/>
        <v>0</v>
      </c>
      <c r="AC476" s="179"/>
      <c r="AD476" s="179">
        <f t="shared" si="151"/>
        <v>0</v>
      </c>
      <c r="AE476" s="179"/>
      <c r="AF476" s="179">
        <f t="shared" si="151"/>
        <v>0</v>
      </c>
      <c r="AG476" s="179"/>
      <c r="AH476" s="179">
        <f t="shared" si="152"/>
        <v>0</v>
      </c>
      <c r="AI476" s="179"/>
      <c r="AJ476" s="179">
        <f t="shared" si="153"/>
        <v>0</v>
      </c>
      <c r="AK476" s="179"/>
      <c r="AL476" s="179">
        <f t="shared" si="153"/>
        <v>0</v>
      </c>
      <c r="AM476" s="179">
        <f t="shared" si="154"/>
        <v>0</v>
      </c>
      <c r="AN476" s="217">
        <f t="shared" si="156"/>
        <v>0</v>
      </c>
      <c r="AO476" s="20">
        <f t="shared" si="155"/>
        <v>0</v>
      </c>
      <c r="AP476" s="13"/>
      <c r="AR476" s="14"/>
      <c r="AT476" s="66"/>
      <c r="AU476" s="66"/>
    </row>
    <row r="477" spans="1:47" s="61" customFormat="1" ht="22.5" outlineLevel="1" x14ac:dyDescent="0.25">
      <c r="A477" s="62" t="s">
        <v>910</v>
      </c>
      <c r="B477" s="63" t="s">
        <v>911</v>
      </c>
      <c r="C477" s="64" t="s">
        <v>23</v>
      </c>
      <c r="D477" s="65">
        <v>3</v>
      </c>
      <c r="E477" s="65"/>
      <c r="F477" s="19">
        <f t="shared" si="141"/>
        <v>3</v>
      </c>
      <c r="G477" s="156">
        <v>533.02411810000001</v>
      </c>
      <c r="H477" s="65">
        <f t="shared" si="142"/>
        <v>3</v>
      </c>
      <c r="I477" s="179"/>
      <c r="J477" s="179">
        <f t="shared" si="143"/>
        <v>0</v>
      </c>
      <c r="K477" s="179"/>
      <c r="L477" s="179">
        <f t="shared" si="144"/>
        <v>0</v>
      </c>
      <c r="M477" s="179"/>
      <c r="N477" s="179">
        <f t="shared" si="145"/>
        <v>0</v>
      </c>
      <c r="O477" s="179"/>
      <c r="P477" s="179">
        <f t="shared" si="146"/>
        <v>0</v>
      </c>
      <c r="Q477" s="179"/>
      <c r="R477" s="179">
        <f t="shared" si="147"/>
        <v>0</v>
      </c>
      <c r="S477" s="179"/>
      <c r="T477" s="179">
        <f t="shared" si="148"/>
        <v>0</v>
      </c>
      <c r="U477" s="179"/>
      <c r="V477" s="179">
        <f t="shared" si="149"/>
        <v>0</v>
      </c>
      <c r="W477" s="179"/>
      <c r="X477" s="179">
        <f t="shared" si="150"/>
        <v>0</v>
      </c>
      <c r="Y477" s="179"/>
      <c r="Z477" s="179">
        <f t="shared" si="151"/>
        <v>0</v>
      </c>
      <c r="AA477" s="179"/>
      <c r="AB477" s="179">
        <f t="shared" si="151"/>
        <v>0</v>
      </c>
      <c r="AC477" s="179"/>
      <c r="AD477" s="179">
        <f t="shared" si="151"/>
        <v>0</v>
      </c>
      <c r="AE477" s="179"/>
      <c r="AF477" s="179">
        <f t="shared" si="151"/>
        <v>0</v>
      </c>
      <c r="AG477" s="179"/>
      <c r="AH477" s="179">
        <f t="shared" si="152"/>
        <v>0</v>
      </c>
      <c r="AI477" s="179"/>
      <c r="AJ477" s="179">
        <f t="shared" si="153"/>
        <v>0</v>
      </c>
      <c r="AK477" s="179"/>
      <c r="AL477" s="179">
        <f t="shared" si="153"/>
        <v>0</v>
      </c>
      <c r="AM477" s="179">
        <f t="shared" si="154"/>
        <v>0</v>
      </c>
      <c r="AN477" s="217">
        <f t="shared" si="156"/>
        <v>0</v>
      </c>
      <c r="AO477" s="20">
        <f t="shared" si="155"/>
        <v>0</v>
      </c>
      <c r="AP477" s="13"/>
      <c r="AR477" s="14"/>
      <c r="AT477" s="66"/>
      <c r="AU477" s="66"/>
    </row>
    <row r="478" spans="1:47" s="61" customFormat="1" ht="15" outlineLevel="1" x14ac:dyDescent="0.25">
      <c r="A478" s="62" t="s">
        <v>912</v>
      </c>
      <c r="B478" s="63" t="s">
        <v>913</v>
      </c>
      <c r="C478" s="64" t="s">
        <v>62</v>
      </c>
      <c r="D478" s="65">
        <v>6.32</v>
      </c>
      <c r="E478" s="65"/>
      <c r="F478" s="19">
        <f t="shared" si="141"/>
        <v>6.32</v>
      </c>
      <c r="G478" s="156">
        <v>119.8868308</v>
      </c>
      <c r="H478" s="65">
        <f t="shared" si="142"/>
        <v>6.32</v>
      </c>
      <c r="I478" s="179"/>
      <c r="J478" s="179">
        <f t="shared" si="143"/>
        <v>0</v>
      </c>
      <c r="K478" s="179"/>
      <c r="L478" s="179">
        <f t="shared" si="144"/>
        <v>0</v>
      </c>
      <c r="M478" s="179"/>
      <c r="N478" s="179">
        <f t="shared" si="145"/>
        <v>0</v>
      </c>
      <c r="O478" s="179"/>
      <c r="P478" s="179">
        <f t="shared" si="146"/>
        <v>0</v>
      </c>
      <c r="Q478" s="179"/>
      <c r="R478" s="179">
        <f t="shared" si="147"/>
        <v>0</v>
      </c>
      <c r="S478" s="179"/>
      <c r="T478" s="179">
        <f t="shared" si="148"/>
        <v>0</v>
      </c>
      <c r="U478" s="179"/>
      <c r="V478" s="179">
        <f t="shared" si="149"/>
        <v>0</v>
      </c>
      <c r="W478" s="179"/>
      <c r="X478" s="179">
        <f t="shared" si="150"/>
        <v>0</v>
      </c>
      <c r="Y478" s="179"/>
      <c r="Z478" s="179">
        <f t="shared" si="151"/>
        <v>0</v>
      </c>
      <c r="AA478" s="179"/>
      <c r="AB478" s="179">
        <f t="shared" si="151"/>
        <v>0</v>
      </c>
      <c r="AC478" s="179"/>
      <c r="AD478" s="179">
        <f t="shared" si="151"/>
        <v>0</v>
      </c>
      <c r="AE478" s="179"/>
      <c r="AF478" s="179">
        <f t="shared" si="151"/>
        <v>0</v>
      </c>
      <c r="AG478" s="179"/>
      <c r="AH478" s="179">
        <f t="shared" si="152"/>
        <v>0</v>
      </c>
      <c r="AI478" s="179"/>
      <c r="AJ478" s="179">
        <f t="shared" si="153"/>
        <v>0</v>
      </c>
      <c r="AK478" s="179"/>
      <c r="AL478" s="179">
        <f t="shared" si="153"/>
        <v>0</v>
      </c>
      <c r="AM478" s="179">
        <f t="shared" si="154"/>
        <v>0</v>
      </c>
      <c r="AN478" s="217">
        <f t="shared" si="156"/>
        <v>0</v>
      </c>
      <c r="AO478" s="20">
        <f t="shared" si="155"/>
        <v>0</v>
      </c>
      <c r="AP478" s="13"/>
      <c r="AR478" s="14"/>
      <c r="AT478" s="66"/>
      <c r="AU478" s="66"/>
    </row>
    <row r="479" spans="1:47" s="61" customFormat="1" ht="22.5" outlineLevel="1" x14ac:dyDescent="0.25">
      <c r="A479" s="62" t="s">
        <v>914</v>
      </c>
      <c r="B479" s="63" t="s">
        <v>915</v>
      </c>
      <c r="C479" s="64" t="s">
        <v>23</v>
      </c>
      <c r="D479" s="65">
        <v>3</v>
      </c>
      <c r="E479" s="65"/>
      <c r="F479" s="19">
        <f t="shared" si="141"/>
        <v>3</v>
      </c>
      <c r="G479" s="156">
        <v>941.32893200000001</v>
      </c>
      <c r="H479" s="65">
        <f t="shared" si="142"/>
        <v>3</v>
      </c>
      <c r="I479" s="179"/>
      <c r="J479" s="179">
        <f t="shared" si="143"/>
        <v>0</v>
      </c>
      <c r="K479" s="179"/>
      <c r="L479" s="179">
        <f t="shared" si="144"/>
        <v>0</v>
      </c>
      <c r="M479" s="179"/>
      <c r="N479" s="179">
        <f t="shared" si="145"/>
        <v>0</v>
      </c>
      <c r="O479" s="179"/>
      <c r="P479" s="179">
        <f t="shared" si="146"/>
        <v>0</v>
      </c>
      <c r="Q479" s="179"/>
      <c r="R479" s="179">
        <f t="shared" si="147"/>
        <v>0</v>
      </c>
      <c r="S479" s="179"/>
      <c r="T479" s="179">
        <f t="shared" si="148"/>
        <v>0</v>
      </c>
      <c r="U479" s="179"/>
      <c r="V479" s="179">
        <f t="shared" si="149"/>
        <v>0</v>
      </c>
      <c r="W479" s="179"/>
      <c r="X479" s="179">
        <f t="shared" si="150"/>
        <v>0</v>
      </c>
      <c r="Y479" s="179"/>
      <c r="Z479" s="179">
        <f t="shared" si="151"/>
        <v>0</v>
      </c>
      <c r="AA479" s="179"/>
      <c r="AB479" s="179">
        <f t="shared" si="151"/>
        <v>0</v>
      </c>
      <c r="AC479" s="179"/>
      <c r="AD479" s="179">
        <f t="shared" si="151"/>
        <v>0</v>
      </c>
      <c r="AE479" s="179"/>
      <c r="AF479" s="179">
        <f t="shared" si="151"/>
        <v>0</v>
      </c>
      <c r="AG479" s="179"/>
      <c r="AH479" s="179">
        <f t="shared" si="152"/>
        <v>0</v>
      </c>
      <c r="AI479" s="179"/>
      <c r="AJ479" s="179">
        <f t="shared" si="153"/>
        <v>0</v>
      </c>
      <c r="AK479" s="179"/>
      <c r="AL479" s="179">
        <f t="shared" si="153"/>
        <v>0</v>
      </c>
      <c r="AM479" s="179">
        <f t="shared" si="154"/>
        <v>0</v>
      </c>
      <c r="AN479" s="217">
        <f t="shared" si="156"/>
        <v>0</v>
      </c>
      <c r="AO479" s="20">
        <f t="shared" si="155"/>
        <v>0</v>
      </c>
      <c r="AP479" s="13"/>
      <c r="AR479" s="14"/>
      <c r="AT479" s="66"/>
      <c r="AU479" s="66"/>
    </row>
    <row r="480" spans="1:47" s="61" customFormat="1" ht="22.5" outlineLevel="1" x14ac:dyDescent="0.25">
      <c r="A480" s="62" t="s">
        <v>916</v>
      </c>
      <c r="B480" s="63" t="s">
        <v>917</v>
      </c>
      <c r="C480" s="64" t="s">
        <v>23</v>
      </c>
      <c r="D480" s="65">
        <v>2</v>
      </c>
      <c r="E480" s="65"/>
      <c r="F480" s="19">
        <f t="shared" si="141"/>
        <v>2</v>
      </c>
      <c r="G480" s="156">
        <v>1069.8638900000001</v>
      </c>
      <c r="H480" s="65">
        <f t="shared" si="142"/>
        <v>2</v>
      </c>
      <c r="I480" s="179"/>
      <c r="J480" s="179">
        <f t="shared" si="143"/>
        <v>0</v>
      </c>
      <c r="K480" s="179"/>
      <c r="L480" s="179">
        <f t="shared" si="144"/>
        <v>0</v>
      </c>
      <c r="M480" s="179"/>
      <c r="N480" s="179">
        <f t="shared" si="145"/>
        <v>0</v>
      </c>
      <c r="O480" s="179"/>
      <c r="P480" s="179">
        <f t="shared" si="146"/>
        <v>0</v>
      </c>
      <c r="Q480" s="179"/>
      <c r="R480" s="179">
        <f t="shared" si="147"/>
        <v>0</v>
      </c>
      <c r="S480" s="179"/>
      <c r="T480" s="179">
        <f t="shared" si="148"/>
        <v>0</v>
      </c>
      <c r="U480" s="179"/>
      <c r="V480" s="179">
        <f t="shared" si="149"/>
        <v>0</v>
      </c>
      <c r="W480" s="179"/>
      <c r="X480" s="179">
        <f t="shared" si="150"/>
        <v>0</v>
      </c>
      <c r="Y480" s="179"/>
      <c r="Z480" s="179">
        <f t="shared" si="151"/>
        <v>0</v>
      </c>
      <c r="AA480" s="179"/>
      <c r="AB480" s="179">
        <f t="shared" si="151"/>
        <v>0</v>
      </c>
      <c r="AC480" s="179"/>
      <c r="AD480" s="179">
        <f t="shared" si="151"/>
        <v>0</v>
      </c>
      <c r="AE480" s="179"/>
      <c r="AF480" s="179">
        <f t="shared" si="151"/>
        <v>0</v>
      </c>
      <c r="AG480" s="179"/>
      <c r="AH480" s="179">
        <f t="shared" si="152"/>
        <v>0</v>
      </c>
      <c r="AI480" s="179"/>
      <c r="AJ480" s="179">
        <f t="shared" si="153"/>
        <v>0</v>
      </c>
      <c r="AK480" s="179"/>
      <c r="AL480" s="179">
        <f t="shared" si="153"/>
        <v>0</v>
      </c>
      <c r="AM480" s="179">
        <f t="shared" si="154"/>
        <v>0</v>
      </c>
      <c r="AN480" s="217">
        <f t="shared" si="156"/>
        <v>0</v>
      </c>
      <c r="AO480" s="20">
        <f t="shared" si="155"/>
        <v>0</v>
      </c>
      <c r="AP480" s="13"/>
      <c r="AR480" s="14"/>
      <c r="AT480" s="66"/>
      <c r="AU480" s="66"/>
    </row>
    <row r="481" spans="1:47" s="61" customFormat="1" ht="15" outlineLevel="1" x14ac:dyDescent="0.25">
      <c r="A481" s="70" t="s">
        <v>918</v>
      </c>
      <c r="B481" s="71" t="s">
        <v>919</v>
      </c>
      <c r="C481" s="72"/>
      <c r="D481" s="73"/>
      <c r="E481" s="73"/>
      <c r="F481" s="29"/>
      <c r="G481" s="158"/>
      <c r="H481" s="73"/>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t="str">
        <f t="shared" si="154"/>
        <v/>
      </c>
      <c r="AN481" s="219"/>
      <c r="AO481" s="20" t="str">
        <f t="shared" si="155"/>
        <v/>
      </c>
      <c r="AP481" s="13"/>
      <c r="AR481" s="14"/>
      <c r="AT481" s="66"/>
      <c r="AU481" s="66"/>
    </row>
    <row r="482" spans="1:47" s="61" customFormat="1" ht="22.5" outlineLevel="1" x14ac:dyDescent="0.25">
      <c r="A482" s="62" t="s">
        <v>920</v>
      </c>
      <c r="B482" s="63" t="s">
        <v>921</v>
      </c>
      <c r="C482" s="64" t="s">
        <v>62</v>
      </c>
      <c r="D482" s="65">
        <v>25.15</v>
      </c>
      <c r="E482" s="65"/>
      <c r="F482" s="19">
        <f>D482+E482</f>
        <v>25.15</v>
      </c>
      <c r="G482" s="156">
        <v>95.149525260000004</v>
      </c>
      <c r="H482" s="65">
        <f t="shared" si="142"/>
        <v>25.15</v>
      </c>
      <c r="I482" s="179"/>
      <c r="J482" s="179">
        <f t="shared" si="143"/>
        <v>0</v>
      </c>
      <c r="K482" s="179"/>
      <c r="L482" s="179">
        <f t="shared" si="144"/>
        <v>0</v>
      </c>
      <c r="M482" s="179"/>
      <c r="N482" s="179">
        <f t="shared" si="145"/>
        <v>0</v>
      </c>
      <c r="O482" s="179"/>
      <c r="P482" s="179">
        <f t="shared" si="146"/>
        <v>0</v>
      </c>
      <c r="Q482" s="179"/>
      <c r="R482" s="179">
        <f t="shared" si="147"/>
        <v>0</v>
      </c>
      <c r="S482" s="179"/>
      <c r="T482" s="179">
        <f t="shared" si="148"/>
        <v>0</v>
      </c>
      <c r="U482" s="179"/>
      <c r="V482" s="179">
        <f t="shared" si="149"/>
        <v>0</v>
      </c>
      <c r="W482" s="179"/>
      <c r="X482" s="179">
        <f t="shared" si="150"/>
        <v>0</v>
      </c>
      <c r="Y482" s="179"/>
      <c r="Z482" s="179">
        <f t="shared" si="151"/>
        <v>0</v>
      </c>
      <c r="AA482" s="179"/>
      <c r="AB482" s="179">
        <f t="shared" si="151"/>
        <v>0</v>
      </c>
      <c r="AC482" s="179"/>
      <c r="AD482" s="179">
        <f t="shared" si="151"/>
        <v>0</v>
      </c>
      <c r="AE482" s="179"/>
      <c r="AF482" s="179">
        <f t="shared" si="151"/>
        <v>0</v>
      </c>
      <c r="AG482" s="179"/>
      <c r="AH482" s="179">
        <f t="shared" si="152"/>
        <v>0</v>
      </c>
      <c r="AI482" s="179"/>
      <c r="AJ482" s="179">
        <f t="shared" si="153"/>
        <v>0</v>
      </c>
      <c r="AK482" s="179"/>
      <c r="AL482" s="179">
        <f t="shared" si="153"/>
        <v>0</v>
      </c>
      <c r="AM482" s="179">
        <f t="shared" si="154"/>
        <v>0</v>
      </c>
      <c r="AN482" s="217">
        <f t="shared" si="156"/>
        <v>0</v>
      </c>
      <c r="AO482" s="20">
        <f t="shared" si="155"/>
        <v>0</v>
      </c>
      <c r="AP482" s="13"/>
      <c r="AR482" s="14"/>
      <c r="AT482" s="66"/>
      <c r="AU482" s="66"/>
    </row>
    <row r="483" spans="1:47" s="61" customFormat="1" ht="22.5" outlineLevel="1" x14ac:dyDescent="0.25">
      <c r="A483" s="62" t="s">
        <v>922</v>
      </c>
      <c r="B483" s="63" t="s">
        <v>923</v>
      </c>
      <c r="C483" s="64" t="s">
        <v>62</v>
      </c>
      <c r="D483" s="65">
        <v>8.6</v>
      </c>
      <c r="E483" s="65"/>
      <c r="F483" s="19">
        <f>D483+E483</f>
        <v>8.6</v>
      </c>
      <c r="G483" s="156">
        <v>52.249525259999999</v>
      </c>
      <c r="H483" s="65">
        <f t="shared" si="142"/>
        <v>8.6</v>
      </c>
      <c r="I483" s="179"/>
      <c r="J483" s="179">
        <f t="shared" si="143"/>
        <v>0</v>
      </c>
      <c r="K483" s="179"/>
      <c r="L483" s="179">
        <f t="shared" si="144"/>
        <v>0</v>
      </c>
      <c r="M483" s="179"/>
      <c r="N483" s="179">
        <f t="shared" si="145"/>
        <v>0</v>
      </c>
      <c r="O483" s="179"/>
      <c r="P483" s="179">
        <f t="shared" si="146"/>
        <v>0</v>
      </c>
      <c r="Q483" s="179"/>
      <c r="R483" s="179">
        <f t="shared" si="147"/>
        <v>0</v>
      </c>
      <c r="S483" s="179"/>
      <c r="T483" s="179">
        <f t="shared" si="148"/>
        <v>0</v>
      </c>
      <c r="U483" s="179"/>
      <c r="V483" s="179">
        <f t="shared" si="149"/>
        <v>0</v>
      </c>
      <c r="W483" s="179"/>
      <c r="X483" s="179">
        <f t="shared" si="150"/>
        <v>0</v>
      </c>
      <c r="Y483" s="179"/>
      <c r="Z483" s="179">
        <f t="shared" si="151"/>
        <v>0</v>
      </c>
      <c r="AA483" s="179"/>
      <c r="AB483" s="179">
        <f t="shared" si="151"/>
        <v>0</v>
      </c>
      <c r="AC483" s="179"/>
      <c r="AD483" s="179">
        <f t="shared" si="151"/>
        <v>0</v>
      </c>
      <c r="AE483" s="179"/>
      <c r="AF483" s="179">
        <f t="shared" si="151"/>
        <v>0</v>
      </c>
      <c r="AG483" s="179"/>
      <c r="AH483" s="179">
        <f t="shared" si="152"/>
        <v>0</v>
      </c>
      <c r="AI483" s="179"/>
      <c r="AJ483" s="179">
        <f t="shared" si="153"/>
        <v>0</v>
      </c>
      <c r="AK483" s="179"/>
      <c r="AL483" s="179">
        <f t="shared" si="153"/>
        <v>0</v>
      </c>
      <c r="AM483" s="179">
        <f t="shared" si="154"/>
        <v>0</v>
      </c>
      <c r="AN483" s="217">
        <f t="shared" si="156"/>
        <v>0</v>
      </c>
      <c r="AO483" s="20">
        <f t="shared" si="155"/>
        <v>0</v>
      </c>
      <c r="AP483" s="13"/>
      <c r="AR483" s="14"/>
      <c r="AT483" s="66"/>
      <c r="AU483" s="66"/>
    </row>
    <row r="484" spans="1:47" s="61" customFormat="1" ht="22.5" outlineLevel="1" x14ac:dyDescent="0.25">
      <c r="A484" s="62" t="s">
        <v>924</v>
      </c>
      <c r="B484" s="63" t="s">
        <v>925</v>
      </c>
      <c r="C484" s="64" t="s">
        <v>16</v>
      </c>
      <c r="D484" s="65">
        <v>5</v>
      </c>
      <c r="E484" s="65"/>
      <c r="F484" s="19">
        <f>D484+E484</f>
        <v>5</v>
      </c>
      <c r="G484" s="156">
        <v>36.081561069999999</v>
      </c>
      <c r="H484" s="65">
        <f t="shared" si="142"/>
        <v>5</v>
      </c>
      <c r="I484" s="179"/>
      <c r="J484" s="179">
        <f t="shared" si="143"/>
        <v>0</v>
      </c>
      <c r="K484" s="179"/>
      <c r="L484" s="179">
        <f t="shared" si="144"/>
        <v>0</v>
      </c>
      <c r="M484" s="179"/>
      <c r="N484" s="179">
        <f t="shared" si="145"/>
        <v>0</v>
      </c>
      <c r="O484" s="179"/>
      <c r="P484" s="179">
        <f t="shared" si="146"/>
        <v>0</v>
      </c>
      <c r="Q484" s="179"/>
      <c r="R484" s="179">
        <f t="shared" si="147"/>
        <v>0</v>
      </c>
      <c r="S484" s="179"/>
      <c r="T484" s="179">
        <f t="shared" si="148"/>
        <v>0</v>
      </c>
      <c r="U484" s="179"/>
      <c r="V484" s="179">
        <f t="shared" si="149"/>
        <v>0</v>
      </c>
      <c r="W484" s="179"/>
      <c r="X484" s="179">
        <f t="shared" si="150"/>
        <v>0</v>
      </c>
      <c r="Y484" s="179"/>
      <c r="Z484" s="179">
        <f t="shared" si="151"/>
        <v>0</v>
      </c>
      <c r="AA484" s="179"/>
      <c r="AB484" s="179">
        <f t="shared" si="151"/>
        <v>0</v>
      </c>
      <c r="AC484" s="179"/>
      <c r="AD484" s="179">
        <f t="shared" si="151"/>
        <v>0</v>
      </c>
      <c r="AE484" s="179"/>
      <c r="AF484" s="179">
        <f t="shared" si="151"/>
        <v>0</v>
      </c>
      <c r="AG484" s="179"/>
      <c r="AH484" s="179">
        <f t="shared" si="152"/>
        <v>0</v>
      </c>
      <c r="AI484" s="179"/>
      <c r="AJ484" s="179">
        <f t="shared" si="153"/>
        <v>0</v>
      </c>
      <c r="AK484" s="179"/>
      <c r="AL484" s="179">
        <f t="shared" si="153"/>
        <v>0</v>
      </c>
      <c r="AM484" s="179">
        <f t="shared" si="154"/>
        <v>0</v>
      </c>
      <c r="AN484" s="217">
        <f t="shared" si="156"/>
        <v>0</v>
      </c>
      <c r="AO484" s="20">
        <f t="shared" si="155"/>
        <v>0</v>
      </c>
      <c r="AP484" s="13"/>
      <c r="AR484" s="14"/>
      <c r="AT484" s="66"/>
      <c r="AU484" s="66"/>
    </row>
    <row r="485" spans="1:47" s="61" customFormat="1" ht="15" outlineLevel="1" x14ac:dyDescent="0.25">
      <c r="A485" s="70" t="s">
        <v>926</v>
      </c>
      <c r="B485" s="71" t="s">
        <v>927</v>
      </c>
      <c r="C485" s="72"/>
      <c r="D485" s="73"/>
      <c r="E485" s="73"/>
      <c r="F485" s="19"/>
      <c r="G485" s="158"/>
      <c r="H485" s="73"/>
      <c r="I485" s="181"/>
      <c r="J485" s="181"/>
      <c r="K485" s="181"/>
      <c r="L485" s="181"/>
      <c r="M485" s="181"/>
      <c r="N485" s="181"/>
      <c r="O485" s="181"/>
      <c r="P485" s="181"/>
      <c r="Q485" s="181"/>
      <c r="R485" s="181"/>
      <c r="S485" s="181"/>
      <c r="T485" s="181"/>
      <c r="U485" s="181"/>
      <c r="V485" s="181"/>
      <c r="W485" s="181"/>
      <c r="X485" s="181"/>
      <c r="Y485" s="181"/>
      <c r="Z485" s="181"/>
      <c r="AA485" s="181"/>
      <c r="AB485" s="181"/>
      <c r="AC485" s="181"/>
      <c r="AD485" s="181"/>
      <c r="AE485" s="181"/>
      <c r="AF485" s="181"/>
      <c r="AG485" s="181"/>
      <c r="AH485" s="181"/>
      <c r="AI485" s="181"/>
      <c r="AJ485" s="181"/>
      <c r="AK485" s="181"/>
      <c r="AL485" s="181"/>
      <c r="AM485" s="181" t="str">
        <f t="shared" si="154"/>
        <v/>
      </c>
      <c r="AN485" s="219"/>
      <c r="AO485" s="20"/>
      <c r="AP485" s="13"/>
      <c r="AR485" s="14"/>
      <c r="AT485" s="66"/>
      <c r="AU485" s="66"/>
    </row>
    <row r="486" spans="1:47" s="61" customFormat="1" ht="22.5" outlineLevel="1" x14ac:dyDescent="0.25">
      <c r="A486" s="62" t="s">
        <v>928</v>
      </c>
      <c r="B486" s="63" t="s">
        <v>929</v>
      </c>
      <c r="C486" s="64" t="s">
        <v>62</v>
      </c>
      <c r="D486" s="65">
        <v>40.770000000000003</v>
      </c>
      <c r="E486" s="65"/>
      <c r="F486" s="19">
        <f>D486+E486</f>
        <v>40.770000000000003</v>
      </c>
      <c r="G486" s="156">
        <v>149.04</v>
      </c>
      <c r="H486" s="65">
        <f t="shared" si="142"/>
        <v>40.770000000000003</v>
      </c>
      <c r="I486" s="179"/>
      <c r="J486" s="179">
        <f t="shared" si="143"/>
        <v>0</v>
      </c>
      <c r="K486" s="179"/>
      <c r="L486" s="179">
        <f t="shared" si="144"/>
        <v>0</v>
      </c>
      <c r="M486" s="179"/>
      <c r="N486" s="179">
        <f t="shared" si="145"/>
        <v>0</v>
      </c>
      <c r="O486" s="179"/>
      <c r="P486" s="179">
        <f t="shared" si="146"/>
        <v>0</v>
      </c>
      <c r="Q486" s="179"/>
      <c r="R486" s="179">
        <f t="shared" si="147"/>
        <v>0</v>
      </c>
      <c r="S486" s="179"/>
      <c r="T486" s="179">
        <f t="shared" si="148"/>
        <v>0</v>
      </c>
      <c r="U486" s="179"/>
      <c r="V486" s="179">
        <f t="shared" si="149"/>
        <v>0</v>
      </c>
      <c r="W486" s="179"/>
      <c r="X486" s="179">
        <f t="shared" si="150"/>
        <v>0</v>
      </c>
      <c r="Y486" s="179"/>
      <c r="Z486" s="179">
        <f t="shared" si="151"/>
        <v>0</v>
      </c>
      <c r="AA486" s="179"/>
      <c r="AB486" s="179">
        <f t="shared" si="151"/>
        <v>0</v>
      </c>
      <c r="AC486" s="179"/>
      <c r="AD486" s="179">
        <f t="shared" si="151"/>
        <v>0</v>
      </c>
      <c r="AE486" s="179"/>
      <c r="AF486" s="179">
        <f t="shared" si="151"/>
        <v>0</v>
      </c>
      <c r="AG486" s="179"/>
      <c r="AH486" s="179">
        <f t="shared" si="152"/>
        <v>0</v>
      </c>
      <c r="AI486" s="179"/>
      <c r="AJ486" s="179">
        <f t="shared" si="153"/>
        <v>0</v>
      </c>
      <c r="AK486" s="179"/>
      <c r="AL486" s="179">
        <f t="shared" si="153"/>
        <v>0</v>
      </c>
      <c r="AM486" s="179">
        <f t="shared" si="154"/>
        <v>0</v>
      </c>
      <c r="AN486" s="217">
        <f t="shared" si="156"/>
        <v>0</v>
      </c>
      <c r="AO486" s="20">
        <f>IF(C486="","",(ROUND(AM486*G486,2)))</f>
        <v>0</v>
      </c>
      <c r="AP486" s="13"/>
      <c r="AR486" s="14"/>
      <c r="AT486" s="66"/>
      <c r="AU486" s="66"/>
    </row>
    <row r="487" spans="1:47" s="61" customFormat="1" ht="15" outlineLevel="1" x14ac:dyDescent="0.25">
      <c r="A487" s="70" t="s">
        <v>930</v>
      </c>
      <c r="B487" s="71" t="s">
        <v>931</v>
      </c>
      <c r="C487" s="72"/>
      <c r="D487" s="73"/>
      <c r="E487" s="73"/>
      <c r="F487" s="19"/>
      <c r="G487" s="158"/>
      <c r="H487" s="73"/>
      <c r="I487" s="181"/>
      <c r="J487" s="181"/>
      <c r="K487" s="181"/>
      <c r="L487" s="181"/>
      <c r="M487" s="181"/>
      <c r="N487" s="181"/>
      <c r="O487" s="181"/>
      <c r="P487" s="181"/>
      <c r="Q487" s="181"/>
      <c r="R487" s="181"/>
      <c r="S487" s="181"/>
      <c r="T487" s="181"/>
      <c r="U487" s="181"/>
      <c r="V487" s="181"/>
      <c r="W487" s="181"/>
      <c r="X487" s="181"/>
      <c r="Y487" s="181"/>
      <c r="Z487" s="181"/>
      <c r="AA487" s="181"/>
      <c r="AB487" s="181"/>
      <c r="AC487" s="181"/>
      <c r="AD487" s="181"/>
      <c r="AE487" s="181"/>
      <c r="AF487" s="181"/>
      <c r="AG487" s="181"/>
      <c r="AH487" s="181"/>
      <c r="AI487" s="181"/>
      <c r="AJ487" s="181"/>
      <c r="AK487" s="181"/>
      <c r="AL487" s="181"/>
      <c r="AM487" s="181" t="str">
        <f t="shared" si="154"/>
        <v/>
      </c>
      <c r="AN487" s="219"/>
      <c r="AO487" s="20"/>
      <c r="AP487" s="13"/>
      <c r="AR487" s="14"/>
      <c r="AT487" s="66"/>
      <c r="AU487" s="66"/>
    </row>
    <row r="488" spans="1:47" s="61" customFormat="1" ht="22.5" outlineLevel="1" x14ac:dyDescent="0.25">
      <c r="A488" s="62" t="s">
        <v>932</v>
      </c>
      <c r="B488" s="63" t="s">
        <v>933</v>
      </c>
      <c r="C488" s="64" t="s">
        <v>16</v>
      </c>
      <c r="D488" s="65">
        <v>3</v>
      </c>
      <c r="E488" s="65"/>
      <c r="F488" s="19">
        <f>D488+E488</f>
        <v>3</v>
      </c>
      <c r="G488" s="156">
        <v>213.83411810000001</v>
      </c>
      <c r="H488" s="65">
        <f t="shared" si="142"/>
        <v>3</v>
      </c>
      <c r="I488" s="179"/>
      <c r="J488" s="179">
        <f t="shared" si="143"/>
        <v>0</v>
      </c>
      <c r="K488" s="179"/>
      <c r="L488" s="179">
        <f t="shared" si="144"/>
        <v>0</v>
      </c>
      <c r="M488" s="179"/>
      <c r="N488" s="179">
        <f t="shared" si="145"/>
        <v>0</v>
      </c>
      <c r="O488" s="179"/>
      <c r="P488" s="179">
        <f t="shared" si="146"/>
        <v>0</v>
      </c>
      <c r="Q488" s="179"/>
      <c r="R488" s="179">
        <f t="shared" si="147"/>
        <v>0</v>
      </c>
      <c r="S488" s="179"/>
      <c r="T488" s="179">
        <f t="shared" si="148"/>
        <v>0</v>
      </c>
      <c r="U488" s="179"/>
      <c r="V488" s="179">
        <f t="shared" si="149"/>
        <v>0</v>
      </c>
      <c r="W488" s="179"/>
      <c r="X488" s="179">
        <f t="shared" si="150"/>
        <v>0</v>
      </c>
      <c r="Y488" s="179"/>
      <c r="Z488" s="179">
        <f t="shared" si="151"/>
        <v>0</v>
      </c>
      <c r="AA488" s="179"/>
      <c r="AB488" s="179">
        <f t="shared" si="151"/>
        <v>0</v>
      </c>
      <c r="AC488" s="179"/>
      <c r="AD488" s="179">
        <f t="shared" si="151"/>
        <v>0</v>
      </c>
      <c r="AE488" s="179"/>
      <c r="AF488" s="179">
        <f t="shared" si="151"/>
        <v>0</v>
      </c>
      <c r="AG488" s="179"/>
      <c r="AH488" s="179">
        <f t="shared" si="152"/>
        <v>0</v>
      </c>
      <c r="AI488" s="179"/>
      <c r="AJ488" s="179">
        <f t="shared" si="153"/>
        <v>0</v>
      </c>
      <c r="AK488" s="179"/>
      <c r="AL488" s="179">
        <f t="shared" si="153"/>
        <v>0</v>
      </c>
      <c r="AM488" s="179">
        <f t="shared" si="154"/>
        <v>0</v>
      </c>
      <c r="AN488" s="217">
        <f t="shared" si="156"/>
        <v>0</v>
      </c>
      <c r="AO488" s="20">
        <f>IF(C488="","",(ROUND(AM488*G488,2)))</f>
        <v>0</v>
      </c>
      <c r="AP488" s="13"/>
      <c r="AR488" s="14"/>
      <c r="AT488" s="66"/>
      <c r="AU488" s="66"/>
    </row>
    <row r="489" spans="1:47" s="61" customFormat="1" ht="22.5" outlineLevel="1" x14ac:dyDescent="0.25">
      <c r="A489" s="62" t="s">
        <v>934</v>
      </c>
      <c r="B489" s="63" t="s">
        <v>935</v>
      </c>
      <c r="C489" s="64" t="s">
        <v>16</v>
      </c>
      <c r="D489" s="65">
        <v>7</v>
      </c>
      <c r="E489" s="65"/>
      <c r="F489" s="19">
        <f>D489+E489</f>
        <v>7</v>
      </c>
      <c r="G489" s="156">
        <v>69.765780539999994</v>
      </c>
      <c r="H489" s="65">
        <f t="shared" si="142"/>
        <v>7</v>
      </c>
      <c r="I489" s="179"/>
      <c r="J489" s="179">
        <f t="shared" si="143"/>
        <v>0</v>
      </c>
      <c r="K489" s="179"/>
      <c r="L489" s="179">
        <f t="shared" si="144"/>
        <v>0</v>
      </c>
      <c r="M489" s="179"/>
      <c r="N489" s="179">
        <f t="shared" si="145"/>
        <v>0</v>
      </c>
      <c r="O489" s="179"/>
      <c r="P489" s="179">
        <f t="shared" si="146"/>
        <v>0</v>
      </c>
      <c r="Q489" s="179"/>
      <c r="R489" s="179">
        <f t="shared" si="147"/>
        <v>0</v>
      </c>
      <c r="S489" s="179"/>
      <c r="T489" s="179">
        <f t="shared" si="148"/>
        <v>0</v>
      </c>
      <c r="U489" s="179"/>
      <c r="V489" s="179">
        <f t="shared" si="149"/>
        <v>0</v>
      </c>
      <c r="W489" s="179"/>
      <c r="X489" s="179">
        <f t="shared" si="150"/>
        <v>0</v>
      </c>
      <c r="Y489" s="179"/>
      <c r="Z489" s="179">
        <f t="shared" si="151"/>
        <v>0</v>
      </c>
      <c r="AA489" s="179"/>
      <c r="AB489" s="179">
        <f t="shared" si="151"/>
        <v>0</v>
      </c>
      <c r="AC489" s="179"/>
      <c r="AD489" s="179">
        <f t="shared" si="151"/>
        <v>0</v>
      </c>
      <c r="AE489" s="179"/>
      <c r="AF489" s="179">
        <f t="shared" si="151"/>
        <v>0</v>
      </c>
      <c r="AG489" s="179"/>
      <c r="AH489" s="179">
        <f t="shared" si="152"/>
        <v>0</v>
      </c>
      <c r="AI489" s="179"/>
      <c r="AJ489" s="179">
        <f t="shared" si="153"/>
        <v>0</v>
      </c>
      <c r="AK489" s="179"/>
      <c r="AL489" s="179">
        <f t="shared" si="153"/>
        <v>0</v>
      </c>
      <c r="AM489" s="179">
        <f t="shared" si="154"/>
        <v>0</v>
      </c>
      <c r="AN489" s="217">
        <f t="shared" si="156"/>
        <v>0</v>
      </c>
      <c r="AO489" s="20">
        <f>IF(C489="","",(ROUND(AM489*G489,2)))</f>
        <v>0</v>
      </c>
      <c r="AP489" s="13"/>
      <c r="AR489" s="14"/>
      <c r="AT489" s="66"/>
      <c r="AU489" s="66"/>
    </row>
    <row r="490" spans="1:47" s="61" customFormat="1" ht="22.5" outlineLevel="1" x14ac:dyDescent="0.25">
      <c r="A490" s="62" t="s">
        <v>936</v>
      </c>
      <c r="B490" s="63" t="s">
        <v>937</v>
      </c>
      <c r="C490" s="64" t="s">
        <v>16</v>
      </c>
      <c r="D490" s="65">
        <v>13</v>
      </c>
      <c r="E490" s="65"/>
      <c r="F490" s="19">
        <f>D490+E490</f>
        <v>13</v>
      </c>
      <c r="G490" s="156">
        <v>59.605780539999998</v>
      </c>
      <c r="H490" s="65">
        <f t="shared" si="142"/>
        <v>13</v>
      </c>
      <c r="I490" s="179"/>
      <c r="J490" s="179">
        <f t="shared" si="143"/>
        <v>0</v>
      </c>
      <c r="K490" s="179"/>
      <c r="L490" s="179">
        <f t="shared" si="144"/>
        <v>0</v>
      </c>
      <c r="M490" s="179"/>
      <c r="N490" s="179">
        <f t="shared" si="145"/>
        <v>0</v>
      </c>
      <c r="O490" s="179"/>
      <c r="P490" s="179">
        <f t="shared" si="146"/>
        <v>0</v>
      </c>
      <c r="Q490" s="179"/>
      <c r="R490" s="179">
        <f t="shared" si="147"/>
        <v>0</v>
      </c>
      <c r="S490" s="179"/>
      <c r="T490" s="179">
        <f t="shared" si="148"/>
        <v>0</v>
      </c>
      <c r="U490" s="179"/>
      <c r="V490" s="179">
        <f t="shared" si="149"/>
        <v>0</v>
      </c>
      <c r="W490" s="179"/>
      <c r="X490" s="179">
        <f t="shared" si="150"/>
        <v>0</v>
      </c>
      <c r="Y490" s="179"/>
      <c r="Z490" s="179">
        <f t="shared" si="151"/>
        <v>0</v>
      </c>
      <c r="AA490" s="179"/>
      <c r="AB490" s="179">
        <f t="shared" si="151"/>
        <v>0</v>
      </c>
      <c r="AC490" s="179"/>
      <c r="AD490" s="179">
        <f t="shared" si="151"/>
        <v>0</v>
      </c>
      <c r="AE490" s="179"/>
      <c r="AF490" s="179">
        <f t="shared" si="151"/>
        <v>0</v>
      </c>
      <c r="AG490" s="179"/>
      <c r="AH490" s="179">
        <f t="shared" si="152"/>
        <v>0</v>
      </c>
      <c r="AI490" s="179"/>
      <c r="AJ490" s="179">
        <f t="shared" si="153"/>
        <v>0</v>
      </c>
      <c r="AK490" s="179"/>
      <c r="AL490" s="179">
        <f t="shared" si="153"/>
        <v>0</v>
      </c>
      <c r="AM490" s="179">
        <f t="shared" si="154"/>
        <v>0</v>
      </c>
      <c r="AN490" s="217">
        <f t="shared" si="156"/>
        <v>0</v>
      </c>
      <c r="AO490" s="20">
        <f>IF(C490="","",(ROUND(AM490*G490,2)))</f>
        <v>0</v>
      </c>
      <c r="AP490" s="13"/>
      <c r="AR490" s="14"/>
      <c r="AT490" s="66"/>
      <c r="AU490" s="66"/>
    </row>
    <row r="491" spans="1:47" s="61" customFormat="1" ht="15" outlineLevel="1" x14ac:dyDescent="0.25">
      <c r="A491" s="70" t="s">
        <v>938</v>
      </c>
      <c r="B491" s="71" t="s">
        <v>939</v>
      </c>
      <c r="C491" s="72"/>
      <c r="D491" s="73"/>
      <c r="E491" s="73"/>
      <c r="F491" s="19"/>
      <c r="G491" s="158"/>
      <c r="H491" s="73"/>
      <c r="I491" s="181"/>
      <c r="J491" s="181"/>
      <c r="K491" s="181"/>
      <c r="L491" s="181"/>
      <c r="M491" s="181"/>
      <c r="N491" s="181"/>
      <c r="O491" s="181"/>
      <c r="P491" s="181"/>
      <c r="Q491" s="181"/>
      <c r="R491" s="181"/>
      <c r="S491" s="181"/>
      <c r="T491" s="181"/>
      <c r="U491" s="181"/>
      <c r="V491" s="181"/>
      <c r="W491" s="181"/>
      <c r="X491" s="181"/>
      <c r="Y491" s="181"/>
      <c r="Z491" s="181"/>
      <c r="AA491" s="181"/>
      <c r="AB491" s="181"/>
      <c r="AC491" s="181"/>
      <c r="AD491" s="181"/>
      <c r="AE491" s="181"/>
      <c r="AF491" s="181"/>
      <c r="AG491" s="181"/>
      <c r="AH491" s="181"/>
      <c r="AI491" s="181"/>
      <c r="AJ491" s="181"/>
      <c r="AK491" s="181"/>
      <c r="AL491" s="181"/>
      <c r="AM491" s="181" t="str">
        <f t="shared" si="154"/>
        <v/>
      </c>
      <c r="AN491" s="219"/>
      <c r="AO491" s="20"/>
      <c r="AP491" s="13"/>
      <c r="AR491" s="14"/>
      <c r="AT491" s="66"/>
      <c r="AU491" s="66"/>
    </row>
    <row r="492" spans="1:47" s="61" customFormat="1" ht="22.5" outlineLevel="1" x14ac:dyDescent="0.25">
      <c r="A492" s="62" t="s">
        <v>940</v>
      </c>
      <c r="B492" s="63" t="s">
        <v>941</v>
      </c>
      <c r="C492" s="64" t="s">
        <v>62</v>
      </c>
      <c r="D492" s="65">
        <v>126.83</v>
      </c>
      <c r="E492" s="65"/>
      <c r="F492" s="19">
        <f>D492+E492</f>
        <v>126.83</v>
      </c>
      <c r="G492" s="156">
        <v>49.494143440000002</v>
      </c>
      <c r="H492" s="65">
        <f t="shared" si="142"/>
        <v>126.83</v>
      </c>
      <c r="I492" s="179"/>
      <c r="J492" s="179">
        <f t="shared" si="143"/>
        <v>0</v>
      </c>
      <c r="K492" s="179"/>
      <c r="L492" s="179">
        <f t="shared" si="144"/>
        <v>0</v>
      </c>
      <c r="M492" s="179"/>
      <c r="N492" s="179">
        <f t="shared" si="145"/>
        <v>0</v>
      </c>
      <c r="O492" s="179"/>
      <c r="P492" s="179">
        <f t="shared" si="146"/>
        <v>0</v>
      </c>
      <c r="Q492" s="179"/>
      <c r="R492" s="179">
        <f t="shared" si="147"/>
        <v>0</v>
      </c>
      <c r="S492" s="179"/>
      <c r="T492" s="179">
        <f t="shared" si="148"/>
        <v>0</v>
      </c>
      <c r="U492" s="179"/>
      <c r="V492" s="179">
        <f t="shared" si="149"/>
        <v>0</v>
      </c>
      <c r="W492" s="179"/>
      <c r="X492" s="179">
        <f t="shared" si="150"/>
        <v>0</v>
      </c>
      <c r="Y492" s="179"/>
      <c r="Z492" s="179">
        <f t="shared" si="151"/>
        <v>0</v>
      </c>
      <c r="AA492" s="179"/>
      <c r="AB492" s="179">
        <f t="shared" si="151"/>
        <v>0</v>
      </c>
      <c r="AC492" s="179"/>
      <c r="AD492" s="179">
        <f t="shared" si="151"/>
        <v>0</v>
      </c>
      <c r="AE492" s="179"/>
      <c r="AF492" s="179">
        <f t="shared" si="151"/>
        <v>0</v>
      </c>
      <c r="AG492" s="179"/>
      <c r="AH492" s="179">
        <f t="shared" si="152"/>
        <v>0</v>
      </c>
      <c r="AI492" s="179"/>
      <c r="AJ492" s="179">
        <f t="shared" si="153"/>
        <v>0</v>
      </c>
      <c r="AK492" s="179"/>
      <c r="AL492" s="179">
        <f t="shared" si="153"/>
        <v>0</v>
      </c>
      <c r="AM492" s="179">
        <f t="shared" si="154"/>
        <v>0</v>
      </c>
      <c r="AN492" s="217">
        <f t="shared" si="156"/>
        <v>0</v>
      </c>
      <c r="AO492" s="20">
        <f>IF(C492="","",(ROUND(AM492*G492,2)))</f>
        <v>0</v>
      </c>
      <c r="AP492" s="13"/>
      <c r="AR492" s="14"/>
      <c r="AT492" s="66"/>
      <c r="AU492" s="66"/>
    </row>
    <row r="493" spans="1:47" s="61" customFormat="1" ht="22.5" outlineLevel="1" x14ac:dyDescent="0.25">
      <c r="A493" s="62" t="s">
        <v>942</v>
      </c>
      <c r="B493" s="63" t="s">
        <v>943</v>
      </c>
      <c r="C493" s="64" t="s">
        <v>62</v>
      </c>
      <c r="D493" s="65">
        <v>62.43</v>
      </c>
      <c r="E493" s="65"/>
      <c r="F493" s="19">
        <f>D493+E493</f>
        <v>62.43</v>
      </c>
      <c r="G493" s="156">
        <v>27.192455649999999</v>
      </c>
      <c r="H493" s="65">
        <f t="shared" si="142"/>
        <v>62.43</v>
      </c>
      <c r="I493" s="179"/>
      <c r="J493" s="179">
        <f t="shared" si="143"/>
        <v>0</v>
      </c>
      <c r="K493" s="179"/>
      <c r="L493" s="179">
        <f t="shared" si="144"/>
        <v>0</v>
      </c>
      <c r="M493" s="179"/>
      <c r="N493" s="179">
        <f t="shared" si="145"/>
        <v>0</v>
      </c>
      <c r="O493" s="179"/>
      <c r="P493" s="179">
        <f t="shared" si="146"/>
        <v>0</v>
      </c>
      <c r="Q493" s="179"/>
      <c r="R493" s="179">
        <f t="shared" si="147"/>
        <v>0</v>
      </c>
      <c r="S493" s="179"/>
      <c r="T493" s="179">
        <f t="shared" si="148"/>
        <v>0</v>
      </c>
      <c r="U493" s="179"/>
      <c r="V493" s="179">
        <f t="shared" si="149"/>
        <v>0</v>
      </c>
      <c r="W493" s="179"/>
      <c r="X493" s="179">
        <f t="shared" si="150"/>
        <v>0</v>
      </c>
      <c r="Y493" s="179"/>
      <c r="Z493" s="179">
        <f t="shared" si="151"/>
        <v>0</v>
      </c>
      <c r="AA493" s="179"/>
      <c r="AB493" s="179">
        <f t="shared" si="151"/>
        <v>0</v>
      </c>
      <c r="AC493" s="179"/>
      <c r="AD493" s="179">
        <f t="shared" si="151"/>
        <v>0</v>
      </c>
      <c r="AE493" s="179"/>
      <c r="AF493" s="179">
        <f t="shared" si="151"/>
        <v>0</v>
      </c>
      <c r="AG493" s="179"/>
      <c r="AH493" s="179">
        <f t="shared" si="152"/>
        <v>0</v>
      </c>
      <c r="AI493" s="179"/>
      <c r="AJ493" s="179">
        <f t="shared" si="153"/>
        <v>0</v>
      </c>
      <c r="AK493" s="179"/>
      <c r="AL493" s="179">
        <f t="shared" si="153"/>
        <v>0</v>
      </c>
      <c r="AM493" s="179">
        <f t="shared" si="154"/>
        <v>0</v>
      </c>
      <c r="AN493" s="217">
        <f t="shared" si="156"/>
        <v>0</v>
      </c>
      <c r="AO493" s="20">
        <f>IF(C493="","",(ROUND(AM493*G493,2)))</f>
        <v>0</v>
      </c>
      <c r="AP493" s="13"/>
      <c r="AR493" s="14"/>
      <c r="AT493" s="66"/>
      <c r="AU493" s="66"/>
    </row>
    <row r="494" spans="1:47" s="61" customFormat="1" ht="22.5" outlineLevel="1" x14ac:dyDescent="0.25">
      <c r="A494" s="62" t="s">
        <v>944</v>
      </c>
      <c r="B494" s="63" t="s">
        <v>945</v>
      </c>
      <c r="C494" s="64" t="s">
        <v>62</v>
      </c>
      <c r="D494" s="65">
        <v>86.66</v>
      </c>
      <c r="E494" s="65"/>
      <c r="F494" s="19">
        <f>D494+E494</f>
        <v>86.66</v>
      </c>
      <c r="G494" s="156">
        <v>38.9595147</v>
      </c>
      <c r="H494" s="65">
        <f t="shared" si="142"/>
        <v>86.66</v>
      </c>
      <c r="I494" s="179"/>
      <c r="J494" s="179">
        <f t="shared" si="143"/>
        <v>0</v>
      </c>
      <c r="K494" s="179"/>
      <c r="L494" s="179">
        <f t="shared" si="144"/>
        <v>0</v>
      </c>
      <c r="M494" s="179"/>
      <c r="N494" s="179">
        <f t="shared" si="145"/>
        <v>0</v>
      </c>
      <c r="O494" s="179"/>
      <c r="P494" s="179">
        <f t="shared" si="146"/>
        <v>0</v>
      </c>
      <c r="Q494" s="179"/>
      <c r="R494" s="179">
        <f t="shared" si="147"/>
        <v>0</v>
      </c>
      <c r="S494" s="179"/>
      <c r="T494" s="179">
        <f t="shared" si="148"/>
        <v>0</v>
      </c>
      <c r="U494" s="179"/>
      <c r="V494" s="179">
        <f t="shared" si="149"/>
        <v>0</v>
      </c>
      <c r="W494" s="179"/>
      <c r="X494" s="179">
        <f t="shared" si="150"/>
        <v>0</v>
      </c>
      <c r="Y494" s="179"/>
      <c r="Z494" s="179">
        <f t="shared" si="151"/>
        <v>0</v>
      </c>
      <c r="AA494" s="179"/>
      <c r="AB494" s="179">
        <f t="shared" si="151"/>
        <v>0</v>
      </c>
      <c r="AC494" s="179"/>
      <c r="AD494" s="179">
        <f t="shared" si="151"/>
        <v>0</v>
      </c>
      <c r="AE494" s="179"/>
      <c r="AF494" s="179">
        <f t="shared" si="151"/>
        <v>0</v>
      </c>
      <c r="AG494" s="179"/>
      <c r="AH494" s="179">
        <f t="shared" si="152"/>
        <v>0</v>
      </c>
      <c r="AI494" s="179"/>
      <c r="AJ494" s="179">
        <f t="shared" si="153"/>
        <v>0</v>
      </c>
      <c r="AK494" s="179"/>
      <c r="AL494" s="179">
        <f t="shared" si="153"/>
        <v>0</v>
      </c>
      <c r="AM494" s="179">
        <f t="shared" si="154"/>
        <v>0</v>
      </c>
      <c r="AN494" s="217">
        <f t="shared" si="156"/>
        <v>0</v>
      </c>
      <c r="AO494" s="20">
        <f>IF(C494="","",(ROUND(AM494*G494,2)))</f>
        <v>0</v>
      </c>
      <c r="AP494" s="13"/>
      <c r="AR494" s="14"/>
      <c r="AT494" s="66"/>
      <c r="AU494" s="66"/>
    </row>
    <row r="495" spans="1:47" s="61" customFormat="1" ht="15" outlineLevel="1" x14ac:dyDescent="0.25">
      <c r="A495" s="62" t="s">
        <v>946</v>
      </c>
      <c r="B495" s="75" t="s">
        <v>947</v>
      </c>
      <c r="C495" s="64" t="s">
        <v>62</v>
      </c>
      <c r="D495" s="65">
        <v>25.74</v>
      </c>
      <c r="E495" s="65"/>
      <c r="F495" s="19">
        <f>D495+E495</f>
        <v>25.74</v>
      </c>
      <c r="G495" s="156">
        <v>98.874961990000003</v>
      </c>
      <c r="H495" s="65">
        <f t="shared" si="142"/>
        <v>25.74</v>
      </c>
      <c r="I495" s="179"/>
      <c r="J495" s="179">
        <f t="shared" si="143"/>
        <v>0</v>
      </c>
      <c r="K495" s="179"/>
      <c r="L495" s="179">
        <f t="shared" si="144"/>
        <v>0</v>
      </c>
      <c r="M495" s="179"/>
      <c r="N495" s="179">
        <f t="shared" si="145"/>
        <v>0</v>
      </c>
      <c r="O495" s="179"/>
      <c r="P495" s="179">
        <f t="shared" si="146"/>
        <v>0</v>
      </c>
      <c r="Q495" s="179"/>
      <c r="R495" s="179">
        <f t="shared" si="147"/>
        <v>0</v>
      </c>
      <c r="S495" s="179"/>
      <c r="T495" s="179">
        <f t="shared" si="148"/>
        <v>0</v>
      </c>
      <c r="U495" s="179"/>
      <c r="V495" s="179">
        <f t="shared" si="149"/>
        <v>0</v>
      </c>
      <c r="W495" s="179"/>
      <c r="X495" s="179">
        <f t="shared" si="150"/>
        <v>0</v>
      </c>
      <c r="Y495" s="179"/>
      <c r="Z495" s="179">
        <f t="shared" si="151"/>
        <v>0</v>
      </c>
      <c r="AA495" s="179"/>
      <c r="AB495" s="179">
        <f t="shared" si="151"/>
        <v>0</v>
      </c>
      <c r="AC495" s="179"/>
      <c r="AD495" s="179">
        <f t="shared" si="151"/>
        <v>0</v>
      </c>
      <c r="AE495" s="179"/>
      <c r="AF495" s="179">
        <f t="shared" si="151"/>
        <v>0</v>
      </c>
      <c r="AG495" s="179"/>
      <c r="AH495" s="179">
        <f t="shared" si="152"/>
        <v>0</v>
      </c>
      <c r="AI495" s="179"/>
      <c r="AJ495" s="179">
        <f t="shared" si="153"/>
        <v>0</v>
      </c>
      <c r="AK495" s="179"/>
      <c r="AL495" s="179">
        <f t="shared" si="153"/>
        <v>0</v>
      </c>
      <c r="AM495" s="179">
        <f t="shared" si="154"/>
        <v>0</v>
      </c>
      <c r="AN495" s="217">
        <f t="shared" si="156"/>
        <v>0</v>
      </c>
      <c r="AO495" s="20">
        <f>IF(C495="","",(ROUND(AM495*G495,2)))</f>
        <v>0</v>
      </c>
      <c r="AP495" s="13"/>
      <c r="AR495" s="14"/>
      <c r="AT495" s="66"/>
      <c r="AU495" s="66"/>
    </row>
    <row r="496" spans="1:47" s="61" customFormat="1" ht="15" x14ac:dyDescent="0.25">
      <c r="A496" s="62"/>
      <c r="B496" s="63"/>
      <c r="C496" s="64"/>
      <c r="D496" s="65"/>
      <c r="E496" s="65"/>
      <c r="F496" s="19"/>
      <c r="G496" s="156"/>
      <c r="H496" s="65"/>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t="str">
        <f t="shared" si="154"/>
        <v/>
      </c>
      <c r="AN496" s="217"/>
      <c r="AO496" s="20"/>
      <c r="AP496" s="13"/>
      <c r="AR496" s="14"/>
      <c r="AT496" s="66"/>
      <c r="AU496" s="66"/>
    </row>
    <row r="497" spans="1:47" s="61" customFormat="1" ht="15" x14ac:dyDescent="0.25">
      <c r="A497" s="31" t="s">
        <v>948</v>
      </c>
      <c r="B497" s="32" t="s">
        <v>949</v>
      </c>
      <c r="C497" s="32"/>
      <c r="D497" s="32"/>
      <c r="E497" s="32"/>
      <c r="F497" s="32"/>
      <c r="G497" s="159"/>
      <c r="H497" s="32"/>
      <c r="I497" s="182"/>
      <c r="J497" s="233"/>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2"/>
      <c r="AM497" s="182" t="str">
        <f t="shared" si="154"/>
        <v/>
      </c>
      <c r="AN497" s="220"/>
      <c r="AO497" s="80"/>
      <c r="AP497" s="13"/>
      <c r="AR497" s="14"/>
      <c r="AT497" s="66"/>
      <c r="AU497" s="66"/>
    </row>
    <row r="498" spans="1:47" s="61" customFormat="1" ht="22.5" outlineLevel="1" x14ac:dyDescent="0.25">
      <c r="A498" s="62" t="s">
        <v>950</v>
      </c>
      <c r="B498" s="63" t="s">
        <v>951</v>
      </c>
      <c r="C498" s="64" t="s">
        <v>23</v>
      </c>
      <c r="D498" s="65">
        <v>28</v>
      </c>
      <c r="E498" s="65"/>
      <c r="F498" s="19">
        <f t="shared" ref="F498:F521" si="157">D498+E498</f>
        <v>28</v>
      </c>
      <c r="G498" s="156">
        <v>110.11825039999999</v>
      </c>
      <c r="H498" s="65">
        <f t="shared" si="142"/>
        <v>28</v>
      </c>
      <c r="I498" s="179"/>
      <c r="J498" s="179">
        <f t="shared" si="143"/>
        <v>0</v>
      </c>
      <c r="K498" s="179"/>
      <c r="L498" s="179">
        <f t="shared" si="144"/>
        <v>0</v>
      </c>
      <c r="M498" s="179"/>
      <c r="N498" s="179">
        <f t="shared" si="145"/>
        <v>0</v>
      </c>
      <c r="O498" s="179"/>
      <c r="P498" s="179">
        <f t="shared" si="146"/>
        <v>0</v>
      </c>
      <c r="Q498" s="179"/>
      <c r="R498" s="179">
        <f t="shared" si="147"/>
        <v>0</v>
      </c>
      <c r="S498" s="179"/>
      <c r="T498" s="179">
        <f t="shared" si="148"/>
        <v>0</v>
      </c>
      <c r="U498" s="179"/>
      <c r="V498" s="179">
        <f t="shared" si="149"/>
        <v>0</v>
      </c>
      <c r="W498" s="179"/>
      <c r="X498" s="179">
        <f t="shared" si="150"/>
        <v>0</v>
      </c>
      <c r="Y498" s="179"/>
      <c r="Z498" s="179">
        <f t="shared" si="151"/>
        <v>0</v>
      </c>
      <c r="AA498" s="179"/>
      <c r="AB498" s="179">
        <f t="shared" si="151"/>
        <v>0</v>
      </c>
      <c r="AC498" s="179"/>
      <c r="AD498" s="179">
        <f t="shared" si="151"/>
        <v>0</v>
      </c>
      <c r="AE498" s="179"/>
      <c r="AF498" s="179">
        <f t="shared" si="151"/>
        <v>0</v>
      </c>
      <c r="AG498" s="179"/>
      <c r="AH498" s="179">
        <f t="shared" si="152"/>
        <v>0</v>
      </c>
      <c r="AI498" s="179"/>
      <c r="AJ498" s="179">
        <f t="shared" si="153"/>
        <v>0</v>
      </c>
      <c r="AK498" s="179"/>
      <c r="AL498" s="179">
        <f t="shared" si="153"/>
        <v>0</v>
      </c>
      <c r="AM498" s="179">
        <f t="shared" si="154"/>
        <v>0</v>
      </c>
      <c r="AN498" s="217">
        <f t="shared" si="156"/>
        <v>0</v>
      </c>
      <c r="AO498" s="20">
        <f t="shared" ref="AO498:AO521" si="158">IF(C498="","",(ROUND(AM498*G498,2)))</f>
        <v>0</v>
      </c>
      <c r="AP498" s="13"/>
      <c r="AR498" s="14"/>
      <c r="AT498" s="66"/>
      <c r="AU498" s="66"/>
    </row>
    <row r="499" spans="1:47" s="61" customFormat="1" ht="22.5" outlineLevel="1" x14ac:dyDescent="0.25">
      <c r="A499" s="62" t="s">
        <v>952</v>
      </c>
      <c r="B499" s="63" t="s">
        <v>953</v>
      </c>
      <c r="C499" s="64" t="s">
        <v>4</v>
      </c>
      <c r="D499" s="65">
        <v>14</v>
      </c>
      <c r="E499" s="65"/>
      <c r="F499" s="19">
        <f t="shared" si="157"/>
        <v>14</v>
      </c>
      <c r="G499" s="156">
        <v>159.97007809999999</v>
      </c>
      <c r="H499" s="65">
        <f t="shared" si="142"/>
        <v>14</v>
      </c>
      <c r="I499" s="179"/>
      <c r="J499" s="179">
        <f t="shared" si="143"/>
        <v>0</v>
      </c>
      <c r="K499" s="179"/>
      <c r="L499" s="179">
        <f t="shared" si="144"/>
        <v>0</v>
      </c>
      <c r="M499" s="179"/>
      <c r="N499" s="179">
        <f t="shared" si="145"/>
        <v>0</v>
      </c>
      <c r="O499" s="179"/>
      <c r="P499" s="179">
        <f t="shared" si="146"/>
        <v>0</v>
      </c>
      <c r="Q499" s="179"/>
      <c r="R499" s="179">
        <f t="shared" si="147"/>
        <v>0</v>
      </c>
      <c r="S499" s="179"/>
      <c r="T499" s="179">
        <f t="shared" si="148"/>
        <v>0</v>
      </c>
      <c r="U499" s="179"/>
      <c r="V499" s="179">
        <f t="shared" si="149"/>
        <v>0</v>
      </c>
      <c r="W499" s="179"/>
      <c r="X499" s="179">
        <f t="shared" si="150"/>
        <v>0</v>
      </c>
      <c r="Y499" s="179"/>
      <c r="Z499" s="179">
        <f t="shared" si="151"/>
        <v>0</v>
      </c>
      <c r="AA499" s="179"/>
      <c r="AB499" s="179">
        <f t="shared" si="151"/>
        <v>0</v>
      </c>
      <c r="AC499" s="179"/>
      <c r="AD499" s="179">
        <f t="shared" si="151"/>
        <v>0</v>
      </c>
      <c r="AE499" s="179"/>
      <c r="AF499" s="179">
        <f t="shared" si="151"/>
        <v>0</v>
      </c>
      <c r="AG499" s="179"/>
      <c r="AH499" s="179">
        <f t="shared" si="152"/>
        <v>0</v>
      </c>
      <c r="AI499" s="179"/>
      <c r="AJ499" s="179">
        <f t="shared" si="153"/>
        <v>0</v>
      </c>
      <c r="AK499" s="179"/>
      <c r="AL499" s="179">
        <f t="shared" si="153"/>
        <v>0</v>
      </c>
      <c r="AM499" s="179">
        <f t="shared" si="154"/>
        <v>0</v>
      </c>
      <c r="AN499" s="217">
        <f t="shared" si="156"/>
        <v>0</v>
      </c>
      <c r="AO499" s="20">
        <f t="shared" si="158"/>
        <v>0</v>
      </c>
      <c r="AP499" s="13"/>
      <c r="AR499" s="14"/>
      <c r="AT499" s="66"/>
      <c r="AU499" s="66"/>
    </row>
    <row r="500" spans="1:47" s="61" customFormat="1" ht="22.5" outlineLevel="1" x14ac:dyDescent="0.25">
      <c r="A500" s="62" t="s">
        <v>954</v>
      </c>
      <c r="B500" s="63" t="s">
        <v>955</v>
      </c>
      <c r="C500" s="64" t="s">
        <v>23</v>
      </c>
      <c r="D500" s="65">
        <v>31</v>
      </c>
      <c r="E500" s="65"/>
      <c r="F500" s="19">
        <f t="shared" si="157"/>
        <v>31</v>
      </c>
      <c r="G500" s="156">
        <v>372.9922894</v>
      </c>
      <c r="H500" s="65">
        <f t="shared" si="142"/>
        <v>31</v>
      </c>
      <c r="I500" s="179"/>
      <c r="J500" s="179">
        <f t="shared" si="143"/>
        <v>0</v>
      </c>
      <c r="K500" s="179"/>
      <c r="L500" s="179">
        <f t="shared" si="144"/>
        <v>0</v>
      </c>
      <c r="M500" s="179"/>
      <c r="N500" s="179">
        <f t="shared" si="145"/>
        <v>0</v>
      </c>
      <c r="O500" s="179"/>
      <c r="P500" s="179">
        <f t="shared" si="146"/>
        <v>0</v>
      </c>
      <c r="Q500" s="179"/>
      <c r="R500" s="179">
        <f t="shared" si="147"/>
        <v>0</v>
      </c>
      <c r="S500" s="179"/>
      <c r="T500" s="179">
        <f t="shared" si="148"/>
        <v>0</v>
      </c>
      <c r="U500" s="179"/>
      <c r="V500" s="179">
        <f t="shared" si="149"/>
        <v>0</v>
      </c>
      <c r="W500" s="179"/>
      <c r="X500" s="179">
        <f t="shared" si="150"/>
        <v>0</v>
      </c>
      <c r="Y500" s="179"/>
      <c r="Z500" s="179">
        <f t="shared" si="151"/>
        <v>0</v>
      </c>
      <c r="AA500" s="179"/>
      <c r="AB500" s="179">
        <f t="shared" si="151"/>
        <v>0</v>
      </c>
      <c r="AC500" s="179"/>
      <c r="AD500" s="179">
        <f t="shared" si="151"/>
        <v>0</v>
      </c>
      <c r="AE500" s="179"/>
      <c r="AF500" s="179">
        <f t="shared" si="151"/>
        <v>0</v>
      </c>
      <c r="AG500" s="179"/>
      <c r="AH500" s="179">
        <f t="shared" si="152"/>
        <v>0</v>
      </c>
      <c r="AI500" s="179"/>
      <c r="AJ500" s="179">
        <f t="shared" si="153"/>
        <v>0</v>
      </c>
      <c r="AK500" s="179"/>
      <c r="AL500" s="179">
        <f t="shared" si="153"/>
        <v>0</v>
      </c>
      <c r="AM500" s="179">
        <f t="shared" si="154"/>
        <v>0</v>
      </c>
      <c r="AN500" s="217">
        <f t="shared" si="156"/>
        <v>0</v>
      </c>
      <c r="AO500" s="20">
        <f t="shared" si="158"/>
        <v>0</v>
      </c>
      <c r="AP500" s="13"/>
      <c r="AR500" s="14"/>
      <c r="AT500" s="66"/>
      <c r="AU500" s="66"/>
    </row>
    <row r="501" spans="1:47" s="61" customFormat="1" ht="22.5" outlineLevel="1" x14ac:dyDescent="0.25">
      <c r="A501" s="62" t="s">
        <v>956</v>
      </c>
      <c r="B501" s="63" t="s">
        <v>957</v>
      </c>
      <c r="C501" s="64" t="s">
        <v>4</v>
      </c>
      <c r="D501" s="65">
        <v>31</v>
      </c>
      <c r="E501" s="65"/>
      <c r="F501" s="19">
        <f t="shared" si="157"/>
        <v>31</v>
      </c>
      <c r="G501" s="156">
        <v>35.699266180000002</v>
      </c>
      <c r="H501" s="65">
        <f t="shared" si="142"/>
        <v>31</v>
      </c>
      <c r="I501" s="179"/>
      <c r="J501" s="179">
        <f t="shared" si="143"/>
        <v>0</v>
      </c>
      <c r="K501" s="179"/>
      <c r="L501" s="179">
        <f t="shared" si="144"/>
        <v>0</v>
      </c>
      <c r="M501" s="179"/>
      <c r="N501" s="179">
        <f t="shared" si="145"/>
        <v>0</v>
      </c>
      <c r="O501" s="179"/>
      <c r="P501" s="179">
        <f t="shared" si="146"/>
        <v>0</v>
      </c>
      <c r="Q501" s="179"/>
      <c r="R501" s="179">
        <f t="shared" si="147"/>
        <v>0</v>
      </c>
      <c r="S501" s="179"/>
      <c r="T501" s="179">
        <f t="shared" si="148"/>
        <v>0</v>
      </c>
      <c r="U501" s="179"/>
      <c r="V501" s="179">
        <f t="shared" si="149"/>
        <v>0</v>
      </c>
      <c r="W501" s="179"/>
      <c r="X501" s="179">
        <f t="shared" si="150"/>
        <v>0</v>
      </c>
      <c r="Y501" s="179"/>
      <c r="Z501" s="179">
        <f t="shared" si="151"/>
        <v>0</v>
      </c>
      <c r="AA501" s="179"/>
      <c r="AB501" s="179">
        <f t="shared" si="151"/>
        <v>0</v>
      </c>
      <c r="AC501" s="179"/>
      <c r="AD501" s="179">
        <f t="shared" si="151"/>
        <v>0</v>
      </c>
      <c r="AE501" s="179"/>
      <c r="AF501" s="179">
        <f t="shared" si="151"/>
        <v>0</v>
      </c>
      <c r="AG501" s="179"/>
      <c r="AH501" s="179">
        <f t="shared" si="152"/>
        <v>0</v>
      </c>
      <c r="AI501" s="179"/>
      <c r="AJ501" s="179">
        <f t="shared" si="153"/>
        <v>0</v>
      </c>
      <c r="AK501" s="179"/>
      <c r="AL501" s="179">
        <f t="shared" si="153"/>
        <v>0</v>
      </c>
      <c r="AM501" s="179">
        <f t="shared" si="154"/>
        <v>0</v>
      </c>
      <c r="AN501" s="217">
        <f t="shared" si="156"/>
        <v>0</v>
      </c>
      <c r="AO501" s="20">
        <f t="shared" si="158"/>
        <v>0</v>
      </c>
      <c r="AP501" s="13"/>
      <c r="AR501" s="14"/>
      <c r="AT501" s="66"/>
      <c r="AU501" s="66"/>
    </row>
    <row r="502" spans="1:47" s="61" customFormat="1" ht="33.75" outlineLevel="1" x14ac:dyDescent="0.25">
      <c r="A502" s="62" t="s">
        <v>958</v>
      </c>
      <c r="B502" s="63" t="s">
        <v>959</v>
      </c>
      <c r="C502" s="64" t="s">
        <v>131</v>
      </c>
      <c r="D502" s="65">
        <v>8</v>
      </c>
      <c r="E502" s="65"/>
      <c r="F502" s="19">
        <f t="shared" si="157"/>
        <v>8</v>
      </c>
      <c r="G502" s="156">
        <v>821.59073880000005</v>
      </c>
      <c r="H502" s="65">
        <f t="shared" si="142"/>
        <v>8</v>
      </c>
      <c r="I502" s="179"/>
      <c r="J502" s="179">
        <f t="shared" si="143"/>
        <v>0</v>
      </c>
      <c r="K502" s="179"/>
      <c r="L502" s="179">
        <f t="shared" si="144"/>
        <v>0</v>
      </c>
      <c r="M502" s="179"/>
      <c r="N502" s="179">
        <f t="shared" si="145"/>
        <v>0</v>
      </c>
      <c r="O502" s="179"/>
      <c r="P502" s="179">
        <f t="shared" si="146"/>
        <v>0</v>
      </c>
      <c r="Q502" s="179"/>
      <c r="R502" s="179">
        <f t="shared" si="147"/>
        <v>0</v>
      </c>
      <c r="S502" s="179"/>
      <c r="T502" s="179">
        <f t="shared" si="148"/>
        <v>0</v>
      </c>
      <c r="U502" s="179"/>
      <c r="V502" s="179">
        <f t="shared" si="149"/>
        <v>0</v>
      </c>
      <c r="W502" s="179"/>
      <c r="X502" s="179">
        <f t="shared" si="150"/>
        <v>0</v>
      </c>
      <c r="Y502" s="179"/>
      <c r="Z502" s="179">
        <f t="shared" si="151"/>
        <v>0</v>
      </c>
      <c r="AA502" s="179"/>
      <c r="AB502" s="179">
        <f t="shared" si="151"/>
        <v>0</v>
      </c>
      <c r="AC502" s="179"/>
      <c r="AD502" s="179">
        <f t="shared" si="151"/>
        <v>0</v>
      </c>
      <c r="AE502" s="179"/>
      <c r="AF502" s="179">
        <f t="shared" si="151"/>
        <v>0</v>
      </c>
      <c r="AG502" s="179"/>
      <c r="AH502" s="179">
        <f t="shared" si="152"/>
        <v>0</v>
      </c>
      <c r="AI502" s="179"/>
      <c r="AJ502" s="179">
        <f t="shared" si="153"/>
        <v>0</v>
      </c>
      <c r="AK502" s="179"/>
      <c r="AL502" s="179">
        <f t="shared" si="153"/>
        <v>0</v>
      </c>
      <c r="AM502" s="179">
        <f t="shared" si="154"/>
        <v>0</v>
      </c>
      <c r="AN502" s="217">
        <f t="shared" si="156"/>
        <v>0</v>
      </c>
      <c r="AO502" s="20">
        <f t="shared" si="158"/>
        <v>0</v>
      </c>
      <c r="AP502" s="13"/>
      <c r="AR502" s="14"/>
      <c r="AT502" s="66"/>
      <c r="AU502" s="66"/>
    </row>
    <row r="503" spans="1:47" s="61" customFormat="1" ht="15" outlineLevel="1" x14ac:dyDescent="0.25">
      <c r="A503" s="62" t="s">
        <v>960</v>
      </c>
      <c r="B503" s="63" t="s">
        <v>961</v>
      </c>
      <c r="C503" s="64" t="s">
        <v>4</v>
      </c>
      <c r="D503" s="65">
        <v>3</v>
      </c>
      <c r="E503" s="65"/>
      <c r="F503" s="19">
        <f t="shared" si="157"/>
        <v>3</v>
      </c>
      <c r="G503" s="156">
        <v>490.71890610000003</v>
      </c>
      <c r="H503" s="65">
        <f t="shared" si="142"/>
        <v>3</v>
      </c>
      <c r="I503" s="179"/>
      <c r="J503" s="179">
        <f t="shared" si="143"/>
        <v>0</v>
      </c>
      <c r="K503" s="179"/>
      <c r="L503" s="179">
        <f t="shared" si="144"/>
        <v>0</v>
      </c>
      <c r="M503" s="179"/>
      <c r="N503" s="179">
        <f t="shared" si="145"/>
        <v>0</v>
      </c>
      <c r="O503" s="179"/>
      <c r="P503" s="179">
        <f t="shared" si="146"/>
        <v>0</v>
      </c>
      <c r="Q503" s="179"/>
      <c r="R503" s="179">
        <f t="shared" si="147"/>
        <v>0</v>
      </c>
      <c r="S503" s="179"/>
      <c r="T503" s="179">
        <f t="shared" si="148"/>
        <v>0</v>
      </c>
      <c r="U503" s="179"/>
      <c r="V503" s="179">
        <f t="shared" si="149"/>
        <v>0</v>
      </c>
      <c r="W503" s="179"/>
      <c r="X503" s="179">
        <f t="shared" si="150"/>
        <v>0</v>
      </c>
      <c r="Y503" s="179"/>
      <c r="Z503" s="179">
        <f t="shared" si="151"/>
        <v>0</v>
      </c>
      <c r="AA503" s="179"/>
      <c r="AB503" s="179">
        <f t="shared" si="151"/>
        <v>0</v>
      </c>
      <c r="AC503" s="179"/>
      <c r="AD503" s="179">
        <f t="shared" si="151"/>
        <v>0</v>
      </c>
      <c r="AE503" s="179"/>
      <c r="AF503" s="179">
        <f t="shared" si="151"/>
        <v>0</v>
      </c>
      <c r="AG503" s="179"/>
      <c r="AH503" s="179">
        <f t="shared" si="152"/>
        <v>0</v>
      </c>
      <c r="AI503" s="179"/>
      <c r="AJ503" s="179">
        <f t="shared" si="153"/>
        <v>0</v>
      </c>
      <c r="AK503" s="179"/>
      <c r="AL503" s="179">
        <f t="shared" si="153"/>
        <v>0</v>
      </c>
      <c r="AM503" s="179">
        <f t="shared" si="154"/>
        <v>0</v>
      </c>
      <c r="AN503" s="217">
        <f t="shared" si="156"/>
        <v>0</v>
      </c>
      <c r="AO503" s="20">
        <f t="shared" si="158"/>
        <v>0</v>
      </c>
      <c r="AP503" s="13"/>
      <c r="AR503" s="14"/>
      <c r="AT503" s="66"/>
      <c r="AU503" s="66"/>
    </row>
    <row r="504" spans="1:47" s="61" customFormat="1" ht="15" outlineLevel="1" x14ac:dyDescent="0.25">
      <c r="A504" s="62" t="s">
        <v>962</v>
      </c>
      <c r="B504" s="63" t="s">
        <v>963</v>
      </c>
      <c r="C504" s="64" t="s">
        <v>4</v>
      </c>
      <c r="D504" s="65">
        <v>3</v>
      </c>
      <c r="E504" s="65"/>
      <c r="F504" s="19">
        <f t="shared" si="157"/>
        <v>3</v>
      </c>
      <c r="G504" s="156">
        <v>268.92</v>
      </c>
      <c r="H504" s="65">
        <f t="shared" si="142"/>
        <v>3</v>
      </c>
      <c r="I504" s="179"/>
      <c r="J504" s="179">
        <f t="shared" si="143"/>
        <v>0</v>
      </c>
      <c r="K504" s="179"/>
      <c r="L504" s="179">
        <f t="shared" si="144"/>
        <v>0</v>
      </c>
      <c r="M504" s="179"/>
      <c r="N504" s="179">
        <f t="shared" si="145"/>
        <v>0</v>
      </c>
      <c r="O504" s="179"/>
      <c r="P504" s="179">
        <f t="shared" si="146"/>
        <v>0</v>
      </c>
      <c r="Q504" s="179"/>
      <c r="R504" s="179">
        <f t="shared" si="147"/>
        <v>0</v>
      </c>
      <c r="S504" s="179"/>
      <c r="T504" s="179">
        <f t="shared" si="148"/>
        <v>0</v>
      </c>
      <c r="U504" s="179"/>
      <c r="V504" s="179">
        <f t="shared" si="149"/>
        <v>0</v>
      </c>
      <c r="W504" s="179"/>
      <c r="X504" s="179">
        <f t="shared" si="150"/>
        <v>0</v>
      </c>
      <c r="Y504" s="179"/>
      <c r="Z504" s="179">
        <f t="shared" si="151"/>
        <v>0</v>
      </c>
      <c r="AA504" s="179"/>
      <c r="AB504" s="179">
        <f t="shared" si="151"/>
        <v>0</v>
      </c>
      <c r="AC504" s="179"/>
      <c r="AD504" s="179">
        <f t="shared" si="151"/>
        <v>0</v>
      </c>
      <c r="AE504" s="179"/>
      <c r="AF504" s="179">
        <f t="shared" si="151"/>
        <v>0</v>
      </c>
      <c r="AG504" s="179"/>
      <c r="AH504" s="179">
        <f t="shared" si="152"/>
        <v>0</v>
      </c>
      <c r="AI504" s="179"/>
      <c r="AJ504" s="179">
        <f t="shared" si="153"/>
        <v>0</v>
      </c>
      <c r="AK504" s="179"/>
      <c r="AL504" s="179">
        <f t="shared" si="153"/>
        <v>0</v>
      </c>
      <c r="AM504" s="179">
        <f t="shared" si="154"/>
        <v>0</v>
      </c>
      <c r="AN504" s="217">
        <f t="shared" si="156"/>
        <v>0</v>
      </c>
      <c r="AO504" s="20">
        <f t="shared" si="158"/>
        <v>0</v>
      </c>
      <c r="AP504" s="13"/>
      <c r="AR504" s="14"/>
      <c r="AT504" s="66"/>
      <c r="AU504" s="66"/>
    </row>
    <row r="505" spans="1:47" s="61" customFormat="1" ht="15" outlineLevel="1" x14ac:dyDescent="0.25">
      <c r="A505" s="62" t="s">
        <v>964</v>
      </c>
      <c r="B505" s="63" t="s">
        <v>965</v>
      </c>
      <c r="C505" s="64" t="s">
        <v>23</v>
      </c>
      <c r="D505" s="65">
        <v>7</v>
      </c>
      <c r="E505" s="65"/>
      <c r="F505" s="19">
        <f t="shared" si="157"/>
        <v>7</v>
      </c>
      <c r="G505" s="156">
        <v>943.94780539999999</v>
      </c>
      <c r="H505" s="65">
        <f t="shared" si="142"/>
        <v>7</v>
      </c>
      <c r="I505" s="179"/>
      <c r="J505" s="179">
        <f t="shared" si="143"/>
        <v>0</v>
      </c>
      <c r="K505" s="179"/>
      <c r="L505" s="179">
        <f t="shared" si="144"/>
        <v>0</v>
      </c>
      <c r="M505" s="179"/>
      <c r="N505" s="179">
        <f t="shared" si="145"/>
        <v>0</v>
      </c>
      <c r="O505" s="179"/>
      <c r="P505" s="179">
        <f t="shared" si="146"/>
        <v>0</v>
      </c>
      <c r="Q505" s="179"/>
      <c r="R505" s="179">
        <f t="shared" si="147"/>
        <v>0</v>
      </c>
      <c r="S505" s="179"/>
      <c r="T505" s="179">
        <f t="shared" si="148"/>
        <v>0</v>
      </c>
      <c r="U505" s="179"/>
      <c r="V505" s="179">
        <f t="shared" si="149"/>
        <v>0</v>
      </c>
      <c r="W505" s="179"/>
      <c r="X505" s="179">
        <f t="shared" si="150"/>
        <v>0</v>
      </c>
      <c r="Y505" s="179"/>
      <c r="Z505" s="179">
        <f t="shared" si="151"/>
        <v>0</v>
      </c>
      <c r="AA505" s="179"/>
      <c r="AB505" s="179">
        <f t="shared" si="151"/>
        <v>0</v>
      </c>
      <c r="AC505" s="179"/>
      <c r="AD505" s="179">
        <f t="shared" si="151"/>
        <v>0</v>
      </c>
      <c r="AE505" s="179"/>
      <c r="AF505" s="179">
        <f t="shared" si="151"/>
        <v>0</v>
      </c>
      <c r="AG505" s="179"/>
      <c r="AH505" s="179">
        <f t="shared" si="152"/>
        <v>0</v>
      </c>
      <c r="AI505" s="179"/>
      <c r="AJ505" s="179">
        <f t="shared" si="153"/>
        <v>0</v>
      </c>
      <c r="AK505" s="179"/>
      <c r="AL505" s="179">
        <f t="shared" si="153"/>
        <v>0</v>
      </c>
      <c r="AM505" s="179">
        <f t="shared" si="154"/>
        <v>0</v>
      </c>
      <c r="AN505" s="217">
        <f t="shared" si="156"/>
        <v>0</v>
      </c>
      <c r="AO505" s="20">
        <f t="shared" si="158"/>
        <v>0</v>
      </c>
      <c r="AP505" s="13"/>
      <c r="AR505" s="14"/>
      <c r="AT505" s="66"/>
      <c r="AU505" s="66"/>
    </row>
    <row r="506" spans="1:47" s="61" customFormat="1" ht="22.5" outlineLevel="1" x14ac:dyDescent="0.25">
      <c r="A506" s="62" t="s">
        <v>966</v>
      </c>
      <c r="B506" s="63" t="s">
        <v>967</v>
      </c>
      <c r="C506" s="64" t="s">
        <v>4</v>
      </c>
      <c r="D506" s="65">
        <v>28</v>
      </c>
      <c r="E506" s="65"/>
      <c r="F506" s="19">
        <f t="shared" si="157"/>
        <v>28</v>
      </c>
      <c r="G506" s="156">
        <v>141.60607569999999</v>
      </c>
      <c r="H506" s="65">
        <f t="shared" si="142"/>
        <v>28</v>
      </c>
      <c r="I506" s="179"/>
      <c r="J506" s="179">
        <f t="shared" si="143"/>
        <v>0</v>
      </c>
      <c r="K506" s="179"/>
      <c r="L506" s="179">
        <f t="shared" si="144"/>
        <v>0</v>
      </c>
      <c r="M506" s="179"/>
      <c r="N506" s="179">
        <f t="shared" si="145"/>
        <v>0</v>
      </c>
      <c r="O506" s="179"/>
      <c r="P506" s="179">
        <f t="shared" si="146"/>
        <v>0</v>
      </c>
      <c r="Q506" s="179"/>
      <c r="R506" s="179">
        <f t="shared" si="147"/>
        <v>0</v>
      </c>
      <c r="S506" s="179"/>
      <c r="T506" s="179">
        <f t="shared" si="148"/>
        <v>0</v>
      </c>
      <c r="U506" s="179"/>
      <c r="V506" s="179">
        <f t="shared" si="149"/>
        <v>0</v>
      </c>
      <c r="W506" s="179"/>
      <c r="X506" s="179">
        <f t="shared" si="150"/>
        <v>0</v>
      </c>
      <c r="Y506" s="179"/>
      <c r="Z506" s="179">
        <f t="shared" si="151"/>
        <v>0</v>
      </c>
      <c r="AA506" s="179"/>
      <c r="AB506" s="179">
        <f t="shared" si="151"/>
        <v>0</v>
      </c>
      <c r="AC506" s="179"/>
      <c r="AD506" s="179">
        <f t="shared" si="151"/>
        <v>0</v>
      </c>
      <c r="AE506" s="179"/>
      <c r="AF506" s="179">
        <f t="shared" si="151"/>
        <v>0</v>
      </c>
      <c r="AG506" s="179"/>
      <c r="AH506" s="179">
        <f t="shared" si="152"/>
        <v>0</v>
      </c>
      <c r="AI506" s="179"/>
      <c r="AJ506" s="179">
        <f t="shared" si="153"/>
        <v>0</v>
      </c>
      <c r="AK506" s="179"/>
      <c r="AL506" s="179">
        <f t="shared" si="153"/>
        <v>0</v>
      </c>
      <c r="AM506" s="179">
        <f t="shared" si="154"/>
        <v>0</v>
      </c>
      <c r="AN506" s="217">
        <f t="shared" si="156"/>
        <v>0</v>
      </c>
      <c r="AO506" s="20">
        <f t="shared" si="158"/>
        <v>0</v>
      </c>
      <c r="AP506" s="13"/>
      <c r="AR506" s="14"/>
      <c r="AT506" s="66"/>
      <c r="AU506" s="66"/>
    </row>
    <row r="507" spans="1:47" s="61" customFormat="1" ht="22.5" outlineLevel="1" x14ac:dyDescent="0.25">
      <c r="A507" s="62" t="s">
        <v>968</v>
      </c>
      <c r="B507" s="63" t="s">
        <v>969</v>
      </c>
      <c r="C507" s="64" t="s">
        <v>23</v>
      </c>
      <c r="D507" s="65">
        <v>3</v>
      </c>
      <c r="E507" s="65"/>
      <c r="F507" s="19">
        <f t="shared" si="157"/>
        <v>3</v>
      </c>
      <c r="G507" s="156">
        <v>87.413666969999994</v>
      </c>
      <c r="H507" s="65">
        <f t="shared" si="142"/>
        <v>3</v>
      </c>
      <c r="I507" s="179"/>
      <c r="J507" s="179">
        <f t="shared" si="143"/>
        <v>0</v>
      </c>
      <c r="K507" s="179"/>
      <c r="L507" s="179">
        <f t="shared" si="144"/>
        <v>0</v>
      </c>
      <c r="M507" s="179"/>
      <c r="N507" s="179">
        <f t="shared" si="145"/>
        <v>0</v>
      </c>
      <c r="O507" s="179"/>
      <c r="P507" s="179">
        <f t="shared" si="146"/>
        <v>0</v>
      </c>
      <c r="Q507" s="179"/>
      <c r="R507" s="179">
        <f t="shared" si="147"/>
        <v>0</v>
      </c>
      <c r="S507" s="179"/>
      <c r="T507" s="179">
        <f t="shared" si="148"/>
        <v>0</v>
      </c>
      <c r="U507" s="179"/>
      <c r="V507" s="179">
        <f t="shared" si="149"/>
        <v>0</v>
      </c>
      <c r="W507" s="179"/>
      <c r="X507" s="179">
        <f t="shared" si="150"/>
        <v>0</v>
      </c>
      <c r="Y507" s="179"/>
      <c r="Z507" s="179">
        <f t="shared" si="151"/>
        <v>0</v>
      </c>
      <c r="AA507" s="179"/>
      <c r="AB507" s="179">
        <f t="shared" si="151"/>
        <v>0</v>
      </c>
      <c r="AC507" s="179"/>
      <c r="AD507" s="179">
        <f t="shared" si="151"/>
        <v>0</v>
      </c>
      <c r="AE507" s="179"/>
      <c r="AF507" s="179">
        <f t="shared" si="151"/>
        <v>0</v>
      </c>
      <c r="AG507" s="179"/>
      <c r="AH507" s="179">
        <f t="shared" si="152"/>
        <v>0</v>
      </c>
      <c r="AI507" s="179"/>
      <c r="AJ507" s="179">
        <f t="shared" si="153"/>
        <v>0</v>
      </c>
      <c r="AK507" s="179"/>
      <c r="AL507" s="179">
        <f t="shared" si="153"/>
        <v>0</v>
      </c>
      <c r="AM507" s="179">
        <f t="shared" si="154"/>
        <v>0</v>
      </c>
      <c r="AN507" s="217">
        <f t="shared" si="156"/>
        <v>0</v>
      </c>
      <c r="AO507" s="20">
        <f t="shared" si="158"/>
        <v>0</v>
      </c>
      <c r="AP507" s="13"/>
      <c r="AR507" s="14"/>
      <c r="AT507" s="66"/>
      <c r="AU507" s="66"/>
    </row>
    <row r="508" spans="1:47" s="61" customFormat="1" ht="22.5" outlineLevel="1" x14ac:dyDescent="0.25">
      <c r="A508" s="62" t="s">
        <v>970</v>
      </c>
      <c r="B508" s="63" t="s">
        <v>971</v>
      </c>
      <c r="C508" s="64" t="s">
        <v>23</v>
      </c>
      <c r="D508" s="65">
        <v>6</v>
      </c>
      <c r="E508" s="65"/>
      <c r="F508" s="19">
        <f t="shared" si="157"/>
        <v>6</v>
      </c>
      <c r="G508" s="156">
        <v>36.802864900000003</v>
      </c>
      <c r="H508" s="65">
        <f t="shared" si="142"/>
        <v>6</v>
      </c>
      <c r="I508" s="179"/>
      <c r="J508" s="179">
        <f t="shared" si="143"/>
        <v>0</v>
      </c>
      <c r="K508" s="179"/>
      <c r="L508" s="179">
        <f t="shared" si="144"/>
        <v>0</v>
      </c>
      <c r="M508" s="179"/>
      <c r="N508" s="179">
        <f t="shared" si="145"/>
        <v>0</v>
      </c>
      <c r="O508" s="179"/>
      <c r="P508" s="179">
        <f t="shared" si="146"/>
        <v>0</v>
      </c>
      <c r="Q508" s="179"/>
      <c r="R508" s="179">
        <f t="shared" si="147"/>
        <v>0</v>
      </c>
      <c r="S508" s="179"/>
      <c r="T508" s="179">
        <f t="shared" si="148"/>
        <v>0</v>
      </c>
      <c r="U508" s="179"/>
      <c r="V508" s="179">
        <f t="shared" si="149"/>
        <v>0</v>
      </c>
      <c r="W508" s="179"/>
      <c r="X508" s="179">
        <f t="shared" si="150"/>
        <v>0</v>
      </c>
      <c r="Y508" s="179"/>
      <c r="Z508" s="179">
        <f t="shared" si="151"/>
        <v>0</v>
      </c>
      <c r="AA508" s="179"/>
      <c r="AB508" s="179">
        <f t="shared" si="151"/>
        <v>0</v>
      </c>
      <c r="AC508" s="179"/>
      <c r="AD508" s="179">
        <f t="shared" si="151"/>
        <v>0</v>
      </c>
      <c r="AE508" s="179"/>
      <c r="AF508" s="179">
        <f t="shared" si="151"/>
        <v>0</v>
      </c>
      <c r="AG508" s="179"/>
      <c r="AH508" s="179">
        <f t="shared" si="152"/>
        <v>0</v>
      </c>
      <c r="AI508" s="179"/>
      <c r="AJ508" s="179">
        <f t="shared" si="153"/>
        <v>0</v>
      </c>
      <c r="AK508" s="179"/>
      <c r="AL508" s="179">
        <f t="shared" si="153"/>
        <v>0</v>
      </c>
      <c r="AM508" s="179">
        <f t="shared" si="154"/>
        <v>0</v>
      </c>
      <c r="AN508" s="217">
        <f t="shared" si="156"/>
        <v>0</v>
      </c>
      <c r="AO508" s="20">
        <f t="shared" si="158"/>
        <v>0</v>
      </c>
      <c r="AP508" s="13"/>
      <c r="AR508" s="14"/>
      <c r="AT508" s="66"/>
      <c r="AU508" s="66"/>
    </row>
    <row r="509" spans="1:47" s="61" customFormat="1" ht="33.75" outlineLevel="1" x14ac:dyDescent="0.25">
      <c r="A509" s="62" t="s">
        <v>972</v>
      </c>
      <c r="B509" s="63" t="s">
        <v>973</v>
      </c>
      <c r="C509" s="64" t="s">
        <v>4</v>
      </c>
      <c r="D509" s="65">
        <v>7</v>
      </c>
      <c r="E509" s="65"/>
      <c r="F509" s="19">
        <f t="shared" si="157"/>
        <v>7</v>
      </c>
      <c r="G509" s="156">
        <v>685.42607569999996</v>
      </c>
      <c r="H509" s="65">
        <f t="shared" si="142"/>
        <v>7</v>
      </c>
      <c r="I509" s="179"/>
      <c r="J509" s="179">
        <f t="shared" si="143"/>
        <v>0</v>
      </c>
      <c r="K509" s="179"/>
      <c r="L509" s="179">
        <f t="shared" si="144"/>
        <v>0</v>
      </c>
      <c r="M509" s="179"/>
      <c r="N509" s="179">
        <f t="shared" si="145"/>
        <v>0</v>
      </c>
      <c r="O509" s="179"/>
      <c r="P509" s="179">
        <f t="shared" si="146"/>
        <v>0</v>
      </c>
      <c r="Q509" s="179"/>
      <c r="R509" s="179">
        <f t="shared" si="147"/>
        <v>0</v>
      </c>
      <c r="S509" s="179"/>
      <c r="T509" s="179">
        <f t="shared" si="148"/>
        <v>0</v>
      </c>
      <c r="U509" s="179"/>
      <c r="V509" s="179">
        <f t="shared" si="149"/>
        <v>0</v>
      </c>
      <c r="W509" s="179"/>
      <c r="X509" s="179">
        <f t="shared" si="150"/>
        <v>0</v>
      </c>
      <c r="Y509" s="179"/>
      <c r="Z509" s="179">
        <f t="shared" si="151"/>
        <v>0</v>
      </c>
      <c r="AA509" s="179"/>
      <c r="AB509" s="179">
        <f t="shared" si="151"/>
        <v>0</v>
      </c>
      <c r="AC509" s="179"/>
      <c r="AD509" s="179">
        <f t="shared" si="151"/>
        <v>0</v>
      </c>
      <c r="AE509" s="179"/>
      <c r="AF509" s="179">
        <f t="shared" si="151"/>
        <v>0</v>
      </c>
      <c r="AG509" s="179"/>
      <c r="AH509" s="179">
        <f t="shared" si="152"/>
        <v>0</v>
      </c>
      <c r="AI509" s="179"/>
      <c r="AJ509" s="179">
        <f t="shared" si="153"/>
        <v>0</v>
      </c>
      <c r="AK509" s="179"/>
      <c r="AL509" s="179">
        <f t="shared" si="153"/>
        <v>0</v>
      </c>
      <c r="AM509" s="179">
        <f t="shared" si="154"/>
        <v>0</v>
      </c>
      <c r="AN509" s="217">
        <f t="shared" si="156"/>
        <v>0</v>
      </c>
      <c r="AO509" s="20">
        <f t="shared" si="158"/>
        <v>0</v>
      </c>
      <c r="AP509" s="13"/>
      <c r="AR509" s="14"/>
      <c r="AT509" s="66"/>
      <c r="AU509" s="66"/>
    </row>
    <row r="510" spans="1:47" s="61" customFormat="1" ht="22.5" outlineLevel="1" x14ac:dyDescent="0.25">
      <c r="A510" s="62" t="s">
        <v>974</v>
      </c>
      <c r="B510" s="63" t="s">
        <v>975</v>
      </c>
      <c r="C510" s="64" t="s">
        <v>131</v>
      </c>
      <c r="D510" s="65">
        <v>9</v>
      </c>
      <c r="E510" s="65"/>
      <c r="F510" s="19">
        <f t="shared" si="157"/>
        <v>9</v>
      </c>
      <c r="G510" s="156">
        <v>66.06</v>
      </c>
      <c r="H510" s="65">
        <f t="shared" si="142"/>
        <v>9</v>
      </c>
      <c r="I510" s="179"/>
      <c r="J510" s="179">
        <f t="shared" si="143"/>
        <v>0</v>
      </c>
      <c r="K510" s="179"/>
      <c r="L510" s="179">
        <f t="shared" si="144"/>
        <v>0</v>
      </c>
      <c r="M510" s="179"/>
      <c r="N510" s="179">
        <f t="shared" si="145"/>
        <v>0</v>
      </c>
      <c r="O510" s="179"/>
      <c r="P510" s="179">
        <f t="shared" si="146"/>
        <v>0</v>
      </c>
      <c r="Q510" s="179"/>
      <c r="R510" s="179">
        <f t="shared" si="147"/>
        <v>0</v>
      </c>
      <c r="S510" s="179"/>
      <c r="T510" s="179">
        <f t="shared" si="148"/>
        <v>0</v>
      </c>
      <c r="U510" s="179"/>
      <c r="V510" s="179">
        <f t="shared" si="149"/>
        <v>0</v>
      </c>
      <c r="W510" s="179"/>
      <c r="X510" s="179">
        <f t="shared" si="150"/>
        <v>0</v>
      </c>
      <c r="Y510" s="179"/>
      <c r="Z510" s="179">
        <f t="shared" si="151"/>
        <v>0</v>
      </c>
      <c r="AA510" s="179"/>
      <c r="AB510" s="179">
        <f t="shared" si="151"/>
        <v>0</v>
      </c>
      <c r="AC510" s="179"/>
      <c r="AD510" s="179">
        <f t="shared" si="151"/>
        <v>0</v>
      </c>
      <c r="AE510" s="179"/>
      <c r="AF510" s="179">
        <f t="shared" si="151"/>
        <v>0</v>
      </c>
      <c r="AG510" s="179"/>
      <c r="AH510" s="179">
        <f t="shared" si="152"/>
        <v>0</v>
      </c>
      <c r="AI510" s="179"/>
      <c r="AJ510" s="179">
        <f t="shared" si="153"/>
        <v>0</v>
      </c>
      <c r="AK510" s="179"/>
      <c r="AL510" s="179">
        <f t="shared" si="153"/>
        <v>0</v>
      </c>
      <c r="AM510" s="179">
        <f t="shared" si="154"/>
        <v>0</v>
      </c>
      <c r="AN510" s="217">
        <f t="shared" si="156"/>
        <v>0</v>
      </c>
      <c r="AO510" s="20">
        <f t="shared" si="158"/>
        <v>0</v>
      </c>
      <c r="AP510" s="13"/>
      <c r="AR510" s="14"/>
      <c r="AT510" s="66"/>
      <c r="AU510" s="66"/>
    </row>
    <row r="511" spans="1:47" s="61" customFormat="1" ht="22.5" outlineLevel="1" x14ac:dyDescent="0.25">
      <c r="A511" s="62" t="s">
        <v>976</v>
      </c>
      <c r="B511" s="63" t="s">
        <v>977</v>
      </c>
      <c r="C511" s="64" t="s">
        <v>4</v>
      </c>
      <c r="D511" s="65">
        <v>6</v>
      </c>
      <c r="E511" s="65"/>
      <c r="F511" s="19">
        <f t="shared" si="157"/>
        <v>6</v>
      </c>
      <c r="G511" s="156">
        <v>442.69248859999999</v>
      </c>
      <c r="H511" s="65">
        <f t="shared" si="142"/>
        <v>6</v>
      </c>
      <c r="I511" s="179"/>
      <c r="J511" s="179">
        <f t="shared" si="143"/>
        <v>0</v>
      </c>
      <c r="K511" s="179"/>
      <c r="L511" s="179">
        <f t="shared" si="144"/>
        <v>0</v>
      </c>
      <c r="M511" s="179"/>
      <c r="N511" s="179">
        <f t="shared" si="145"/>
        <v>0</v>
      </c>
      <c r="O511" s="179"/>
      <c r="P511" s="179">
        <f t="shared" si="146"/>
        <v>0</v>
      </c>
      <c r="Q511" s="179"/>
      <c r="R511" s="179">
        <f t="shared" si="147"/>
        <v>0</v>
      </c>
      <c r="S511" s="179"/>
      <c r="T511" s="179">
        <f t="shared" si="148"/>
        <v>0</v>
      </c>
      <c r="U511" s="179"/>
      <c r="V511" s="179">
        <f t="shared" si="149"/>
        <v>0</v>
      </c>
      <c r="W511" s="179"/>
      <c r="X511" s="179">
        <f t="shared" si="150"/>
        <v>0</v>
      </c>
      <c r="Y511" s="179"/>
      <c r="Z511" s="179">
        <f t="shared" si="151"/>
        <v>0</v>
      </c>
      <c r="AA511" s="179"/>
      <c r="AB511" s="179">
        <f t="shared" si="151"/>
        <v>0</v>
      </c>
      <c r="AC511" s="179"/>
      <c r="AD511" s="179">
        <f t="shared" si="151"/>
        <v>0</v>
      </c>
      <c r="AE511" s="179"/>
      <c r="AF511" s="179">
        <f t="shared" si="151"/>
        <v>0</v>
      </c>
      <c r="AG511" s="179"/>
      <c r="AH511" s="179">
        <f t="shared" si="152"/>
        <v>0</v>
      </c>
      <c r="AI511" s="179"/>
      <c r="AJ511" s="179">
        <f t="shared" si="153"/>
        <v>0</v>
      </c>
      <c r="AK511" s="179"/>
      <c r="AL511" s="179">
        <f t="shared" si="153"/>
        <v>0</v>
      </c>
      <c r="AM511" s="179">
        <f t="shared" si="154"/>
        <v>0</v>
      </c>
      <c r="AN511" s="217">
        <f t="shared" si="156"/>
        <v>0</v>
      </c>
      <c r="AO511" s="20">
        <f t="shared" si="158"/>
        <v>0</v>
      </c>
      <c r="AP511" s="13"/>
      <c r="AR511" s="14"/>
      <c r="AT511" s="66"/>
      <c r="AU511" s="66"/>
    </row>
    <row r="512" spans="1:47" s="61" customFormat="1" ht="22.5" outlineLevel="1" x14ac:dyDescent="0.25">
      <c r="A512" s="62" t="s">
        <v>978</v>
      </c>
      <c r="B512" s="63" t="s">
        <v>979</v>
      </c>
      <c r="C512" s="64" t="s">
        <v>4</v>
      </c>
      <c r="D512" s="65">
        <v>14</v>
      </c>
      <c r="E512" s="65"/>
      <c r="F512" s="19">
        <f t="shared" si="157"/>
        <v>14</v>
      </c>
      <c r="G512" s="156">
        <v>185.20409419999999</v>
      </c>
      <c r="H512" s="65">
        <f t="shared" si="142"/>
        <v>14</v>
      </c>
      <c r="I512" s="179"/>
      <c r="J512" s="179">
        <f t="shared" si="143"/>
        <v>0</v>
      </c>
      <c r="K512" s="179"/>
      <c r="L512" s="179">
        <f t="shared" si="144"/>
        <v>0</v>
      </c>
      <c r="M512" s="179"/>
      <c r="N512" s="179">
        <f t="shared" si="145"/>
        <v>0</v>
      </c>
      <c r="O512" s="179"/>
      <c r="P512" s="179">
        <f t="shared" si="146"/>
        <v>0</v>
      </c>
      <c r="Q512" s="179"/>
      <c r="R512" s="179">
        <f t="shared" si="147"/>
        <v>0</v>
      </c>
      <c r="S512" s="179"/>
      <c r="T512" s="179">
        <f t="shared" si="148"/>
        <v>0</v>
      </c>
      <c r="U512" s="179"/>
      <c r="V512" s="179">
        <f t="shared" si="149"/>
        <v>0</v>
      </c>
      <c r="W512" s="179"/>
      <c r="X512" s="179">
        <f t="shared" si="150"/>
        <v>0</v>
      </c>
      <c r="Y512" s="179"/>
      <c r="Z512" s="179">
        <f t="shared" si="151"/>
        <v>0</v>
      </c>
      <c r="AA512" s="179"/>
      <c r="AB512" s="179">
        <f t="shared" si="151"/>
        <v>0</v>
      </c>
      <c r="AC512" s="179"/>
      <c r="AD512" s="179">
        <f t="shared" si="151"/>
        <v>0</v>
      </c>
      <c r="AE512" s="179"/>
      <c r="AF512" s="179">
        <f t="shared" si="151"/>
        <v>0</v>
      </c>
      <c r="AG512" s="179"/>
      <c r="AH512" s="179">
        <f t="shared" si="152"/>
        <v>0</v>
      </c>
      <c r="AI512" s="179"/>
      <c r="AJ512" s="179">
        <f t="shared" si="153"/>
        <v>0</v>
      </c>
      <c r="AK512" s="179"/>
      <c r="AL512" s="179">
        <f t="shared" si="153"/>
        <v>0</v>
      </c>
      <c r="AM512" s="179">
        <f t="shared" si="154"/>
        <v>0</v>
      </c>
      <c r="AN512" s="217">
        <f t="shared" si="156"/>
        <v>0</v>
      </c>
      <c r="AO512" s="20">
        <f t="shared" si="158"/>
        <v>0</v>
      </c>
      <c r="AP512" s="13"/>
      <c r="AR512" s="14"/>
      <c r="AT512" s="66"/>
      <c r="AU512" s="66"/>
    </row>
    <row r="513" spans="1:47" s="61" customFormat="1" ht="22.5" outlineLevel="1" x14ac:dyDescent="0.25">
      <c r="A513" s="62" t="s">
        <v>980</v>
      </c>
      <c r="B513" s="63" t="s">
        <v>981</v>
      </c>
      <c r="C513" s="64" t="s">
        <v>4</v>
      </c>
      <c r="D513" s="65">
        <v>13</v>
      </c>
      <c r="E513" s="65"/>
      <c r="F513" s="19">
        <f t="shared" si="157"/>
        <v>13</v>
      </c>
      <c r="G513" s="156">
        <v>175.33409420000001</v>
      </c>
      <c r="H513" s="65">
        <f t="shared" si="142"/>
        <v>13</v>
      </c>
      <c r="I513" s="179"/>
      <c r="J513" s="179">
        <f t="shared" si="143"/>
        <v>0</v>
      </c>
      <c r="K513" s="179"/>
      <c r="L513" s="179">
        <f t="shared" si="144"/>
        <v>0</v>
      </c>
      <c r="M513" s="179"/>
      <c r="N513" s="179">
        <f t="shared" si="145"/>
        <v>0</v>
      </c>
      <c r="O513" s="179"/>
      <c r="P513" s="179">
        <f t="shared" si="146"/>
        <v>0</v>
      </c>
      <c r="Q513" s="179"/>
      <c r="R513" s="179">
        <f t="shared" si="147"/>
        <v>0</v>
      </c>
      <c r="S513" s="179"/>
      <c r="T513" s="179">
        <f t="shared" si="148"/>
        <v>0</v>
      </c>
      <c r="U513" s="179"/>
      <c r="V513" s="179">
        <f t="shared" si="149"/>
        <v>0</v>
      </c>
      <c r="W513" s="179"/>
      <c r="X513" s="179">
        <f t="shared" si="150"/>
        <v>0</v>
      </c>
      <c r="Y513" s="179"/>
      <c r="Z513" s="179">
        <f t="shared" si="151"/>
        <v>0</v>
      </c>
      <c r="AA513" s="179"/>
      <c r="AB513" s="179">
        <f t="shared" si="151"/>
        <v>0</v>
      </c>
      <c r="AC513" s="179"/>
      <c r="AD513" s="179">
        <f t="shared" si="151"/>
        <v>0</v>
      </c>
      <c r="AE513" s="179"/>
      <c r="AF513" s="179">
        <f t="shared" si="151"/>
        <v>0</v>
      </c>
      <c r="AG513" s="179"/>
      <c r="AH513" s="179">
        <f t="shared" si="152"/>
        <v>0</v>
      </c>
      <c r="AI513" s="179"/>
      <c r="AJ513" s="179">
        <f t="shared" si="153"/>
        <v>0</v>
      </c>
      <c r="AK513" s="179"/>
      <c r="AL513" s="179">
        <f t="shared" si="153"/>
        <v>0</v>
      </c>
      <c r="AM513" s="179">
        <f t="shared" si="154"/>
        <v>0</v>
      </c>
      <c r="AN513" s="217">
        <f t="shared" si="156"/>
        <v>0</v>
      </c>
      <c r="AO513" s="20">
        <f t="shared" si="158"/>
        <v>0</v>
      </c>
      <c r="AP513" s="13"/>
      <c r="AR513" s="14"/>
      <c r="AT513" s="66"/>
      <c r="AU513" s="66"/>
    </row>
    <row r="514" spans="1:47" s="61" customFormat="1" ht="22.5" outlineLevel="1" x14ac:dyDescent="0.25">
      <c r="A514" s="62" t="s">
        <v>982</v>
      </c>
      <c r="B514" s="63" t="s">
        <v>983</v>
      </c>
      <c r="C514" s="64" t="s">
        <v>4</v>
      </c>
      <c r="D514" s="65">
        <v>3</v>
      </c>
      <c r="E514" s="65"/>
      <c r="F514" s="19">
        <f t="shared" si="157"/>
        <v>3</v>
      </c>
      <c r="G514" s="156">
        <v>238.6011451</v>
      </c>
      <c r="H514" s="65">
        <f t="shared" si="142"/>
        <v>3</v>
      </c>
      <c r="I514" s="179"/>
      <c r="J514" s="179">
        <f t="shared" si="143"/>
        <v>0</v>
      </c>
      <c r="K514" s="179"/>
      <c r="L514" s="179">
        <f t="shared" si="144"/>
        <v>0</v>
      </c>
      <c r="M514" s="179"/>
      <c r="N514" s="179">
        <f t="shared" si="145"/>
        <v>0</v>
      </c>
      <c r="O514" s="179"/>
      <c r="P514" s="179">
        <f t="shared" si="146"/>
        <v>0</v>
      </c>
      <c r="Q514" s="179"/>
      <c r="R514" s="179">
        <f t="shared" si="147"/>
        <v>0</v>
      </c>
      <c r="S514" s="179"/>
      <c r="T514" s="179">
        <f t="shared" si="148"/>
        <v>0</v>
      </c>
      <c r="U514" s="179"/>
      <c r="V514" s="179">
        <f t="shared" si="149"/>
        <v>0</v>
      </c>
      <c r="W514" s="179"/>
      <c r="X514" s="179">
        <f t="shared" si="150"/>
        <v>0</v>
      </c>
      <c r="Y514" s="179"/>
      <c r="Z514" s="179">
        <f t="shared" si="151"/>
        <v>0</v>
      </c>
      <c r="AA514" s="179"/>
      <c r="AB514" s="179">
        <f t="shared" si="151"/>
        <v>0</v>
      </c>
      <c r="AC514" s="179"/>
      <c r="AD514" s="179">
        <f t="shared" si="151"/>
        <v>0</v>
      </c>
      <c r="AE514" s="179"/>
      <c r="AF514" s="179">
        <f t="shared" si="151"/>
        <v>0</v>
      </c>
      <c r="AG514" s="179"/>
      <c r="AH514" s="179">
        <f t="shared" si="152"/>
        <v>0</v>
      </c>
      <c r="AI514" s="179"/>
      <c r="AJ514" s="179">
        <f t="shared" si="153"/>
        <v>0</v>
      </c>
      <c r="AK514" s="179"/>
      <c r="AL514" s="179">
        <f t="shared" si="153"/>
        <v>0</v>
      </c>
      <c r="AM514" s="179">
        <f t="shared" si="154"/>
        <v>0</v>
      </c>
      <c r="AN514" s="217">
        <f t="shared" si="156"/>
        <v>0</v>
      </c>
      <c r="AO514" s="20">
        <f t="shared" si="158"/>
        <v>0</v>
      </c>
      <c r="AP514" s="13"/>
      <c r="AR514" s="14"/>
      <c r="AT514" s="66"/>
      <c r="AU514" s="66"/>
    </row>
    <row r="515" spans="1:47" s="61" customFormat="1" ht="22.5" outlineLevel="1" x14ac:dyDescent="0.25">
      <c r="A515" s="62" t="s">
        <v>984</v>
      </c>
      <c r="B515" s="63" t="s">
        <v>985</v>
      </c>
      <c r="C515" s="64" t="s">
        <v>41</v>
      </c>
      <c r="D515" s="65">
        <v>22.86</v>
      </c>
      <c r="E515" s="65"/>
      <c r="F515" s="19">
        <f t="shared" si="157"/>
        <v>22.86</v>
      </c>
      <c r="G515" s="156">
        <v>643.05355520000001</v>
      </c>
      <c r="H515" s="65">
        <f t="shared" si="142"/>
        <v>22.86</v>
      </c>
      <c r="I515" s="179"/>
      <c r="J515" s="179">
        <f t="shared" si="143"/>
        <v>0</v>
      </c>
      <c r="K515" s="179"/>
      <c r="L515" s="179">
        <f t="shared" si="144"/>
        <v>0</v>
      </c>
      <c r="M515" s="179"/>
      <c r="N515" s="179">
        <f t="shared" si="145"/>
        <v>0</v>
      </c>
      <c r="O515" s="179"/>
      <c r="P515" s="179">
        <f t="shared" si="146"/>
        <v>0</v>
      </c>
      <c r="Q515" s="179"/>
      <c r="R515" s="179">
        <f t="shared" si="147"/>
        <v>0</v>
      </c>
      <c r="S515" s="179"/>
      <c r="T515" s="179">
        <f t="shared" si="148"/>
        <v>0</v>
      </c>
      <c r="U515" s="179"/>
      <c r="V515" s="179">
        <f t="shared" si="149"/>
        <v>0</v>
      </c>
      <c r="W515" s="179"/>
      <c r="X515" s="179">
        <f t="shared" si="150"/>
        <v>0</v>
      </c>
      <c r="Y515" s="179"/>
      <c r="Z515" s="179">
        <f t="shared" si="151"/>
        <v>0</v>
      </c>
      <c r="AA515" s="179"/>
      <c r="AB515" s="179">
        <f t="shared" si="151"/>
        <v>0</v>
      </c>
      <c r="AC515" s="179"/>
      <c r="AD515" s="179">
        <f t="shared" si="151"/>
        <v>0</v>
      </c>
      <c r="AE515" s="179"/>
      <c r="AF515" s="179">
        <f t="shared" si="151"/>
        <v>0</v>
      </c>
      <c r="AG515" s="179"/>
      <c r="AH515" s="179">
        <f t="shared" si="152"/>
        <v>0</v>
      </c>
      <c r="AI515" s="179"/>
      <c r="AJ515" s="179">
        <f t="shared" si="153"/>
        <v>0</v>
      </c>
      <c r="AK515" s="179"/>
      <c r="AL515" s="179">
        <f t="shared" si="153"/>
        <v>0</v>
      </c>
      <c r="AM515" s="179">
        <f t="shared" si="154"/>
        <v>0</v>
      </c>
      <c r="AN515" s="217">
        <f t="shared" si="156"/>
        <v>0</v>
      </c>
      <c r="AO515" s="20">
        <f t="shared" si="158"/>
        <v>0</v>
      </c>
      <c r="AP515" s="13"/>
      <c r="AR515" s="14"/>
      <c r="AT515" s="66"/>
      <c r="AU515" s="66"/>
    </row>
    <row r="516" spans="1:47" s="61" customFormat="1" ht="22.5" outlineLevel="1" x14ac:dyDescent="0.25">
      <c r="A516" s="62" t="s">
        <v>986</v>
      </c>
      <c r="B516" s="63" t="s">
        <v>987</v>
      </c>
      <c r="C516" s="64" t="s">
        <v>4</v>
      </c>
      <c r="D516" s="65">
        <v>30</v>
      </c>
      <c r="E516" s="65"/>
      <c r="F516" s="19">
        <f t="shared" si="157"/>
        <v>30</v>
      </c>
      <c r="G516" s="156">
        <v>73.836330899999993</v>
      </c>
      <c r="H516" s="65">
        <f t="shared" si="142"/>
        <v>30</v>
      </c>
      <c r="I516" s="179"/>
      <c r="J516" s="179">
        <f t="shared" si="143"/>
        <v>0</v>
      </c>
      <c r="K516" s="179"/>
      <c r="L516" s="179">
        <f t="shared" si="144"/>
        <v>0</v>
      </c>
      <c r="M516" s="179"/>
      <c r="N516" s="179">
        <f t="shared" si="145"/>
        <v>0</v>
      </c>
      <c r="O516" s="179"/>
      <c r="P516" s="179">
        <f t="shared" si="146"/>
        <v>0</v>
      </c>
      <c r="Q516" s="179"/>
      <c r="R516" s="179">
        <f t="shared" si="147"/>
        <v>0</v>
      </c>
      <c r="S516" s="179"/>
      <c r="T516" s="179">
        <f t="shared" si="148"/>
        <v>0</v>
      </c>
      <c r="U516" s="179"/>
      <c r="V516" s="179">
        <f t="shared" si="149"/>
        <v>0</v>
      </c>
      <c r="W516" s="179"/>
      <c r="X516" s="179">
        <f t="shared" si="150"/>
        <v>0</v>
      </c>
      <c r="Y516" s="179"/>
      <c r="Z516" s="179">
        <f t="shared" si="151"/>
        <v>0</v>
      </c>
      <c r="AA516" s="179"/>
      <c r="AB516" s="179">
        <f t="shared" si="151"/>
        <v>0</v>
      </c>
      <c r="AC516" s="179"/>
      <c r="AD516" s="179">
        <f t="shared" si="151"/>
        <v>0</v>
      </c>
      <c r="AE516" s="179"/>
      <c r="AF516" s="179">
        <f t="shared" si="151"/>
        <v>0</v>
      </c>
      <c r="AG516" s="179"/>
      <c r="AH516" s="179">
        <f t="shared" si="152"/>
        <v>0</v>
      </c>
      <c r="AI516" s="179"/>
      <c r="AJ516" s="179">
        <f t="shared" si="153"/>
        <v>0</v>
      </c>
      <c r="AK516" s="179"/>
      <c r="AL516" s="179">
        <f t="shared" si="153"/>
        <v>0</v>
      </c>
      <c r="AM516" s="179">
        <f t="shared" si="154"/>
        <v>0</v>
      </c>
      <c r="AN516" s="217">
        <f t="shared" si="156"/>
        <v>0</v>
      </c>
      <c r="AO516" s="20">
        <f t="shared" si="158"/>
        <v>0</v>
      </c>
      <c r="AP516" s="13"/>
      <c r="AR516" s="14"/>
      <c r="AT516" s="66"/>
      <c r="AU516" s="66"/>
    </row>
    <row r="517" spans="1:47" s="61" customFormat="1" ht="22.5" outlineLevel="1" x14ac:dyDescent="0.25">
      <c r="A517" s="62" t="s">
        <v>988</v>
      </c>
      <c r="B517" s="63" t="s">
        <v>989</v>
      </c>
      <c r="C517" s="64" t="s">
        <v>23</v>
      </c>
      <c r="D517" s="65">
        <v>14</v>
      </c>
      <c r="E517" s="65"/>
      <c r="F517" s="19">
        <f t="shared" si="157"/>
        <v>14</v>
      </c>
      <c r="G517" s="156">
        <v>61.312755060000001</v>
      </c>
      <c r="H517" s="65">
        <f t="shared" si="142"/>
        <v>14</v>
      </c>
      <c r="I517" s="179"/>
      <c r="J517" s="179">
        <f t="shared" si="143"/>
        <v>0</v>
      </c>
      <c r="K517" s="179"/>
      <c r="L517" s="179">
        <f t="shared" si="144"/>
        <v>0</v>
      </c>
      <c r="M517" s="179"/>
      <c r="N517" s="179">
        <f t="shared" si="145"/>
        <v>0</v>
      </c>
      <c r="O517" s="179"/>
      <c r="P517" s="179">
        <f t="shared" si="146"/>
        <v>0</v>
      </c>
      <c r="Q517" s="179"/>
      <c r="R517" s="179">
        <f t="shared" si="147"/>
        <v>0</v>
      </c>
      <c r="S517" s="179"/>
      <c r="T517" s="179">
        <f t="shared" si="148"/>
        <v>0</v>
      </c>
      <c r="U517" s="179"/>
      <c r="V517" s="179">
        <f t="shared" si="149"/>
        <v>0</v>
      </c>
      <c r="W517" s="179"/>
      <c r="X517" s="179">
        <f t="shared" si="150"/>
        <v>0</v>
      </c>
      <c r="Y517" s="179"/>
      <c r="Z517" s="179">
        <f t="shared" si="151"/>
        <v>0</v>
      </c>
      <c r="AA517" s="179"/>
      <c r="AB517" s="179">
        <f t="shared" si="151"/>
        <v>0</v>
      </c>
      <c r="AC517" s="179"/>
      <c r="AD517" s="179">
        <f t="shared" si="151"/>
        <v>0</v>
      </c>
      <c r="AE517" s="179"/>
      <c r="AF517" s="179">
        <f t="shared" si="151"/>
        <v>0</v>
      </c>
      <c r="AG517" s="179"/>
      <c r="AH517" s="179">
        <f t="shared" si="152"/>
        <v>0</v>
      </c>
      <c r="AI517" s="179"/>
      <c r="AJ517" s="179">
        <f t="shared" si="153"/>
        <v>0</v>
      </c>
      <c r="AK517" s="179"/>
      <c r="AL517" s="179">
        <f t="shared" si="153"/>
        <v>0</v>
      </c>
      <c r="AM517" s="179">
        <f t="shared" si="154"/>
        <v>0</v>
      </c>
      <c r="AN517" s="217">
        <f t="shared" si="156"/>
        <v>0</v>
      </c>
      <c r="AO517" s="20">
        <f t="shared" si="158"/>
        <v>0</v>
      </c>
      <c r="AP517" s="13"/>
      <c r="AR517" s="14"/>
      <c r="AT517" s="66"/>
      <c r="AU517" s="66"/>
    </row>
    <row r="518" spans="1:47" s="61" customFormat="1" ht="22.5" outlineLevel="1" x14ac:dyDescent="0.25">
      <c r="A518" s="62" t="s">
        <v>990</v>
      </c>
      <c r="B518" s="63" t="s">
        <v>991</v>
      </c>
      <c r="C518" s="64" t="s">
        <v>23</v>
      </c>
      <c r="D518" s="65">
        <v>38</v>
      </c>
      <c r="E518" s="65"/>
      <c r="F518" s="19">
        <f t="shared" si="157"/>
        <v>38</v>
      </c>
      <c r="G518" s="156">
        <v>29.35275506</v>
      </c>
      <c r="H518" s="65">
        <f t="shared" si="142"/>
        <v>38</v>
      </c>
      <c r="I518" s="179"/>
      <c r="J518" s="179">
        <f t="shared" si="143"/>
        <v>0</v>
      </c>
      <c r="K518" s="179"/>
      <c r="L518" s="179">
        <f t="shared" si="144"/>
        <v>0</v>
      </c>
      <c r="M518" s="179"/>
      <c r="N518" s="179">
        <f t="shared" si="145"/>
        <v>0</v>
      </c>
      <c r="O518" s="179"/>
      <c r="P518" s="179">
        <f t="shared" si="146"/>
        <v>0</v>
      </c>
      <c r="Q518" s="179"/>
      <c r="R518" s="179">
        <f t="shared" si="147"/>
        <v>0</v>
      </c>
      <c r="S518" s="179"/>
      <c r="T518" s="179">
        <f t="shared" si="148"/>
        <v>0</v>
      </c>
      <c r="U518" s="179"/>
      <c r="V518" s="179">
        <f t="shared" si="149"/>
        <v>0</v>
      </c>
      <c r="W518" s="179"/>
      <c r="X518" s="179">
        <f t="shared" si="150"/>
        <v>0</v>
      </c>
      <c r="Y518" s="179"/>
      <c r="Z518" s="179">
        <f t="shared" si="151"/>
        <v>0</v>
      </c>
      <c r="AA518" s="179"/>
      <c r="AB518" s="179">
        <f t="shared" si="151"/>
        <v>0</v>
      </c>
      <c r="AC518" s="179"/>
      <c r="AD518" s="179">
        <f t="shared" si="151"/>
        <v>0</v>
      </c>
      <c r="AE518" s="179"/>
      <c r="AF518" s="179">
        <f t="shared" si="151"/>
        <v>0</v>
      </c>
      <c r="AG518" s="179"/>
      <c r="AH518" s="179">
        <f t="shared" si="152"/>
        <v>0</v>
      </c>
      <c r="AI518" s="179"/>
      <c r="AJ518" s="179">
        <f t="shared" si="153"/>
        <v>0</v>
      </c>
      <c r="AK518" s="179"/>
      <c r="AL518" s="179">
        <f t="shared" si="153"/>
        <v>0</v>
      </c>
      <c r="AM518" s="179">
        <f t="shared" si="154"/>
        <v>0</v>
      </c>
      <c r="AN518" s="217">
        <f t="shared" si="156"/>
        <v>0</v>
      </c>
      <c r="AO518" s="20">
        <f t="shared" si="158"/>
        <v>0</v>
      </c>
      <c r="AP518" s="13"/>
      <c r="AR518" s="14"/>
      <c r="AT518" s="66"/>
      <c r="AU518" s="66"/>
    </row>
    <row r="519" spans="1:47" s="61" customFormat="1" ht="22.5" outlineLevel="1" x14ac:dyDescent="0.25">
      <c r="A519" s="62" t="s">
        <v>992</v>
      </c>
      <c r="B519" s="63" t="s">
        <v>993</v>
      </c>
      <c r="C519" s="64" t="s">
        <v>4</v>
      </c>
      <c r="D519" s="65">
        <v>38</v>
      </c>
      <c r="E519" s="65"/>
      <c r="F519" s="19">
        <f t="shared" si="157"/>
        <v>38</v>
      </c>
      <c r="G519" s="156">
        <v>45.988182690000002</v>
      </c>
      <c r="H519" s="65">
        <f t="shared" si="142"/>
        <v>38</v>
      </c>
      <c r="I519" s="179"/>
      <c r="J519" s="179">
        <f t="shared" si="143"/>
        <v>0</v>
      </c>
      <c r="K519" s="179"/>
      <c r="L519" s="179">
        <f t="shared" si="144"/>
        <v>0</v>
      </c>
      <c r="M519" s="179"/>
      <c r="N519" s="179">
        <f t="shared" si="145"/>
        <v>0</v>
      </c>
      <c r="O519" s="179"/>
      <c r="P519" s="179">
        <f t="shared" si="146"/>
        <v>0</v>
      </c>
      <c r="Q519" s="179"/>
      <c r="R519" s="179">
        <f t="shared" si="147"/>
        <v>0</v>
      </c>
      <c r="S519" s="179"/>
      <c r="T519" s="179">
        <f t="shared" si="148"/>
        <v>0</v>
      </c>
      <c r="U519" s="179"/>
      <c r="V519" s="179">
        <f t="shared" si="149"/>
        <v>0</v>
      </c>
      <c r="W519" s="179"/>
      <c r="X519" s="179">
        <f t="shared" si="150"/>
        <v>0</v>
      </c>
      <c r="Y519" s="179"/>
      <c r="Z519" s="179">
        <f t="shared" si="151"/>
        <v>0</v>
      </c>
      <c r="AA519" s="179"/>
      <c r="AB519" s="179">
        <f t="shared" si="151"/>
        <v>0</v>
      </c>
      <c r="AC519" s="179"/>
      <c r="AD519" s="179">
        <f t="shared" si="151"/>
        <v>0</v>
      </c>
      <c r="AE519" s="179"/>
      <c r="AF519" s="179">
        <f t="shared" si="151"/>
        <v>0</v>
      </c>
      <c r="AG519" s="179"/>
      <c r="AH519" s="179">
        <f t="shared" si="152"/>
        <v>0</v>
      </c>
      <c r="AI519" s="179"/>
      <c r="AJ519" s="179">
        <f t="shared" si="153"/>
        <v>0</v>
      </c>
      <c r="AK519" s="179"/>
      <c r="AL519" s="179">
        <f t="shared" si="153"/>
        <v>0</v>
      </c>
      <c r="AM519" s="179">
        <f t="shared" si="154"/>
        <v>0</v>
      </c>
      <c r="AN519" s="217">
        <f t="shared" si="156"/>
        <v>0</v>
      </c>
      <c r="AO519" s="20">
        <f t="shared" si="158"/>
        <v>0</v>
      </c>
      <c r="AP519" s="13"/>
      <c r="AR519" s="14"/>
      <c r="AT519" s="66"/>
      <c r="AU519" s="66"/>
    </row>
    <row r="520" spans="1:47" s="61" customFormat="1" ht="33.75" outlineLevel="1" x14ac:dyDescent="0.25">
      <c r="A520" s="62" t="s">
        <v>994</v>
      </c>
      <c r="B520" s="63" t="s">
        <v>995</v>
      </c>
      <c r="C520" s="64" t="s">
        <v>4</v>
      </c>
      <c r="D520" s="65">
        <v>25</v>
      </c>
      <c r="E520" s="65"/>
      <c r="F520" s="19">
        <f t="shared" si="157"/>
        <v>25</v>
      </c>
      <c r="G520" s="156">
        <v>514.74633089999998</v>
      </c>
      <c r="H520" s="65">
        <f t="shared" si="142"/>
        <v>25</v>
      </c>
      <c r="I520" s="179"/>
      <c r="J520" s="179">
        <f t="shared" si="143"/>
        <v>0</v>
      </c>
      <c r="K520" s="179"/>
      <c r="L520" s="179">
        <f t="shared" si="144"/>
        <v>0</v>
      </c>
      <c r="M520" s="179"/>
      <c r="N520" s="179">
        <f t="shared" si="145"/>
        <v>0</v>
      </c>
      <c r="O520" s="179"/>
      <c r="P520" s="179">
        <f t="shared" si="146"/>
        <v>0</v>
      </c>
      <c r="Q520" s="179"/>
      <c r="R520" s="179">
        <f t="shared" si="147"/>
        <v>0</v>
      </c>
      <c r="S520" s="179"/>
      <c r="T520" s="179">
        <f t="shared" si="148"/>
        <v>0</v>
      </c>
      <c r="U520" s="179"/>
      <c r="V520" s="179">
        <f t="shared" si="149"/>
        <v>0</v>
      </c>
      <c r="W520" s="179"/>
      <c r="X520" s="179">
        <f t="shared" si="150"/>
        <v>0</v>
      </c>
      <c r="Y520" s="179"/>
      <c r="Z520" s="179">
        <f t="shared" si="151"/>
        <v>0</v>
      </c>
      <c r="AA520" s="179"/>
      <c r="AB520" s="179">
        <f t="shared" si="151"/>
        <v>0</v>
      </c>
      <c r="AC520" s="179"/>
      <c r="AD520" s="179">
        <f t="shared" si="151"/>
        <v>0</v>
      </c>
      <c r="AE520" s="179"/>
      <c r="AF520" s="179">
        <f t="shared" si="151"/>
        <v>0</v>
      </c>
      <c r="AG520" s="179"/>
      <c r="AH520" s="179">
        <f t="shared" si="152"/>
        <v>0</v>
      </c>
      <c r="AI520" s="179"/>
      <c r="AJ520" s="179">
        <f t="shared" si="153"/>
        <v>0</v>
      </c>
      <c r="AK520" s="179"/>
      <c r="AL520" s="179">
        <f t="shared" si="153"/>
        <v>0</v>
      </c>
      <c r="AM520" s="179">
        <f t="shared" si="154"/>
        <v>0</v>
      </c>
      <c r="AN520" s="217">
        <f t="shared" si="156"/>
        <v>0</v>
      </c>
      <c r="AO520" s="20">
        <f t="shared" si="158"/>
        <v>0</v>
      </c>
      <c r="AP520" s="13"/>
      <c r="AR520" s="14"/>
      <c r="AT520" s="66"/>
      <c r="AU520" s="66"/>
    </row>
    <row r="521" spans="1:47" s="61" customFormat="1" ht="22.5" outlineLevel="1" x14ac:dyDescent="0.25">
      <c r="A521" s="62" t="s">
        <v>996</v>
      </c>
      <c r="B521" s="63" t="s">
        <v>997</v>
      </c>
      <c r="C521" s="64" t="s">
        <v>23</v>
      </c>
      <c r="D521" s="65">
        <v>2</v>
      </c>
      <c r="E521" s="65"/>
      <c r="F521" s="19">
        <f t="shared" si="157"/>
        <v>2</v>
      </c>
      <c r="G521" s="156">
        <v>72.946072060000006</v>
      </c>
      <c r="H521" s="65">
        <f t="shared" si="142"/>
        <v>2</v>
      </c>
      <c r="I521" s="179"/>
      <c r="J521" s="179">
        <f t="shared" si="143"/>
        <v>0</v>
      </c>
      <c r="K521" s="179"/>
      <c r="L521" s="179">
        <f t="shared" si="144"/>
        <v>0</v>
      </c>
      <c r="M521" s="179"/>
      <c r="N521" s="179">
        <f t="shared" si="145"/>
        <v>0</v>
      </c>
      <c r="O521" s="179"/>
      <c r="P521" s="179">
        <f t="shared" si="146"/>
        <v>0</v>
      </c>
      <c r="Q521" s="179"/>
      <c r="R521" s="179">
        <f t="shared" si="147"/>
        <v>0</v>
      </c>
      <c r="S521" s="179"/>
      <c r="T521" s="179">
        <f t="shared" si="148"/>
        <v>0</v>
      </c>
      <c r="U521" s="179"/>
      <c r="V521" s="179">
        <f t="shared" si="149"/>
        <v>0</v>
      </c>
      <c r="W521" s="179"/>
      <c r="X521" s="179">
        <f t="shared" si="150"/>
        <v>0</v>
      </c>
      <c r="Y521" s="179"/>
      <c r="Z521" s="179">
        <f t="shared" si="151"/>
        <v>0</v>
      </c>
      <c r="AA521" s="179"/>
      <c r="AB521" s="179">
        <f t="shared" si="151"/>
        <v>0</v>
      </c>
      <c r="AC521" s="179"/>
      <c r="AD521" s="179">
        <f t="shared" si="151"/>
        <v>0</v>
      </c>
      <c r="AE521" s="179"/>
      <c r="AF521" s="179">
        <f t="shared" ref="AF521:AH584" si="159">AE521*$G521</f>
        <v>0</v>
      </c>
      <c r="AG521" s="179"/>
      <c r="AH521" s="179">
        <f t="shared" si="159"/>
        <v>0</v>
      </c>
      <c r="AI521" s="179"/>
      <c r="AJ521" s="179">
        <f t="shared" si="153"/>
        <v>0</v>
      </c>
      <c r="AK521" s="179"/>
      <c r="AL521" s="179">
        <f t="shared" si="153"/>
        <v>0</v>
      </c>
      <c r="AM521" s="179">
        <f t="shared" si="154"/>
        <v>0</v>
      </c>
      <c r="AN521" s="217">
        <f t="shared" si="156"/>
        <v>0</v>
      </c>
      <c r="AO521" s="20">
        <f t="shared" si="158"/>
        <v>0</v>
      </c>
      <c r="AP521" s="13"/>
      <c r="AR521" s="14"/>
      <c r="AT521" s="66"/>
      <c r="AU521" s="66"/>
    </row>
    <row r="522" spans="1:47" s="61" customFormat="1" ht="15" x14ac:dyDescent="0.25">
      <c r="A522" s="31" t="s">
        <v>998</v>
      </c>
      <c r="B522" s="32" t="s">
        <v>999</v>
      </c>
      <c r="C522" s="32"/>
      <c r="D522" s="32"/>
      <c r="E522" s="32"/>
      <c r="F522" s="32"/>
      <c r="G522" s="159"/>
      <c r="H522" s="32"/>
      <c r="I522" s="182"/>
      <c r="J522" s="233"/>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2"/>
      <c r="AL522" s="182"/>
      <c r="AM522" s="182" t="str">
        <f t="shared" si="154"/>
        <v/>
      </c>
      <c r="AN522" s="220"/>
      <c r="AO522" s="80"/>
      <c r="AP522" s="13"/>
      <c r="AR522" s="14"/>
      <c r="AT522" s="66"/>
      <c r="AU522" s="66"/>
    </row>
    <row r="523" spans="1:47" s="61" customFormat="1" ht="22.5" outlineLevel="1" x14ac:dyDescent="0.25">
      <c r="A523" s="62" t="s">
        <v>1000</v>
      </c>
      <c r="B523" s="63" t="s">
        <v>1001</v>
      </c>
      <c r="C523" s="64" t="s">
        <v>41</v>
      </c>
      <c r="D523" s="65">
        <v>4.68</v>
      </c>
      <c r="E523" s="65"/>
      <c r="F523" s="19">
        <f t="shared" ref="F523:F528" si="160">D523+E523</f>
        <v>4.68</v>
      </c>
      <c r="G523" s="156">
        <v>211.9448458</v>
      </c>
      <c r="H523" s="65">
        <f t="shared" ref="H523:H586" si="161">F523-AM523</f>
        <v>4.68</v>
      </c>
      <c r="I523" s="179"/>
      <c r="J523" s="179">
        <f t="shared" ref="J523:J585" si="162">I523*G523</f>
        <v>0</v>
      </c>
      <c r="K523" s="179"/>
      <c r="L523" s="179">
        <f t="shared" ref="L523:L585" si="163">K523*G523</f>
        <v>0</v>
      </c>
      <c r="M523" s="179"/>
      <c r="N523" s="179">
        <f t="shared" ref="N523:N585" si="164">M523*$G523</f>
        <v>0</v>
      </c>
      <c r="O523" s="179"/>
      <c r="P523" s="179">
        <f t="shared" ref="P523:P586" si="165">O523*$G523</f>
        <v>0</v>
      </c>
      <c r="Q523" s="179"/>
      <c r="R523" s="179">
        <f t="shared" ref="R523:R586" si="166">Q523*$G523</f>
        <v>0</v>
      </c>
      <c r="S523" s="179"/>
      <c r="T523" s="179">
        <f t="shared" ref="T523:T586" si="167">S523*$G523</f>
        <v>0</v>
      </c>
      <c r="U523" s="179"/>
      <c r="V523" s="179">
        <f t="shared" ref="V523:V585" si="168">U523*$G523</f>
        <v>0</v>
      </c>
      <c r="W523" s="179"/>
      <c r="X523" s="179">
        <f t="shared" ref="X523:X585" si="169">W523*$G523</f>
        <v>0</v>
      </c>
      <c r="Y523" s="179"/>
      <c r="Z523" s="179">
        <f t="shared" ref="Z523:AF585" si="170">Y523*$G523</f>
        <v>0</v>
      </c>
      <c r="AA523" s="179"/>
      <c r="AB523" s="179">
        <f t="shared" si="170"/>
        <v>0</v>
      </c>
      <c r="AC523" s="179"/>
      <c r="AD523" s="179">
        <f t="shared" si="170"/>
        <v>0</v>
      </c>
      <c r="AE523" s="179"/>
      <c r="AF523" s="179">
        <f t="shared" si="170"/>
        <v>0</v>
      </c>
      <c r="AG523" s="179"/>
      <c r="AH523" s="179">
        <f t="shared" si="159"/>
        <v>0</v>
      </c>
      <c r="AI523" s="179"/>
      <c r="AJ523" s="179">
        <f t="shared" ref="AJ523:AL585" si="171">AI523*$G523</f>
        <v>0</v>
      </c>
      <c r="AK523" s="179"/>
      <c r="AL523" s="179">
        <f t="shared" si="171"/>
        <v>0</v>
      </c>
      <c r="AM523" s="179">
        <f t="shared" ref="AM523:AM586" si="172">IF(C523="","",(I523+K523+M523+O523+Q523+S523+U523+W523+Y523+AA523+AC523+AE523+AG523+AI523+AK523))</f>
        <v>0</v>
      </c>
      <c r="AN523" s="217">
        <f t="shared" si="156"/>
        <v>0</v>
      </c>
      <c r="AO523" s="20">
        <f t="shared" ref="AO523:AO528" si="173">IF(C523="","",(ROUND(AM523*G523,2)))</f>
        <v>0</v>
      </c>
      <c r="AP523" s="13"/>
      <c r="AR523" s="14"/>
      <c r="AT523" s="66"/>
      <c r="AU523" s="66"/>
    </row>
    <row r="524" spans="1:47" s="61" customFormat="1" ht="22.5" outlineLevel="1" x14ac:dyDescent="0.25">
      <c r="A524" s="62" t="s">
        <v>1002</v>
      </c>
      <c r="B524" s="63" t="s">
        <v>1003</v>
      </c>
      <c r="C524" s="64" t="s">
        <v>41</v>
      </c>
      <c r="D524" s="65">
        <v>16.760000000000002</v>
      </c>
      <c r="E524" s="65"/>
      <c r="F524" s="19">
        <f t="shared" si="160"/>
        <v>16.760000000000002</v>
      </c>
      <c r="G524" s="156">
        <v>262.60484580000002</v>
      </c>
      <c r="H524" s="65">
        <f t="shared" si="161"/>
        <v>16.760000000000002</v>
      </c>
      <c r="I524" s="179"/>
      <c r="J524" s="179">
        <f t="shared" si="162"/>
        <v>0</v>
      </c>
      <c r="K524" s="179"/>
      <c r="L524" s="179">
        <f t="shared" si="163"/>
        <v>0</v>
      </c>
      <c r="M524" s="179"/>
      <c r="N524" s="179">
        <f t="shared" si="164"/>
        <v>0</v>
      </c>
      <c r="O524" s="179"/>
      <c r="P524" s="179">
        <f t="shared" si="165"/>
        <v>0</v>
      </c>
      <c r="Q524" s="179"/>
      <c r="R524" s="179">
        <f t="shared" si="166"/>
        <v>0</v>
      </c>
      <c r="S524" s="179"/>
      <c r="T524" s="179">
        <f t="shared" si="167"/>
        <v>0</v>
      </c>
      <c r="U524" s="179"/>
      <c r="V524" s="179">
        <f t="shared" si="168"/>
        <v>0</v>
      </c>
      <c r="W524" s="179"/>
      <c r="X524" s="179">
        <f t="shared" si="169"/>
        <v>0</v>
      </c>
      <c r="Y524" s="179"/>
      <c r="Z524" s="179">
        <f t="shared" si="170"/>
        <v>0</v>
      </c>
      <c r="AA524" s="179"/>
      <c r="AB524" s="179">
        <f t="shared" si="170"/>
        <v>0</v>
      </c>
      <c r="AC524" s="179"/>
      <c r="AD524" s="179">
        <f t="shared" si="170"/>
        <v>0</v>
      </c>
      <c r="AE524" s="179"/>
      <c r="AF524" s="179">
        <f t="shared" si="170"/>
        <v>0</v>
      </c>
      <c r="AG524" s="179"/>
      <c r="AH524" s="179">
        <f t="shared" si="159"/>
        <v>0</v>
      </c>
      <c r="AI524" s="179"/>
      <c r="AJ524" s="179">
        <f t="shared" si="171"/>
        <v>0</v>
      </c>
      <c r="AK524" s="179"/>
      <c r="AL524" s="179">
        <f t="shared" si="171"/>
        <v>0</v>
      </c>
      <c r="AM524" s="179">
        <f t="shared" si="172"/>
        <v>0</v>
      </c>
      <c r="AN524" s="217">
        <f t="shared" si="156"/>
        <v>0</v>
      </c>
      <c r="AO524" s="20">
        <f t="shared" si="173"/>
        <v>0</v>
      </c>
      <c r="AP524" s="13"/>
      <c r="AR524" s="14"/>
      <c r="AT524" s="66"/>
      <c r="AU524" s="66"/>
    </row>
    <row r="525" spans="1:47" s="61" customFormat="1" ht="22.5" outlineLevel="1" x14ac:dyDescent="0.25">
      <c r="A525" s="62" t="s">
        <v>1004</v>
      </c>
      <c r="B525" s="63" t="s">
        <v>1005</v>
      </c>
      <c r="C525" s="64" t="s">
        <v>41</v>
      </c>
      <c r="D525" s="65">
        <v>89.71</v>
      </c>
      <c r="E525" s="65"/>
      <c r="F525" s="19">
        <f t="shared" si="160"/>
        <v>89.71</v>
      </c>
      <c r="G525" s="156">
        <v>322.20186899999999</v>
      </c>
      <c r="H525" s="65">
        <f t="shared" si="161"/>
        <v>89.71</v>
      </c>
      <c r="I525" s="179"/>
      <c r="J525" s="179">
        <f t="shared" si="162"/>
        <v>0</v>
      </c>
      <c r="K525" s="179"/>
      <c r="L525" s="179">
        <f t="shared" si="163"/>
        <v>0</v>
      </c>
      <c r="M525" s="179"/>
      <c r="N525" s="179">
        <f t="shared" si="164"/>
        <v>0</v>
      </c>
      <c r="O525" s="179"/>
      <c r="P525" s="179">
        <f t="shared" si="165"/>
        <v>0</v>
      </c>
      <c r="Q525" s="179"/>
      <c r="R525" s="179">
        <f t="shared" si="166"/>
        <v>0</v>
      </c>
      <c r="S525" s="179"/>
      <c r="T525" s="179">
        <f t="shared" si="167"/>
        <v>0</v>
      </c>
      <c r="U525" s="179"/>
      <c r="V525" s="179">
        <f t="shared" si="168"/>
        <v>0</v>
      </c>
      <c r="W525" s="179"/>
      <c r="X525" s="179">
        <f t="shared" si="169"/>
        <v>0</v>
      </c>
      <c r="Y525" s="179"/>
      <c r="Z525" s="179">
        <f t="shared" si="170"/>
        <v>0</v>
      </c>
      <c r="AA525" s="179"/>
      <c r="AB525" s="179">
        <f t="shared" si="170"/>
        <v>0</v>
      </c>
      <c r="AC525" s="179"/>
      <c r="AD525" s="179">
        <f t="shared" si="170"/>
        <v>0</v>
      </c>
      <c r="AE525" s="179"/>
      <c r="AF525" s="179">
        <f t="shared" si="170"/>
        <v>0</v>
      </c>
      <c r="AG525" s="179"/>
      <c r="AH525" s="179">
        <f t="shared" si="159"/>
        <v>0</v>
      </c>
      <c r="AI525" s="179"/>
      <c r="AJ525" s="179">
        <f t="shared" si="171"/>
        <v>0</v>
      </c>
      <c r="AK525" s="179"/>
      <c r="AL525" s="179">
        <f t="shared" si="171"/>
        <v>0</v>
      </c>
      <c r="AM525" s="179">
        <f t="shared" si="172"/>
        <v>0</v>
      </c>
      <c r="AN525" s="217">
        <f t="shared" si="156"/>
        <v>0</v>
      </c>
      <c r="AO525" s="20">
        <f t="shared" si="173"/>
        <v>0</v>
      </c>
      <c r="AP525" s="13"/>
      <c r="AR525" s="14"/>
      <c r="AT525" s="66"/>
      <c r="AU525" s="66"/>
    </row>
    <row r="526" spans="1:47" s="61" customFormat="1" ht="15" outlineLevel="1" x14ac:dyDescent="0.25">
      <c r="A526" s="62" t="s">
        <v>1006</v>
      </c>
      <c r="B526" s="63" t="s">
        <v>1007</v>
      </c>
      <c r="C526" s="64" t="s">
        <v>41</v>
      </c>
      <c r="D526" s="65">
        <v>2.4</v>
      </c>
      <c r="E526" s="65"/>
      <c r="F526" s="19">
        <f t="shared" si="160"/>
        <v>2.4</v>
      </c>
      <c r="G526" s="156">
        <v>69.750307559999996</v>
      </c>
      <c r="H526" s="65">
        <f t="shared" si="161"/>
        <v>2.4</v>
      </c>
      <c r="I526" s="179"/>
      <c r="J526" s="179">
        <f t="shared" si="162"/>
        <v>0</v>
      </c>
      <c r="K526" s="179"/>
      <c r="L526" s="179">
        <f t="shared" si="163"/>
        <v>0</v>
      </c>
      <c r="M526" s="179"/>
      <c r="N526" s="179">
        <f t="shared" si="164"/>
        <v>0</v>
      </c>
      <c r="O526" s="179"/>
      <c r="P526" s="179">
        <f t="shared" si="165"/>
        <v>0</v>
      </c>
      <c r="Q526" s="179"/>
      <c r="R526" s="179">
        <f t="shared" si="166"/>
        <v>0</v>
      </c>
      <c r="S526" s="179"/>
      <c r="T526" s="179">
        <f t="shared" si="167"/>
        <v>0</v>
      </c>
      <c r="U526" s="179"/>
      <c r="V526" s="179">
        <f t="shared" si="168"/>
        <v>0</v>
      </c>
      <c r="W526" s="179"/>
      <c r="X526" s="179">
        <f t="shared" si="169"/>
        <v>0</v>
      </c>
      <c r="Y526" s="179"/>
      <c r="Z526" s="179">
        <f t="shared" si="170"/>
        <v>0</v>
      </c>
      <c r="AA526" s="179"/>
      <c r="AB526" s="179">
        <f t="shared" si="170"/>
        <v>0</v>
      </c>
      <c r="AC526" s="179"/>
      <c r="AD526" s="179">
        <f t="shared" si="170"/>
        <v>0</v>
      </c>
      <c r="AE526" s="179"/>
      <c r="AF526" s="179">
        <f t="shared" si="170"/>
        <v>0</v>
      </c>
      <c r="AG526" s="179"/>
      <c r="AH526" s="179">
        <f t="shared" si="159"/>
        <v>0</v>
      </c>
      <c r="AI526" s="179"/>
      <c r="AJ526" s="179">
        <f t="shared" si="171"/>
        <v>0</v>
      </c>
      <c r="AK526" s="179"/>
      <c r="AL526" s="179">
        <f t="shared" si="171"/>
        <v>0</v>
      </c>
      <c r="AM526" s="179">
        <f t="shared" si="172"/>
        <v>0</v>
      </c>
      <c r="AN526" s="217">
        <f t="shared" ref="AN526:AN589" si="174">IF(C526="","",(AM526/F526))</f>
        <v>0</v>
      </c>
      <c r="AO526" s="20">
        <f t="shared" si="173"/>
        <v>0</v>
      </c>
      <c r="AP526" s="13"/>
      <c r="AR526" s="14"/>
      <c r="AT526" s="66"/>
      <c r="AU526" s="66"/>
    </row>
    <row r="527" spans="1:47" s="61" customFormat="1" ht="22.5" outlineLevel="1" x14ac:dyDescent="0.25">
      <c r="A527" s="62" t="s">
        <v>1008</v>
      </c>
      <c r="B527" s="63" t="s">
        <v>1009</v>
      </c>
      <c r="C527" s="64" t="s">
        <v>62</v>
      </c>
      <c r="D527" s="65">
        <v>39.090000000000003</v>
      </c>
      <c r="E527" s="65"/>
      <c r="F527" s="19">
        <f t="shared" si="160"/>
        <v>39.090000000000003</v>
      </c>
      <c r="G527" s="156">
        <v>48.25081883</v>
      </c>
      <c r="H527" s="65">
        <f t="shared" si="161"/>
        <v>39.090000000000003</v>
      </c>
      <c r="I527" s="179"/>
      <c r="J527" s="179">
        <f t="shared" si="162"/>
        <v>0</v>
      </c>
      <c r="K527" s="179"/>
      <c r="L527" s="179">
        <f t="shared" si="163"/>
        <v>0</v>
      </c>
      <c r="M527" s="179"/>
      <c r="N527" s="179">
        <f t="shared" si="164"/>
        <v>0</v>
      </c>
      <c r="O527" s="179"/>
      <c r="P527" s="179">
        <f t="shared" si="165"/>
        <v>0</v>
      </c>
      <c r="Q527" s="179"/>
      <c r="R527" s="179">
        <f t="shared" si="166"/>
        <v>0</v>
      </c>
      <c r="S527" s="179"/>
      <c r="T527" s="179">
        <f t="shared" si="167"/>
        <v>0</v>
      </c>
      <c r="U527" s="179"/>
      <c r="V527" s="179">
        <f t="shared" si="168"/>
        <v>0</v>
      </c>
      <c r="W527" s="179"/>
      <c r="X527" s="179">
        <f t="shared" si="169"/>
        <v>0</v>
      </c>
      <c r="Y527" s="179"/>
      <c r="Z527" s="179">
        <f t="shared" si="170"/>
        <v>0</v>
      </c>
      <c r="AA527" s="179"/>
      <c r="AB527" s="179">
        <f t="shared" si="170"/>
        <v>0</v>
      </c>
      <c r="AC527" s="179"/>
      <c r="AD527" s="179">
        <f t="shared" si="170"/>
        <v>0</v>
      </c>
      <c r="AE527" s="179"/>
      <c r="AF527" s="179">
        <f t="shared" si="170"/>
        <v>0</v>
      </c>
      <c r="AG527" s="179"/>
      <c r="AH527" s="179">
        <f t="shared" si="159"/>
        <v>0</v>
      </c>
      <c r="AI527" s="179"/>
      <c r="AJ527" s="179">
        <f t="shared" si="171"/>
        <v>0</v>
      </c>
      <c r="AK527" s="179"/>
      <c r="AL527" s="179">
        <f t="shared" si="171"/>
        <v>0</v>
      </c>
      <c r="AM527" s="179">
        <f t="shared" si="172"/>
        <v>0</v>
      </c>
      <c r="AN527" s="217">
        <f t="shared" si="174"/>
        <v>0</v>
      </c>
      <c r="AO527" s="20">
        <f t="shared" si="173"/>
        <v>0</v>
      </c>
      <c r="AP527" s="13"/>
      <c r="AR527" s="14"/>
      <c r="AT527" s="66"/>
      <c r="AU527" s="66"/>
    </row>
    <row r="528" spans="1:47" s="61" customFormat="1" ht="22.5" outlineLevel="1" x14ac:dyDescent="0.25">
      <c r="A528" s="62" t="s">
        <v>1010</v>
      </c>
      <c r="B528" s="63" t="s">
        <v>1011</v>
      </c>
      <c r="C528" s="64" t="s">
        <v>62</v>
      </c>
      <c r="D528" s="65">
        <v>53.17</v>
      </c>
      <c r="E528" s="65"/>
      <c r="F528" s="19">
        <f t="shared" si="160"/>
        <v>53.17</v>
      </c>
      <c r="G528" s="156">
        <v>26.77081883</v>
      </c>
      <c r="H528" s="65">
        <f t="shared" si="161"/>
        <v>53.17</v>
      </c>
      <c r="I528" s="179"/>
      <c r="J528" s="179">
        <f t="shared" si="162"/>
        <v>0</v>
      </c>
      <c r="K528" s="179"/>
      <c r="L528" s="179">
        <f t="shared" si="163"/>
        <v>0</v>
      </c>
      <c r="M528" s="179"/>
      <c r="N528" s="179">
        <f t="shared" si="164"/>
        <v>0</v>
      </c>
      <c r="O528" s="179"/>
      <c r="P528" s="179">
        <f t="shared" si="165"/>
        <v>0</v>
      </c>
      <c r="Q528" s="179"/>
      <c r="R528" s="179">
        <f t="shared" si="166"/>
        <v>0</v>
      </c>
      <c r="S528" s="179"/>
      <c r="T528" s="179">
        <f t="shared" si="167"/>
        <v>0</v>
      </c>
      <c r="U528" s="179"/>
      <c r="V528" s="179">
        <f t="shared" si="168"/>
        <v>0</v>
      </c>
      <c r="W528" s="179"/>
      <c r="X528" s="179">
        <f t="shared" si="169"/>
        <v>0</v>
      </c>
      <c r="Y528" s="179"/>
      <c r="Z528" s="179">
        <f t="shared" si="170"/>
        <v>0</v>
      </c>
      <c r="AA528" s="179"/>
      <c r="AB528" s="179">
        <f t="shared" si="170"/>
        <v>0</v>
      </c>
      <c r="AC528" s="179"/>
      <c r="AD528" s="179">
        <f t="shared" si="170"/>
        <v>0</v>
      </c>
      <c r="AE528" s="179"/>
      <c r="AF528" s="179">
        <f t="shared" si="170"/>
        <v>0</v>
      </c>
      <c r="AG528" s="179"/>
      <c r="AH528" s="179">
        <f t="shared" si="159"/>
        <v>0</v>
      </c>
      <c r="AI528" s="179"/>
      <c r="AJ528" s="179">
        <f t="shared" si="171"/>
        <v>0</v>
      </c>
      <c r="AK528" s="179"/>
      <c r="AL528" s="179">
        <f t="shared" si="171"/>
        <v>0</v>
      </c>
      <c r="AM528" s="179">
        <f t="shared" si="172"/>
        <v>0</v>
      </c>
      <c r="AN528" s="217">
        <f t="shared" si="174"/>
        <v>0</v>
      </c>
      <c r="AO528" s="20">
        <f t="shared" si="173"/>
        <v>0</v>
      </c>
      <c r="AP528" s="13"/>
      <c r="AR528" s="14"/>
      <c r="AT528" s="66"/>
      <c r="AU528" s="66"/>
    </row>
    <row r="529" spans="1:47" s="61" customFormat="1" ht="15" x14ac:dyDescent="0.25">
      <c r="A529" s="62"/>
      <c r="B529" s="63"/>
      <c r="C529" s="64"/>
      <c r="D529" s="65"/>
      <c r="E529" s="65"/>
      <c r="F529" s="19"/>
      <c r="G529" s="156"/>
      <c r="H529" s="65"/>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t="str">
        <f t="shared" si="172"/>
        <v/>
      </c>
      <c r="AN529" s="217"/>
      <c r="AO529" s="20"/>
      <c r="AP529" s="13"/>
      <c r="AR529" s="14"/>
      <c r="AT529" s="66"/>
      <c r="AU529" s="66"/>
    </row>
    <row r="530" spans="1:47" s="61" customFormat="1" ht="15" x14ac:dyDescent="0.25">
      <c r="A530" s="6" t="s">
        <v>1012</v>
      </c>
      <c r="B530" s="7" t="s">
        <v>1013</v>
      </c>
      <c r="C530" s="8"/>
      <c r="D530" s="25"/>
      <c r="E530" s="25"/>
      <c r="F530" s="25"/>
      <c r="G530" s="150"/>
      <c r="H530" s="9"/>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c r="AE530" s="172"/>
      <c r="AF530" s="172"/>
      <c r="AG530" s="172"/>
      <c r="AH530" s="172"/>
      <c r="AI530" s="172"/>
      <c r="AJ530" s="172"/>
      <c r="AK530" s="172"/>
      <c r="AL530" s="172"/>
      <c r="AM530" s="172" t="str">
        <f t="shared" si="172"/>
        <v/>
      </c>
      <c r="AN530" s="209"/>
      <c r="AO530" s="22"/>
      <c r="AP530" s="13"/>
      <c r="AR530" s="14"/>
      <c r="AT530" s="66"/>
      <c r="AU530" s="66"/>
    </row>
    <row r="531" spans="1:47" s="61" customFormat="1" ht="15" x14ac:dyDescent="0.25">
      <c r="A531" s="31" t="s">
        <v>1014</v>
      </c>
      <c r="B531" s="32" t="s">
        <v>1015</v>
      </c>
      <c r="C531" s="33"/>
      <c r="D531" s="34"/>
      <c r="E531" s="34"/>
      <c r="F531" s="34"/>
      <c r="G531" s="152"/>
      <c r="H531" s="3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c r="AE531" s="175"/>
      <c r="AF531" s="175"/>
      <c r="AG531" s="175"/>
      <c r="AH531" s="175"/>
      <c r="AI531" s="175"/>
      <c r="AJ531" s="175"/>
      <c r="AK531" s="175"/>
      <c r="AL531" s="175"/>
      <c r="AM531" s="175" t="str">
        <f t="shared" si="172"/>
        <v/>
      </c>
      <c r="AN531" s="213"/>
      <c r="AO531" s="36"/>
      <c r="AP531" s="13"/>
      <c r="AR531" s="14"/>
      <c r="AT531" s="66"/>
      <c r="AU531" s="66"/>
    </row>
    <row r="532" spans="1:47" s="61" customFormat="1" ht="20.45" customHeight="1" outlineLevel="1" x14ac:dyDescent="0.25">
      <c r="A532" s="62" t="s">
        <v>1016</v>
      </c>
      <c r="B532" s="63" t="s">
        <v>1017</v>
      </c>
      <c r="C532" s="64" t="s">
        <v>23</v>
      </c>
      <c r="D532" s="65">
        <v>333</v>
      </c>
      <c r="E532" s="65"/>
      <c r="F532" s="19">
        <f t="shared" ref="F532:F564" si="175">D532+E532</f>
        <v>333</v>
      </c>
      <c r="G532" s="156">
        <v>10.082714640000001</v>
      </c>
      <c r="H532" s="65">
        <f t="shared" si="161"/>
        <v>177</v>
      </c>
      <c r="I532" s="179"/>
      <c r="J532" s="179">
        <f t="shared" si="162"/>
        <v>0</v>
      </c>
      <c r="K532" s="179"/>
      <c r="L532" s="179">
        <f t="shared" si="163"/>
        <v>0</v>
      </c>
      <c r="M532" s="179"/>
      <c r="N532" s="179">
        <f t="shared" si="164"/>
        <v>0</v>
      </c>
      <c r="O532" s="179"/>
      <c r="P532" s="179">
        <f t="shared" si="165"/>
        <v>0</v>
      </c>
      <c r="Q532" s="179"/>
      <c r="R532" s="179">
        <f t="shared" si="166"/>
        <v>0</v>
      </c>
      <c r="S532" s="179"/>
      <c r="T532" s="179">
        <f t="shared" si="167"/>
        <v>0</v>
      </c>
      <c r="U532" s="179"/>
      <c r="V532" s="179">
        <f t="shared" si="168"/>
        <v>0</v>
      </c>
      <c r="W532" s="179"/>
      <c r="X532" s="179">
        <f t="shared" si="169"/>
        <v>0</v>
      </c>
      <c r="Y532" s="179"/>
      <c r="Z532" s="179">
        <f t="shared" si="170"/>
        <v>0</v>
      </c>
      <c r="AA532" s="179"/>
      <c r="AB532" s="179">
        <f t="shared" si="170"/>
        <v>0</v>
      </c>
      <c r="AC532" s="179"/>
      <c r="AD532" s="179">
        <f t="shared" si="170"/>
        <v>0</v>
      </c>
      <c r="AE532" s="179"/>
      <c r="AF532" s="179">
        <f t="shared" si="170"/>
        <v>0</v>
      </c>
      <c r="AG532" s="179">
        <v>160</v>
      </c>
      <c r="AH532" s="179">
        <f t="shared" si="159"/>
        <v>1613.2343424000001</v>
      </c>
      <c r="AI532" s="179">
        <v>-4</v>
      </c>
      <c r="AJ532" s="179">
        <f t="shared" si="171"/>
        <v>-40.330858560000003</v>
      </c>
      <c r="AK532" s="179"/>
      <c r="AL532" s="179">
        <f t="shared" si="171"/>
        <v>0</v>
      </c>
      <c r="AM532" s="179">
        <f t="shared" si="172"/>
        <v>156</v>
      </c>
      <c r="AN532" s="217">
        <f t="shared" si="174"/>
        <v>0.46846846846846846</v>
      </c>
      <c r="AO532" s="20">
        <f t="shared" ref="AO532:AO564" si="176">IF(C532="","",(ROUND(AM532*G532,2)))</f>
        <v>1572.9</v>
      </c>
      <c r="AP532" s="13"/>
      <c r="AR532" s="14"/>
      <c r="AT532" s="66"/>
      <c r="AU532" s="66"/>
    </row>
    <row r="533" spans="1:47" s="61" customFormat="1" ht="33.75" outlineLevel="1" x14ac:dyDescent="0.25">
      <c r="A533" s="62" t="s">
        <v>1018</v>
      </c>
      <c r="B533" s="63" t="s">
        <v>1019</v>
      </c>
      <c r="C533" s="64" t="s">
        <v>23</v>
      </c>
      <c r="D533" s="65">
        <v>114</v>
      </c>
      <c r="E533" s="65"/>
      <c r="F533" s="19">
        <f t="shared" si="175"/>
        <v>114</v>
      </c>
      <c r="G533" s="156">
        <v>12.76271464</v>
      </c>
      <c r="H533" s="65">
        <f t="shared" si="161"/>
        <v>114</v>
      </c>
      <c r="I533" s="179"/>
      <c r="J533" s="179">
        <f t="shared" si="162"/>
        <v>0</v>
      </c>
      <c r="K533" s="179"/>
      <c r="L533" s="179">
        <f t="shared" si="163"/>
        <v>0</v>
      </c>
      <c r="M533" s="179"/>
      <c r="N533" s="179">
        <f t="shared" si="164"/>
        <v>0</v>
      </c>
      <c r="O533" s="179"/>
      <c r="P533" s="179">
        <f t="shared" si="165"/>
        <v>0</v>
      </c>
      <c r="Q533" s="179"/>
      <c r="R533" s="179">
        <f t="shared" si="166"/>
        <v>0</v>
      </c>
      <c r="S533" s="179"/>
      <c r="T533" s="179">
        <f t="shared" si="167"/>
        <v>0</v>
      </c>
      <c r="U533" s="179"/>
      <c r="V533" s="179">
        <f t="shared" si="168"/>
        <v>0</v>
      </c>
      <c r="W533" s="179"/>
      <c r="X533" s="179">
        <f t="shared" si="169"/>
        <v>0</v>
      </c>
      <c r="Y533" s="179"/>
      <c r="Z533" s="179">
        <f t="shared" si="170"/>
        <v>0</v>
      </c>
      <c r="AA533" s="179"/>
      <c r="AB533" s="179">
        <f t="shared" si="170"/>
        <v>0</v>
      </c>
      <c r="AC533" s="179"/>
      <c r="AD533" s="179">
        <f t="shared" si="170"/>
        <v>0</v>
      </c>
      <c r="AE533" s="179"/>
      <c r="AF533" s="179">
        <f t="shared" si="170"/>
        <v>0</v>
      </c>
      <c r="AG533" s="179"/>
      <c r="AH533" s="179">
        <f t="shared" si="159"/>
        <v>0</v>
      </c>
      <c r="AI533" s="179"/>
      <c r="AJ533" s="179">
        <f t="shared" si="171"/>
        <v>0</v>
      </c>
      <c r="AK533" s="179"/>
      <c r="AL533" s="179">
        <f t="shared" si="171"/>
        <v>0</v>
      </c>
      <c r="AM533" s="179">
        <f t="shared" si="172"/>
        <v>0</v>
      </c>
      <c r="AN533" s="217">
        <f t="shared" si="174"/>
        <v>0</v>
      </c>
      <c r="AO533" s="20">
        <f t="shared" si="176"/>
        <v>0</v>
      </c>
      <c r="AP533" s="13"/>
      <c r="AR533" s="14"/>
      <c r="AT533" s="66"/>
      <c r="AU533" s="66"/>
    </row>
    <row r="534" spans="1:47" s="61" customFormat="1" ht="22.5" outlineLevel="1" x14ac:dyDescent="0.25">
      <c r="A534" s="62" t="s">
        <v>1020</v>
      </c>
      <c r="B534" s="63" t="s">
        <v>1021</v>
      </c>
      <c r="C534" s="64" t="s">
        <v>23</v>
      </c>
      <c r="D534" s="65">
        <v>12</v>
      </c>
      <c r="E534" s="65"/>
      <c r="F534" s="19">
        <f t="shared" si="175"/>
        <v>12</v>
      </c>
      <c r="G534" s="156">
        <v>18.766227700000002</v>
      </c>
      <c r="H534" s="65">
        <f t="shared" si="161"/>
        <v>12</v>
      </c>
      <c r="I534" s="179"/>
      <c r="J534" s="179">
        <f t="shared" si="162"/>
        <v>0</v>
      </c>
      <c r="K534" s="179"/>
      <c r="L534" s="179">
        <f t="shared" si="163"/>
        <v>0</v>
      </c>
      <c r="M534" s="179"/>
      <c r="N534" s="179">
        <f t="shared" si="164"/>
        <v>0</v>
      </c>
      <c r="O534" s="179"/>
      <c r="P534" s="179">
        <f t="shared" si="165"/>
        <v>0</v>
      </c>
      <c r="Q534" s="179"/>
      <c r="R534" s="179">
        <f t="shared" si="166"/>
        <v>0</v>
      </c>
      <c r="S534" s="179"/>
      <c r="T534" s="179">
        <f t="shared" si="167"/>
        <v>0</v>
      </c>
      <c r="U534" s="179"/>
      <c r="V534" s="179">
        <f t="shared" si="168"/>
        <v>0</v>
      </c>
      <c r="W534" s="179"/>
      <c r="X534" s="179">
        <f t="shared" si="169"/>
        <v>0</v>
      </c>
      <c r="Y534" s="179"/>
      <c r="Z534" s="179">
        <f t="shared" si="170"/>
        <v>0</v>
      </c>
      <c r="AA534" s="179"/>
      <c r="AB534" s="179">
        <f t="shared" si="170"/>
        <v>0</v>
      </c>
      <c r="AC534" s="179"/>
      <c r="AD534" s="179">
        <f t="shared" si="170"/>
        <v>0</v>
      </c>
      <c r="AE534" s="179"/>
      <c r="AF534" s="179">
        <f t="shared" si="170"/>
        <v>0</v>
      </c>
      <c r="AG534" s="179"/>
      <c r="AH534" s="179">
        <f t="shared" si="159"/>
        <v>0</v>
      </c>
      <c r="AI534" s="179"/>
      <c r="AJ534" s="179">
        <f t="shared" si="171"/>
        <v>0</v>
      </c>
      <c r="AK534" s="179"/>
      <c r="AL534" s="179">
        <f t="shared" si="171"/>
        <v>0</v>
      </c>
      <c r="AM534" s="179">
        <f t="shared" si="172"/>
        <v>0</v>
      </c>
      <c r="AN534" s="217">
        <f t="shared" si="174"/>
        <v>0</v>
      </c>
      <c r="AO534" s="20">
        <f t="shared" si="176"/>
        <v>0</v>
      </c>
      <c r="AP534" s="13"/>
      <c r="AR534" s="14"/>
      <c r="AT534" s="66"/>
      <c r="AU534" s="66"/>
    </row>
    <row r="535" spans="1:47" s="61" customFormat="1" ht="33.75" outlineLevel="1" x14ac:dyDescent="0.25">
      <c r="A535" s="62" t="s">
        <v>1022</v>
      </c>
      <c r="B535" s="63" t="s">
        <v>1023</v>
      </c>
      <c r="C535" s="64" t="s">
        <v>23</v>
      </c>
      <c r="D535" s="65">
        <v>14</v>
      </c>
      <c r="E535" s="65"/>
      <c r="F535" s="19">
        <f t="shared" si="175"/>
        <v>14</v>
      </c>
      <c r="G535" s="156">
        <v>10.12367689</v>
      </c>
      <c r="H535" s="65">
        <f t="shared" si="161"/>
        <v>14</v>
      </c>
      <c r="I535" s="179"/>
      <c r="J535" s="179">
        <f t="shared" si="162"/>
        <v>0</v>
      </c>
      <c r="K535" s="179"/>
      <c r="L535" s="179">
        <f t="shared" si="163"/>
        <v>0</v>
      </c>
      <c r="M535" s="179"/>
      <c r="N535" s="179">
        <f t="shared" si="164"/>
        <v>0</v>
      </c>
      <c r="O535" s="179"/>
      <c r="P535" s="179">
        <f t="shared" si="165"/>
        <v>0</v>
      </c>
      <c r="Q535" s="179"/>
      <c r="R535" s="179">
        <f t="shared" si="166"/>
        <v>0</v>
      </c>
      <c r="S535" s="179"/>
      <c r="T535" s="179">
        <f t="shared" si="167"/>
        <v>0</v>
      </c>
      <c r="U535" s="179"/>
      <c r="V535" s="179">
        <f t="shared" si="168"/>
        <v>0</v>
      </c>
      <c r="W535" s="179"/>
      <c r="X535" s="179">
        <f t="shared" si="169"/>
        <v>0</v>
      </c>
      <c r="Y535" s="179"/>
      <c r="Z535" s="179">
        <f t="shared" si="170"/>
        <v>0</v>
      </c>
      <c r="AA535" s="179"/>
      <c r="AB535" s="179">
        <f t="shared" si="170"/>
        <v>0</v>
      </c>
      <c r="AC535" s="179"/>
      <c r="AD535" s="179">
        <f t="shared" si="170"/>
        <v>0</v>
      </c>
      <c r="AE535" s="179"/>
      <c r="AF535" s="179">
        <f t="shared" si="170"/>
        <v>0</v>
      </c>
      <c r="AG535" s="179"/>
      <c r="AH535" s="179">
        <f t="shared" si="159"/>
        <v>0</v>
      </c>
      <c r="AI535" s="179"/>
      <c r="AJ535" s="179">
        <f t="shared" si="171"/>
        <v>0</v>
      </c>
      <c r="AK535" s="179"/>
      <c r="AL535" s="179">
        <f t="shared" si="171"/>
        <v>0</v>
      </c>
      <c r="AM535" s="179">
        <f t="shared" si="172"/>
        <v>0</v>
      </c>
      <c r="AN535" s="217">
        <f t="shared" si="174"/>
        <v>0</v>
      </c>
      <c r="AO535" s="20">
        <f t="shared" si="176"/>
        <v>0</v>
      </c>
      <c r="AP535" s="13"/>
      <c r="AR535" s="14"/>
      <c r="AT535" s="66"/>
      <c r="AU535" s="66"/>
    </row>
    <row r="536" spans="1:47" s="61" customFormat="1" ht="45" outlineLevel="1" x14ac:dyDescent="0.25">
      <c r="A536" s="62" t="s">
        <v>1024</v>
      </c>
      <c r="B536" s="63" t="s">
        <v>1025</v>
      </c>
      <c r="C536" s="64" t="s">
        <v>23</v>
      </c>
      <c r="D536" s="65">
        <v>3</v>
      </c>
      <c r="E536" s="65"/>
      <c r="F536" s="19">
        <f t="shared" si="175"/>
        <v>3</v>
      </c>
      <c r="G536" s="156">
        <v>70.249203629999997</v>
      </c>
      <c r="H536" s="65">
        <f t="shared" si="161"/>
        <v>3</v>
      </c>
      <c r="I536" s="179"/>
      <c r="J536" s="179">
        <f t="shared" si="162"/>
        <v>0</v>
      </c>
      <c r="K536" s="179"/>
      <c r="L536" s="179">
        <f t="shared" si="163"/>
        <v>0</v>
      </c>
      <c r="M536" s="179"/>
      <c r="N536" s="179">
        <f t="shared" si="164"/>
        <v>0</v>
      </c>
      <c r="O536" s="179"/>
      <c r="P536" s="179">
        <f t="shared" si="165"/>
        <v>0</v>
      </c>
      <c r="Q536" s="179"/>
      <c r="R536" s="179">
        <f t="shared" si="166"/>
        <v>0</v>
      </c>
      <c r="S536" s="179"/>
      <c r="T536" s="179">
        <f t="shared" si="167"/>
        <v>0</v>
      </c>
      <c r="U536" s="179"/>
      <c r="V536" s="179">
        <f t="shared" si="168"/>
        <v>0</v>
      </c>
      <c r="W536" s="179"/>
      <c r="X536" s="179">
        <f t="shared" si="169"/>
        <v>0</v>
      </c>
      <c r="Y536" s="179"/>
      <c r="Z536" s="179">
        <f t="shared" si="170"/>
        <v>0</v>
      </c>
      <c r="AA536" s="179"/>
      <c r="AB536" s="179">
        <f t="shared" si="170"/>
        <v>0</v>
      </c>
      <c r="AC536" s="179"/>
      <c r="AD536" s="179">
        <f t="shared" si="170"/>
        <v>0</v>
      </c>
      <c r="AE536" s="179"/>
      <c r="AF536" s="179">
        <f t="shared" si="170"/>
        <v>0</v>
      </c>
      <c r="AG536" s="179"/>
      <c r="AH536" s="179">
        <f t="shared" si="159"/>
        <v>0</v>
      </c>
      <c r="AI536" s="179"/>
      <c r="AJ536" s="179">
        <f t="shared" si="171"/>
        <v>0</v>
      </c>
      <c r="AK536" s="179"/>
      <c r="AL536" s="179">
        <f t="shared" si="171"/>
        <v>0</v>
      </c>
      <c r="AM536" s="179">
        <f t="shared" si="172"/>
        <v>0</v>
      </c>
      <c r="AN536" s="217">
        <f t="shared" si="174"/>
        <v>0</v>
      </c>
      <c r="AO536" s="20">
        <f t="shared" si="176"/>
        <v>0</v>
      </c>
      <c r="AP536" s="13"/>
      <c r="AR536" s="14"/>
      <c r="AT536" s="66"/>
      <c r="AU536" s="66"/>
    </row>
    <row r="537" spans="1:47" s="61" customFormat="1" ht="45" outlineLevel="1" x14ac:dyDescent="0.25">
      <c r="A537" s="62" t="s">
        <v>1026</v>
      </c>
      <c r="B537" s="63" t="s">
        <v>1027</v>
      </c>
      <c r="C537" s="64" t="s">
        <v>23</v>
      </c>
      <c r="D537" s="65">
        <v>10</v>
      </c>
      <c r="E537" s="65"/>
      <c r="F537" s="19">
        <f t="shared" si="175"/>
        <v>10</v>
      </c>
      <c r="G537" s="156">
        <v>84.009203630000002</v>
      </c>
      <c r="H537" s="65">
        <f t="shared" si="161"/>
        <v>10</v>
      </c>
      <c r="I537" s="179"/>
      <c r="J537" s="179">
        <f t="shared" si="162"/>
        <v>0</v>
      </c>
      <c r="K537" s="179"/>
      <c r="L537" s="179">
        <f t="shared" si="163"/>
        <v>0</v>
      </c>
      <c r="M537" s="179"/>
      <c r="N537" s="179">
        <f t="shared" si="164"/>
        <v>0</v>
      </c>
      <c r="O537" s="179"/>
      <c r="P537" s="179">
        <f t="shared" si="165"/>
        <v>0</v>
      </c>
      <c r="Q537" s="179"/>
      <c r="R537" s="179">
        <f t="shared" si="166"/>
        <v>0</v>
      </c>
      <c r="S537" s="179"/>
      <c r="T537" s="179">
        <f t="shared" si="167"/>
        <v>0</v>
      </c>
      <c r="U537" s="179"/>
      <c r="V537" s="179">
        <f t="shared" si="168"/>
        <v>0</v>
      </c>
      <c r="W537" s="179"/>
      <c r="X537" s="179">
        <f t="shared" si="169"/>
        <v>0</v>
      </c>
      <c r="Y537" s="179"/>
      <c r="Z537" s="179">
        <f t="shared" si="170"/>
        <v>0</v>
      </c>
      <c r="AA537" s="179"/>
      <c r="AB537" s="179">
        <f t="shared" si="170"/>
        <v>0</v>
      </c>
      <c r="AC537" s="179"/>
      <c r="AD537" s="179">
        <f t="shared" si="170"/>
        <v>0</v>
      </c>
      <c r="AE537" s="179"/>
      <c r="AF537" s="179">
        <f t="shared" si="170"/>
        <v>0</v>
      </c>
      <c r="AG537" s="179"/>
      <c r="AH537" s="179">
        <f t="shared" si="159"/>
        <v>0</v>
      </c>
      <c r="AI537" s="179"/>
      <c r="AJ537" s="179">
        <f t="shared" si="171"/>
        <v>0</v>
      </c>
      <c r="AK537" s="179"/>
      <c r="AL537" s="179">
        <f t="shared" si="171"/>
        <v>0</v>
      </c>
      <c r="AM537" s="179">
        <f t="shared" si="172"/>
        <v>0</v>
      </c>
      <c r="AN537" s="217">
        <f t="shared" si="174"/>
        <v>0</v>
      </c>
      <c r="AO537" s="20">
        <f t="shared" si="176"/>
        <v>0</v>
      </c>
      <c r="AP537" s="13"/>
      <c r="AR537" s="14"/>
      <c r="AT537" s="66"/>
      <c r="AU537" s="66"/>
    </row>
    <row r="538" spans="1:47" s="61" customFormat="1" ht="56.25" outlineLevel="1" x14ac:dyDescent="0.25">
      <c r="A538" s="62" t="s">
        <v>1028</v>
      </c>
      <c r="B538" s="63" t="s">
        <v>1029</v>
      </c>
      <c r="C538" s="64" t="s">
        <v>23</v>
      </c>
      <c r="D538" s="65">
        <v>57</v>
      </c>
      <c r="E538" s="65"/>
      <c r="F538" s="19">
        <f t="shared" si="175"/>
        <v>57</v>
      </c>
      <c r="G538" s="156">
        <v>22.154004560000001</v>
      </c>
      <c r="H538" s="65">
        <f t="shared" si="161"/>
        <v>57</v>
      </c>
      <c r="I538" s="179"/>
      <c r="J538" s="179">
        <f t="shared" si="162"/>
        <v>0</v>
      </c>
      <c r="K538" s="179"/>
      <c r="L538" s="179">
        <f t="shared" si="163"/>
        <v>0</v>
      </c>
      <c r="M538" s="179"/>
      <c r="N538" s="179">
        <f t="shared" si="164"/>
        <v>0</v>
      </c>
      <c r="O538" s="179"/>
      <c r="P538" s="179">
        <f t="shared" si="165"/>
        <v>0</v>
      </c>
      <c r="Q538" s="179"/>
      <c r="R538" s="179">
        <f t="shared" si="166"/>
        <v>0</v>
      </c>
      <c r="S538" s="179"/>
      <c r="T538" s="179">
        <f t="shared" si="167"/>
        <v>0</v>
      </c>
      <c r="U538" s="179"/>
      <c r="V538" s="179">
        <f t="shared" si="168"/>
        <v>0</v>
      </c>
      <c r="W538" s="179"/>
      <c r="X538" s="179">
        <f t="shared" si="169"/>
        <v>0</v>
      </c>
      <c r="Y538" s="179"/>
      <c r="Z538" s="179">
        <f t="shared" si="170"/>
        <v>0</v>
      </c>
      <c r="AA538" s="179"/>
      <c r="AB538" s="179">
        <f t="shared" si="170"/>
        <v>0</v>
      </c>
      <c r="AC538" s="179"/>
      <c r="AD538" s="179">
        <f t="shared" si="170"/>
        <v>0</v>
      </c>
      <c r="AE538" s="179"/>
      <c r="AF538" s="179">
        <f t="shared" si="170"/>
        <v>0</v>
      </c>
      <c r="AG538" s="179"/>
      <c r="AH538" s="179">
        <f t="shared" si="159"/>
        <v>0</v>
      </c>
      <c r="AI538" s="179"/>
      <c r="AJ538" s="179">
        <f t="shared" si="171"/>
        <v>0</v>
      </c>
      <c r="AK538" s="179"/>
      <c r="AL538" s="179">
        <f t="shared" si="171"/>
        <v>0</v>
      </c>
      <c r="AM538" s="179">
        <f t="shared" si="172"/>
        <v>0</v>
      </c>
      <c r="AN538" s="217">
        <f t="shared" si="174"/>
        <v>0</v>
      </c>
      <c r="AO538" s="20">
        <f t="shared" si="176"/>
        <v>0</v>
      </c>
      <c r="AP538" s="13"/>
      <c r="AR538" s="14"/>
      <c r="AT538" s="66"/>
      <c r="AU538" s="66"/>
    </row>
    <row r="539" spans="1:47" s="61" customFormat="1" ht="56.25" outlineLevel="1" x14ac:dyDescent="0.25">
      <c r="A539" s="62" t="s">
        <v>1030</v>
      </c>
      <c r="B539" s="63" t="s">
        <v>1031</v>
      </c>
      <c r="C539" s="64" t="s">
        <v>23</v>
      </c>
      <c r="D539" s="65">
        <v>534</v>
      </c>
      <c r="E539" s="65"/>
      <c r="F539" s="19">
        <f t="shared" si="175"/>
        <v>534</v>
      </c>
      <c r="G539" s="156">
        <v>40.074004559999999</v>
      </c>
      <c r="H539" s="65">
        <f t="shared" si="161"/>
        <v>534</v>
      </c>
      <c r="I539" s="179"/>
      <c r="J539" s="179">
        <f t="shared" si="162"/>
        <v>0</v>
      </c>
      <c r="K539" s="179"/>
      <c r="L539" s="179">
        <f t="shared" si="163"/>
        <v>0</v>
      </c>
      <c r="M539" s="179"/>
      <c r="N539" s="179">
        <f t="shared" si="164"/>
        <v>0</v>
      </c>
      <c r="O539" s="179"/>
      <c r="P539" s="179">
        <f t="shared" si="165"/>
        <v>0</v>
      </c>
      <c r="Q539" s="179"/>
      <c r="R539" s="179">
        <f t="shared" si="166"/>
        <v>0</v>
      </c>
      <c r="S539" s="179"/>
      <c r="T539" s="179">
        <f t="shared" si="167"/>
        <v>0</v>
      </c>
      <c r="U539" s="179"/>
      <c r="V539" s="179">
        <f t="shared" si="168"/>
        <v>0</v>
      </c>
      <c r="W539" s="179"/>
      <c r="X539" s="179">
        <f t="shared" si="169"/>
        <v>0</v>
      </c>
      <c r="Y539" s="179"/>
      <c r="Z539" s="179">
        <f t="shared" si="170"/>
        <v>0</v>
      </c>
      <c r="AA539" s="179"/>
      <c r="AB539" s="179">
        <f t="shared" si="170"/>
        <v>0</v>
      </c>
      <c r="AC539" s="179"/>
      <c r="AD539" s="179">
        <f t="shared" si="170"/>
        <v>0</v>
      </c>
      <c r="AE539" s="179"/>
      <c r="AF539" s="179">
        <f t="shared" si="170"/>
        <v>0</v>
      </c>
      <c r="AG539" s="179"/>
      <c r="AH539" s="179">
        <f t="shared" si="159"/>
        <v>0</v>
      </c>
      <c r="AI539" s="179"/>
      <c r="AJ539" s="179">
        <f t="shared" si="171"/>
        <v>0</v>
      </c>
      <c r="AK539" s="179"/>
      <c r="AL539" s="179">
        <f t="shared" si="171"/>
        <v>0</v>
      </c>
      <c r="AM539" s="179">
        <f t="shared" si="172"/>
        <v>0</v>
      </c>
      <c r="AN539" s="217">
        <f t="shared" si="174"/>
        <v>0</v>
      </c>
      <c r="AO539" s="20">
        <f t="shared" si="176"/>
        <v>0</v>
      </c>
      <c r="AP539" s="13"/>
      <c r="AR539" s="14"/>
      <c r="AT539" s="66"/>
      <c r="AU539" s="66"/>
    </row>
    <row r="540" spans="1:47" s="61" customFormat="1" ht="56.25" outlineLevel="1" x14ac:dyDescent="0.25">
      <c r="A540" s="62" t="s">
        <v>1032</v>
      </c>
      <c r="B540" s="63" t="s">
        <v>1033</v>
      </c>
      <c r="C540" s="64" t="s">
        <v>23</v>
      </c>
      <c r="D540" s="65">
        <v>98</v>
      </c>
      <c r="E540" s="65"/>
      <c r="F540" s="19">
        <f t="shared" si="175"/>
        <v>98</v>
      </c>
      <c r="G540" s="156">
        <v>32.747132919999999</v>
      </c>
      <c r="H540" s="65">
        <f t="shared" si="161"/>
        <v>98</v>
      </c>
      <c r="I540" s="179"/>
      <c r="J540" s="179">
        <f t="shared" si="162"/>
        <v>0</v>
      </c>
      <c r="K540" s="179"/>
      <c r="L540" s="179">
        <f t="shared" si="163"/>
        <v>0</v>
      </c>
      <c r="M540" s="179"/>
      <c r="N540" s="179">
        <f t="shared" si="164"/>
        <v>0</v>
      </c>
      <c r="O540" s="179"/>
      <c r="P540" s="179">
        <f t="shared" si="165"/>
        <v>0</v>
      </c>
      <c r="Q540" s="179"/>
      <c r="R540" s="179">
        <f t="shared" si="166"/>
        <v>0</v>
      </c>
      <c r="S540" s="179"/>
      <c r="T540" s="179">
        <f t="shared" si="167"/>
        <v>0</v>
      </c>
      <c r="U540" s="179"/>
      <c r="V540" s="179">
        <f t="shared" si="168"/>
        <v>0</v>
      </c>
      <c r="W540" s="179"/>
      <c r="X540" s="179">
        <f t="shared" si="169"/>
        <v>0</v>
      </c>
      <c r="Y540" s="179"/>
      <c r="Z540" s="179">
        <f t="shared" si="170"/>
        <v>0</v>
      </c>
      <c r="AA540" s="179"/>
      <c r="AB540" s="179">
        <f t="shared" si="170"/>
        <v>0</v>
      </c>
      <c r="AC540" s="179"/>
      <c r="AD540" s="179">
        <f t="shared" si="170"/>
        <v>0</v>
      </c>
      <c r="AE540" s="179"/>
      <c r="AF540" s="179">
        <f t="shared" si="170"/>
        <v>0</v>
      </c>
      <c r="AG540" s="179"/>
      <c r="AH540" s="179">
        <f t="shared" si="159"/>
        <v>0</v>
      </c>
      <c r="AI540" s="179"/>
      <c r="AJ540" s="179">
        <f t="shared" si="171"/>
        <v>0</v>
      </c>
      <c r="AK540" s="179"/>
      <c r="AL540" s="179">
        <f t="shared" si="171"/>
        <v>0</v>
      </c>
      <c r="AM540" s="179">
        <f t="shared" si="172"/>
        <v>0</v>
      </c>
      <c r="AN540" s="217">
        <f t="shared" si="174"/>
        <v>0</v>
      </c>
      <c r="AO540" s="20">
        <f t="shared" si="176"/>
        <v>0</v>
      </c>
      <c r="AP540" s="13"/>
      <c r="AR540" s="14"/>
      <c r="AT540" s="66"/>
      <c r="AU540" s="66"/>
    </row>
    <row r="541" spans="1:47" s="61" customFormat="1" ht="56.25" outlineLevel="1" x14ac:dyDescent="0.25">
      <c r="A541" s="62" t="s">
        <v>1034</v>
      </c>
      <c r="B541" s="63" t="s">
        <v>1035</v>
      </c>
      <c r="C541" s="64" t="s">
        <v>23</v>
      </c>
      <c r="D541" s="65">
        <v>21</v>
      </c>
      <c r="E541" s="65"/>
      <c r="F541" s="19">
        <f t="shared" si="175"/>
        <v>21</v>
      </c>
      <c r="G541" s="156">
        <v>44.827129190000001</v>
      </c>
      <c r="H541" s="65">
        <f t="shared" si="161"/>
        <v>21</v>
      </c>
      <c r="I541" s="179"/>
      <c r="J541" s="179">
        <f t="shared" si="162"/>
        <v>0</v>
      </c>
      <c r="K541" s="179"/>
      <c r="L541" s="179">
        <f t="shared" si="163"/>
        <v>0</v>
      </c>
      <c r="M541" s="179"/>
      <c r="N541" s="179">
        <f t="shared" si="164"/>
        <v>0</v>
      </c>
      <c r="O541" s="179"/>
      <c r="P541" s="179">
        <f t="shared" si="165"/>
        <v>0</v>
      </c>
      <c r="Q541" s="179"/>
      <c r="R541" s="179">
        <f t="shared" si="166"/>
        <v>0</v>
      </c>
      <c r="S541" s="179"/>
      <c r="T541" s="179">
        <f t="shared" si="167"/>
        <v>0</v>
      </c>
      <c r="U541" s="179"/>
      <c r="V541" s="179">
        <f t="shared" si="168"/>
        <v>0</v>
      </c>
      <c r="W541" s="179"/>
      <c r="X541" s="179">
        <f t="shared" si="169"/>
        <v>0</v>
      </c>
      <c r="Y541" s="179"/>
      <c r="Z541" s="179">
        <f t="shared" si="170"/>
        <v>0</v>
      </c>
      <c r="AA541" s="179"/>
      <c r="AB541" s="179">
        <f t="shared" si="170"/>
        <v>0</v>
      </c>
      <c r="AC541" s="179"/>
      <c r="AD541" s="179">
        <f t="shared" si="170"/>
        <v>0</v>
      </c>
      <c r="AE541" s="179"/>
      <c r="AF541" s="179">
        <f t="shared" si="170"/>
        <v>0</v>
      </c>
      <c r="AG541" s="179"/>
      <c r="AH541" s="179">
        <f t="shared" si="159"/>
        <v>0</v>
      </c>
      <c r="AI541" s="179"/>
      <c r="AJ541" s="179">
        <f t="shared" si="171"/>
        <v>0</v>
      </c>
      <c r="AK541" s="179"/>
      <c r="AL541" s="179">
        <f t="shared" si="171"/>
        <v>0</v>
      </c>
      <c r="AM541" s="179">
        <f t="shared" si="172"/>
        <v>0</v>
      </c>
      <c r="AN541" s="217">
        <f t="shared" si="174"/>
        <v>0</v>
      </c>
      <c r="AO541" s="20">
        <f t="shared" si="176"/>
        <v>0</v>
      </c>
      <c r="AP541" s="13"/>
      <c r="AR541" s="14"/>
      <c r="AT541" s="66"/>
      <c r="AU541" s="66"/>
    </row>
    <row r="542" spans="1:47" s="61" customFormat="1" ht="56.25" outlineLevel="1" x14ac:dyDescent="0.25">
      <c r="A542" s="62" t="s">
        <v>1036</v>
      </c>
      <c r="B542" s="63" t="s">
        <v>1037</v>
      </c>
      <c r="C542" s="64" t="s">
        <v>62</v>
      </c>
      <c r="D542" s="65">
        <v>1302</v>
      </c>
      <c r="E542" s="65"/>
      <c r="F542" s="19">
        <f t="shared" si="175"/>
        <v>1302</v>
      </c>
      <c r="G542" s="156">
        <v>20.79118789</v>
      </c>
      <c r="H542" s="65">
        <f t="shared" si="161"/>
        <v>1302</v>
      </c>
      <c r="I542" s="179"/>
      <c r="J542" s="179">
        <f t="shared" si="162"/>
        <v>0</v>
      </c>
      <c r="K542" s="179"/>
      <c r="L542" s="179">
        <f t="shared" si="163"/>
        <v>0</v>
      </c>
      <c r="M542" s="179"/>
      <c r="N542" s="179">
        <f t="shared" si="164"/>
        <v>0</v>
      </c>
      <c r="O542" s="179"/>
      <c r="P542" s="179">
        <f t="shared" si="165"/>
        <v>0</v>
      </c>
      <c r="Q542" s="179"/>
      <c r="R542" s="179">
        <f t="shared" si="166"/>
        <v>0</v>
      </c>
      <c r="S542" s="179"/>
      <c r="T542" s="179">
        <f t="shared" si="167"/>
        <v>0</v>
      </c>
      <c r="U542" s="179"/>
      <c r="V542" s="179">
        <f t="shared" si="168"/>
        <v>0</v>
      </c>
      <c r="W542" s="179"/>
      <c r="X542" s="179">
        <f t="shared" si="169"/>
        <v>0</v>
      </c>
      <c r="Y542" s="179"/>
      <c r="Z542" s="179">
        <f t="shared" si="170"/>
        <v>0</v>
      </c>
      <c r="AA542" s="179"/>
      <c r="AB542" s="179">
        <f t="shared" si="170"/>
        <v>0</v>
      </c>
      <c r="AC542" s="179"/>
      <c r="AD542" s="179">
        <f t="shared" si="170"/>
        <v>0</v>
      </c>
      <c r="AE542" s="179"/>
      <c r="AF542" s="179">
        <f t="shared" si="170"/>
        <v>0</v>
      </c>
      <c r="AG542" s="179"/>
      <c r="AH542" s="179">
        <f t="shared" si="159"/>
        <v>0</v>
      </c>
      <c r="AI542" s="179"/>
      <c r="AJ542" s="179">
        <f t="shared" si="171"/>
        <v>0</v>
      </c>
      <c r="AK542" s="179"/>
      <c r="AL542" s="179">
        <f t="shared" si="171"/>
        <v>0</v>
      </c>
      <c r="AM542" s="179">
        <f t="shared" si="172"/>
        <v>0</v>
      </c>
      <c r="AN542" s="217">
        <f t="shared" si="174"/>
        <v>0</v>
      </c>
      <c r="AO542" s="20">
        <f t="shared" si="176"/>
        <v>0</v>
      </c>
      <c r="AP542" s="13"/>
      <c r="AR542" s="14"/>
      <c r="AT542" s="66"/>
      <c r="AU542" s="66"/>
    </row>
    <row r="543" spans="1:47" s="61" customFormat="1" ht="56.25" outlineLevel="1" x14ac:dyDescent="0.25">
      <c r="A543" s="62" t="s">
        <v>1038</v>
      </c>
      <c r="B543" s="63" t="s">
        <v>1039</v>
      </c>
      <c r="C543" s="64" t="s">
        <v>62</v>
      </c>
      <c r="D543" s="65">
        <v>153</v>
      </c>
      <c r="E543" s="65"/>
      <c r="F543" s="19">
        <f t="shared" si="175"/>
        <v>153</v>
      </c>
      <c r="G543" s="156">
        <v>35.130673989999998</v>
      </c>
      <c r="H543" s="65">
        <f t="shared" si="161"/>
        <v>153</v>
      </c>
      <c r="I543" s="179"/>
      <c r="J543" s="179">
        <f t="shared" si="162"/>
        <v>0</v>
      </c>
      <c r="K543" s="179"/>
      <c r="L543" s="179">
        <f t="shared" si="163"/>
        <v>0</v>
      </c>
      <c r="M543" s="179"/>
      <c r="N543" s="179">
        <f t="shared" si="164"/>
        <v>0</v>
      </c>
      <c r="O543" s="179"/>
      <c r="P543" s="179">
        <f t="shared" si="165"/>
        <v>0</v>
      </c>
      <c r="Q543" s="179"/>
      <c r="R543" s="179">
        <f t="shared" si="166"/>
        <v>0</v>
      </c>
      <c r="S543" s="179"/>
      <c r="T543" s="179">
        <f t="shared" si="167"/>
        <v>0</v>
      </c>
      <c r="U543" s="179"/>
      <c r="V543" s="179">
        <f t="shared" si="168"/>
        <v>0</v>
      </c>
      <c r="W543" s="179"/>
      <c r="X543" s="179">
        <f t="shared" si="169"/>
        <v>0</v>
      </c>
      <c r="Y543" s="179"/>
      <c r="Z543" s="179">
        <f t="shared" si="170"/>
        <v>0</v>
      </c>
      <c r="AA543" s="179"/>
      <c r="AB543" s="179">
        <f t="shared" si="170"/>
        <v>0</v>
      </c>
      <c r="AC543" s="179"/>
      <c r="AD543" s="179">
        <f t="shared" si="170"/>
        <v>0</v>
      </c>
      <c r="AE543" s="179"/>
      <c r="AF543" s="179">
        <f t="shared" si="170"/>
        <v>0</v>
      </c>
      <c r="AG543" s="179"/>
      <c r="AH543" s="179">
        <f t="shared" si="159"/>
        <v>0</v>
      </c>
      <c r="AI543" s="179"/>
      <c r="AJ543" s="179">
        <f t="shared" si="171"/>
        <v>0</v>
      </c>
      <c r="AK543" s="179"/>
      <c r="AL543" s="179">
        <f t="shared" si="171"/>
        <v>0</v>
      </c>
      <c r="AM543" s="179">
        <f t="shared" si="172"/>
        <v>0</v>
      </c>
      <c r="AN543" s="217">
        <f t="shared" si="174"/>
        <v>0</v>
      </c>
      <c r="AO543" s="20">
        <f t="shared" si="176"/>
        <v>0</v>
      </c>
      <c r="AP543" s="13"/>
      <c r="AR543" s="14"/>
      <c r="AT543" s="66"/>
      <c r="AU543" s="66"/>
    </row>
    <row r="544" spans="1:47" s="61" customFormat="1" ht="33.75" outlineLevel="1" x14ac:dyDescent="0.25">
      <c r="A544" s="62" t="s">
        <v>1040</v>
      </c>
      <c r="B544" s="63" t="s">
        <v>1041</v>
      </c>
      <c r="C544" s="64" t="s">
        <v>23</v>
      </c>
      <c r="D544" s="65">
        <v>101</v>
      </c>
      <c r="E544" s="65"/>
      <c r="F544" s="19">
        <f t="shared" si="175"/>
        <v>101</v>
      </c>
      <c r="G544" s="156">
        <v>13.839711729999999</v>
      </c>
      <c r="H544" s="65">
        <f t="shared" si="161"/>
        <v>101</v>
      </c>
      <c r="I544" s="179"/>
      <c r="J544" s="179">
        <f t="shared" si="162"/>
        <v>0</v>
      </c>
      <c r="K544" s="179"/>
      <c r="L544" s="179">
        <f t="shared" si="163"/>
        <v>0</v>
      </c>
      <c r="M544" s="179"/>
      <c r="N544" s="179">
        <f t="shared" si="164"/>
        <v>0</v>
      </c>
      <c r="O544" s="179"/>
      <c r="P544" s="179">
        <f t="shared" si="165"/>
        <v>0</v>
      </c>
      <c r="Q544" s="179"/>
      <c r="R544" s="179">
        <f t="shared" si="166"/>
        <v>0</v>
      </c>
      <c r="S544" s="179"/>
      <c r="T544" s="179">
        <f t="shared" si="167"/>
        <v>0</v>
      </c>
      <c r="U544" s="179"/>
      <c r="V544" s="179">
        <f t="shared" si="168"/>
        <v>0</v>
      </c>
      <c r="W544" s="179"/>
      <c r="X544" s="179">
        <f t="shared" si="169"/>
        <v>0</v>
      </c>
      <c r="Y544" s="179"/>
      <c r="Z544" s="179">
        <f t="shared" si="170"/>
        <v>0</v>
      </c>
      <c r="AA544" s="179"/>
      <c r="AB544" s="179">
        <f t="shared" si="170"/>
        <v>0</v>
      </c>
      <c r="AC544" s="179"/>
      <c r="AD544" s="179">
        <f t="shared" si="170"/>
        <v>0</v>
      </c>
      <c r="AE544" s="179"/>
      <c r="AF544" s="179">
        <f t="shared" si="170"/>
        <v>0</v>
      </c>
      <c r="AG544" s="179"/>
      <c r="AH544" s="179">
        <f t="shared" si="159"/>
        <v>0</v>
      </c>
      <c r="AI544" s="179"/>
      <c r="AJ544" s="179">
        <f t="shared" si="171"/>
        <v>0</v>
      </c>
      <c r="AK544" s="179"/>
      <c r="AL544" s="179">
        <f t="shared" si="171"/>
        <v>0</v>
      </c>
      <c r="AM544" s="179">
        <f t="shared" si="172"/>
        <v>0</v>
      </c>
      <c r="AN544" s="217">
        <f t="shared" si="174"/>
        <v>0</v>
      </c>
      <c r="AO544" s="20">
        <f t="shared" si="176"/>
        <v>0</v>
      </c>
      <c r="AP544" s="13"/>
      <c r="AR544" s="14"/>
      <c r="AT544" s="66"/>
      <c r="AU544" s="66"/>
    </row>
    <row r="545" spans="1:47" s="61" customFormat="1" ht="33.75" outlineLevel="1" x14ac:dyDescent="0.25">
      <c r="A545" s="62" t="s">
        <v>1042</v>
      </c>
      <c r="B545" s="63" t="s">
        <v>1043</v>
      </c>
      <c r="C545" s="64" t="s">
        <v>23</v>
      </c>
      <c r="D545" s="65">
        <v>7</v>
      </c>
      <c r="E545" s="65"/>
      <c r="F545" s="19">
        <f t="shared" si="175"/>
        <v>7</v>
      </c>
      <c r="G545" s="156">
        <v>902.63048330000004</v>
      </c>
      <c r="H545" s="65">
        <f t="shared" si="161"/>
        <v>7</v>
      </c>
      <c r="I545" s="179"/>
      <c r="J545" s="179">
        <f t="shared" si="162"/>
        <v>0</v>
      </c>
      <c r="K545" s="179"/>
      <c r="L545" s="179">
        <f t="shared" si="163"/>
        <v>0</v>
      </c>
      <c r="M545" s="179"/>
      <c r="N545" s="179">
        <f t="shared" si="164"/>
        <v>0</v>
      </c>
      <c r="O545" s="179"/>
      <c r="P545" s="179">
        <f t="shared" si="165"/>
        <v>0</v>
      </c>
      <c r="Q545" s="179"/>
      <c r="R545" s="179">
        <f t="shared" si="166"/>
        <v>0</v>
      </c>
      <c r="S545" s="179"/>
      <c r="T545" s="179">
        <f t="shared" si="167"/>
        <v>0</v>
      </c>
      <c r="U545" s="179"/>
      <c r="V545" s="179">
        <f t="shared" si="168"/>
        <v>0</v>
      </c>
      <c r="W545" s="179"/>
      <c r="X545" s="179">
        <f t="shared" si="169"/>
        <v>0</v>
      </c>
      <c r="Y545" s="179"/>
      <c r="Z545" s="179">
        <f t="shared" si="170"/>
        <v>0</v>
      </c>
      <c r="AA545" s="179"/>
      <c r="AB545" s="179">
        <f t="shared" si="170"/>
        <v>0</v>
      </c>
      <c r="AC545" s="179"/>
      <c r="AD545" s="179">
        <f t="shared" si="170"/>
        <v>0</v>
      </c>
      <c r="AE545" s="179"/>
      <c r="AF545" s="179">
        <f t="shared" si="170"/>
        <v>0</v>
      </c>
      <c r="AG545" s="179"/>
      <c r="AH545" s="179">
        <f t="shared" si="159"/>
        <v>0</v>
      </c>
      <c r="AI545" s="179"/>
      <c r="AJ545" s="179">
        <f t="shared" si="171"/>
        <v>0</v>
      </c>
      <c r="AK545" s="179"/>
      <c r="AL545" s="179">
        <f t="shared" si="171"/>
        <v>0</v>
      </c>
      <c r="AM545" s="179">
        <f t="shared" si="172"/>
        <v>0</v>
      </c>
      <c r="AN545" s="217">
        <f t="shared" si="174"/>
        <v>0</v>
      </c>
      <c r="AO545" s="20">
        <f t="shared" si="176"/>
        <v>0</v>
      </c>
      <c r="AP545" s="13"/>
      <c r="AR545" s="14"/>
      <c r="AT545" s="66"/>
      <c r="AU545" s="66"/>
    </row>
    <row r="546" spans="1:47" s="61" customFormat="1" ht="22.5" outlineLevel="1" x14ac:dyDescent="0.25">
      <c r="A546" s="62" t="s">
        <v>1044</v>
      </c>
      <c r="B546" s="63" t="s">
        <v>1045</v>
      </c>
      <c r="C546" s="64" t="s">
        <v>23</v>
      </c>
      <c r="D546" s="65">
        <v>636</v>
      </c>
      <c r="E546" s="65"/>
      <c r="F546" s="19">
        <f t="shared" si="175"/>
        <v>636</v>
      </c>
      <c r="G546" s="156">
        <v>6.23</v>
      </c>
      <c r="H546" s="65">
        <f t="shared" si="161"/>
        <v>636</v>
      </c>
      <c r="I546" s="179"/>
      <c r="J546" s="179">
        <f t="shared" si="162"/>
        <v>0</v>
      </c>
      <c r="K546" s="179"/>
      <c r="L546" s="179">
        <f t="shared" si="163"/>
        <v>0</v>
      </c>
      <c r="M546" s="179"/>
      <c r="N546" s="179">
        <f t="shared" si="164"/>
        <v>0</v>
      </c>
      <c r="O546" s="179"/>
      <c r="P546" s="179">
        <f t="shared" si="165"/>
        <v>0</v>
      </c>
      <c r="Q546" s="179"/>
      <c r="R546" s="179">
        <f t="shared" si="166"/>
        <v>0</v>
      </c>
      <c r="S546" s="179"/>
      <c r="T546" s="179">
        <f t="shared" si="167"/>
        <v>0</v>
      </c>
      <c r="U546" s="179"/>
      <c r="V546" s="179">
        <f t="shared" si="168"/>
        <v>0</v>
      </c>
      <c r="W546" s="179"/>
      <c r="X546" s="179">
        <f t="shared" si="169"/>
        <v>0</v>
      </c>
      <c r="Y546" s="179"/>
      <c r="Z546" s="179">
        <f t="shared" si="170"/>
        <v>0</v>
      </c>
      <c r="AA546" s="179"/>
      <c r="AB546" s="179">
        <f t="shared" si="170"/>
        <v>0</v>
      </c>
      <c r="AC546" s="179"/>
      <c r="AD546" s="179">
        <f t="shared" si="170"/>
        <v>0</v>
      </c>
      <c r="AE546" s="179"/>
      <c r="AF546" s="179">
        <f t="shared" si="170"/>
        <v>0</v>
      </c>
      <c r="AG546" s="179"/>
      <c r="AH546" s="179">
        <f t="shared" si="159"/>
        <v>0</v>
      </c>
      <c r="AI546" s="179"/>
      <c r="AJ546" s="179">
        <f t="shared" si="171"/>
        <v>0</v>
      </c>
      <c r="AK546" s="179"/>
      <c r="AL546" s="179">
        <f t="shared" si="171"/>
        <v>0</v>
      </c>
      <c r="AM546" s="179">
        <f t="shared" si="172"/>
        <v>0</v>
      </c>
      <c r="AN546" s="217">
        <f t="shared" si="174"/>
        <v>0</v>
      </c>
      <c r="AO546" s="20">
        <f t="shared" si="176"/>
        <v>0</v>
      </c>
      <c r="AP546" s="13"/>
      <c r="AR546" s="14"/>
      <c r="AT546" s="66"/>
      <c r="AU546" s="66"/>
    </row>
    <row r="547" spans="1:47" s="61" customFormat="1" ht="22.5" outlineLevel="1" x14ac:dyDescent="0.25">
      <c r="A547" s="62" t="s">
        <v>1046</v>
      </c>
      <c r="B547" s="63" t="s">
        <v>1047</v>
      </c>
      <c r="C547" s="64" t="s">
        <v>23</v>
      </c>
      <c r="D547" s="65">
        <v>65</v>
      </c>
      <c r="E547" s="65"/>
      <c r="F547" s="19">
        <f t="shared" si="175"/>
        <v>65</v>
      </c>
      <c r="G547" s="156">
        <v>9.15</v>
      </c>
      <c r="H547" s="65">
        <f t="shared" si="161"/>
        <v>65</v>
      </c>
      <c r="I547" s="179"/>
      <c r="J547" s="179">
        <f t="shared" si="162"/>
        <v>0</v>
      </c>
      <c r="K547" s="179"/>
      <c r="L547" s="179">
        <f t="shared" si="163"/>
        <v>0</v>
      </c>
      <c r="M547" s="179"/>
      <c r="N547" s="179">
        <f t="shared" si="164"/>
        <v>0</v>
      </c>
      <c r="O547" s="179"/>
      <c r="P547" s="179">
        <f t="shared" si="165"/>
        <v>0</v>
      </c>
      <c r="Q547" s="179"/>
      <c r="R547" s="179">
        <f t="shared" si="166"/>
        <v>0</v>
      </c>
      <c r="S547" s="179"/>
      <c r="T547" s="179">
        <f t="shared" si="167"/>
        <v>0</v>
      </c>
      <c r="U547" s="179"/>
      <c r="V547" s="179">
        <f t="shared" si="168"/>
        <v>0</v>
      </c>
      <c r="W547" s="179"/>
      <c r="X547" s="179">
        <f t="shared" si="169"/>
        <v>0</v>
      </c>
      <c r="Y547" s="179"/>
      <c r="Z547" s="179">
        <f t="shared" si="170"/>
        <v>0</v>
      </c>
      <c r="AA547" s="179"/>
      <c r="AB547" s="179">
        <f t="shared" si="170"/>
        <v>0</v>
      </c>
      <c r="AC547" s="179"/>
      <c r="AD547" s="179">
        <f t="shared" si="170"/>
        <v>0</v>
      </c>
      <c r="AE547" s="179"/>
      <c r="AF547" s="179">
        <f t="shared" si="170"/>
        <v>0</v>
      </c>
      <c r="AG547" s="179"/>
      <c r="AH547" s="179">
        <f t="shared" si="159"/>
        <v>0</v>
      </c>
      <c r="AI547" s="179"/>
      <c r="AJ547" s="179">
        <f t="shared" si="171"/>
        <v>0</v>
      </c>
      <c r="AK547" s="179"/>
      <c r="AL547" s="179">
        <f t="shared" si="171"/>
        <v>0</v>
      </c>
      <c r="AM547" s="179">
        <f t="shared" si="172"/>
        <v>0</v>
      </c>
      <c r="AN547" s="217">
        <f t="shared" si="174"/>
        <v>0</v>
      </c>
      <c r="AO547" s="20">
        <f t="shared" si="176"/>
        <v>0</v>
      </c>
      <c r="AP547" s="13"/>
      <c r="AR547" s="14"/>
      <c r="AT547" s="66"/>
      <c r="AU547" s="66"/>
    </row>
    <row r="548" spans="1:47" s="61" customFormat="1" ht="33.75" outlineLevel="1" x14ac:dyDescent="0.25">
      <c r="A548" s="62" t="s">
        <v>1048</v>
      </c>
      <c r="B548" s="63" t="s">
        <v>1049</v>
      </c>
      <c r="C548" s="64" t="s">
        <v>62</v>
      </c>
      <c r="D548" s="65">
        <v>540</v>
      </c>
      <c r="E548" s="65"/>
      <c r="F548" s="19">
        <f t="shared" si="175"/>
        <v>540</v>
      </c>
      <c r="G548" s="156">
        <v>7.00016383</v>
      </c>
      <c r="H548" s="65">
        <f t="shared" si="161"/>
        <v>540</v>
      </c>
      <c r="I548" s="179"/>
      <c r="J548" s="179">
        <f t="shared" si="162"/>
        <v>0</v>
      </c>
      <c r="K548" s="179"/>
      <c r="L548" s="179">
        <f t="shared" si="163"/>
        <v>0</v>
      </c>
      <c r="M548" s="179"/>
      <c r="N548" s="179">
        <f t="shared" si="164"/>
        <v>0</v>
      </c>
      <c r="O548" s="179"/>
      <c r="P548" s="179">
        <f t="shared" si="165"/>
        <v>0</v>
      </c>
      <c r="Q548" s="179"/>
      <c r="R548" s="179">
        <f t="shared" si="166"/>
        <v>0</v>
      </c>
      <c r="S548" s="179"/>
      <c r="T548" s="179">
        <f t="shared" si="167"/>
        <v>0</v>
      </c>
      <c r="U548" s="179"/>
      <c r="V548" s="179">
        <f t="shared" si="168"/>
        <v>0</v>
      </c>
      <c r="W548" s="179"/>
      <c r="X548" s="179">
        <f t="shared" si="169"/>
        <v>0</v>
      </c>
      <c r="Y548" s="179"/>
      <c r="Z548" s="179">
        <f t="shared" si="170"/>
        <v>0</v>
      </c>
      <c r="AA548" s="179"/>
      <c r="AB548" s="179">
        <f t="shared" si="170"/>
        <v>0</v>
      </c>
      <c r="AC548" s="179"/>
      <c r="AD548" s="179">
        <f t="shared" si="170"/>
        <v>0</v>
      </c>
      <c r="AE548" s="179"/>
      <c r="AF548" s="179">
        <f t="shared" si="170"/>
        <v>0</v>
      </c>
      <c r="AG548" s="179"/>
      <c r="AH548" s="179">
        <f t="shared" si="159"/>
        <v>0</v>
      </c>
      <c r="AI548" s="179"/>
      <c r="AJ548" s="179">
        <f t="shared" si="171"/>
        <v>0</v>
      </c>
      <c r="AK548" s="179"/>
      <c r="AL548" s="179">
        <f t="shared" si="171"/>
        <v>0</v>
      </c>
      <c r="AM548" s="179">
        <f t="shared" si="172"/>
        <v>0</v>
      </c>
      <c r="AN548" s="217">
        <f t="shared" si="174"/>
        <v>0</v>
      </c>
      <c r="AO548" s="20">
        <f t="shared" si="176"/>
        <v>0</v>
      </c>
      <c r="AP548" s="13"/>
      <c r="AR548" s="14"/>
      <c r="AT548" s="66"/>
      <c r="AU548" s="66"/>
    </row>
    <row r="549" spans="1:47" s="77" customFormat="1" ht="33.75" outlineLevel="1" x14ac:dyDescent="0.25">
      <c r="A549" s="143" t="s">
        <v>1050</v>
      </c>
      <c r="B549" s="144" t="s">
        <v>1051</v>
      </c>
      <c r="C549" s="78" t="s">
        <v>62</v>
      </c>
      <c r="D549" s="69">
        <v>1236</v>
      </c>
      <c r="E549" s="69"/>
      <c r="F549" s="42">
        <f t="shared" si="175"/>
        <v>1236</v>
      </c>
      <c r="G549" s="157">
        <v>6.3640522580000001</v>
      </c>
      <c r="H549" s="69">
        <f t="shared" si="161"/>
        <v>769.98</v>
      </c>
      <c r="I549" s="180"/>
      <c r="J549" s="180">
        <f t="shared" si="162"/>
        <v>0</v>
      </c>
      <c r="K549" s="180"/>
      <c r="L549" s="180">
        <f t="shared" si="163"/>
        <v>0</v>
      </c>
      <c r="M549" s="180"/>
      <c r="N549" s="180">
        <f t="shared" si="164"/>
        <v>0</v>
      </c>
      <c r="O549" s="180"/>
      <c r="P549" s="180">
        <f t="shared" si="165"/>
        <v>0</v>
      </c>
      <c r="Q549" s="180"/>
      <c r="R549" s="180">
        <f t="shared" si="166"/>
        <v>0</v>
      </c>
      <c r="S549" s="180"/>
      <c r="T549" s="180">
        <f t="shared" si="167"/>
        <v>0</v>
      </c>
      <c r="U549" s="180"/>
      <c r="V549" s="180">
        <f t="shared" si="168"/>
        <v>0</v>
      </c>
      <c r="W549" s="180"/>
      <c r="X549" s="180">
        <f t="shared" si="169"/>
        <v>0</v>
      </c>
      <c r="Y549" s="180"/>
      <c r="Z549" s="180">
        <f t="shared" si="170"/>
        <v>0</v>
      </c>
      <c r="AA549" s="180"/>
      <c r="AB549" s="180">
        <f t="shared" si="170"/>
        <v>0</v>
      </c>
      <c r="AC549" s="180"/>
      <c r="AD549" s="180">
        <f t="shared" si="170"/>
        <v>0</v>
      </c>
      <c r="AE549" s="180">
        <v>272.82</v>
      </c>
      <c r="AF549" s="180">
        <f t="shared" si="170"/>
        <v>1736.24073702756</v>
      </c>
      <c r="AG549" s="180">
        <v>196.3</v>
      </c>
      <c r="AH549" s="180">
        <f t="shared" si="159"/>
        <v>1249.2634582454</v>
      </c>
      <c r="AI549" s="180">
        <v>-3.1</v>
      </c>
      <c r="AJ549" s="180">
        <f t="shared" si="171"/>
        <v>-19.7285619998</v>
      </c>
      <c r="AK549" s="180"/>
      <c r="AL549" s="180">
        <f t="shared" si="171"/>
        <v>0</v>
      </c>
      <c r="AM549" s="180">
        <f t="shared" si="172"/>
        <v>466.02</v>
      </c>
      <c r="AN549" s="218">
        <f t="shared" si="174"/>
        <v>0.37703883495145629</v>
      </c>
      <c r="AO549" s="44">
        <f t="shared" si="176"/>
        <v>2965.78</v>
      </c>
      <c r="AP549" s="57"/>
      <c r="AR549" s="37"/>
      <c r="AT549" s="79"/>
      <c r="AU549" s="79"/>
    </row>
    <row r="550" spans="1:47" s="61" customFormat="1" ht="56.25" outlineLevel="1" x14ac:dyDescent="0.25">
      <c r="A550" s="62" t="s">
        <v>1052</v>
      </c>
      <c r="B550" s="63" t="s">
        <v>1053</v>
      </c>
      <c r="C550" s="64" t="s">
        <v>62</v>
      </c>
      <c r="D550" s="65">
        <v>50</v>
      </c>
      <c r="E550" s="65"/>
      <c r="F550" s="19">
        <f t="shared" si="175"/>
        <v>50</v>
      </c>
      <c r="G550" s="156">
        <v>39.549999999999997</v>
      </c>
      <c r="H550" s="65">
        <f t="shared" si="161"/>
        <v>50</v>
      </c>
      <c r="I550" s="179"/>
      <c r="J550" s="179">
        <f t="shared" si="162"/>
        <v>0</v>
      </c>
      <c r="K550" s="179"/>
      <c r="L550" s="179">
        <f t="shared" si="163"/>
        <v>0</v>
      </c>
      <c r="M550" s="179"/>
      <c r="N550" s="179">
        <f t="shared" si="164"/>
        <v>0</v>
      </c>
      <c r="O550" s="179"/>
      <c r="P550" s="179">
        <f t="shared" si="165"/>
        <v>0</v>
      </c>
      <c r="Q550" s="179"/>
      <c r="R550" s="179">
        <f t="shared" si="166"/>
        <v>0</v>
      </c>
      <c r="S550" s="179"/>
      <c r="T550" s="179">
        <f t="shared" si="167"/>
        <v>0</v>
      </c>
      <c r="U550" s="179"/>
      <c r="V550" s="179">
        <f t="shared" si="168"/>
        <v>0</v>
      </c>
      <c r="W550" s="179"/>
      <c r="X550" s="179">
        <f t="shared" si="169"/>
        <v>0</v>
      </c>
      <c r="Y550" s="179"/>
      <c r="Z550" s="179">
        <f t="shared" si="170"/>
        <v>0</v>
      </c>
      <c r="AA550" s="179"/>
      <c r="AB550" s="179">
        <f t="shared" si="170"/>
        <v>0</v>
      </c>
      <c r="AC550" s="179"/>
      <c r="AD550" s="179">
        <f t="shared" si="170"/>
        <v>0</v>
      </c>
      <c r="AE550" s="179"/>
      <c r="AF550" s="179">
        <f t="shared" si="170"/>
        <v>0</v>
      </c>
      <c r="AG550" s="179"/>
      <c r="AH550" s="179">
        <f t="shared" si="159"/>
        <v>0</v>
      </c>
      <c r="AI550" s="179"/>
      <c r="AJ550" s="179">
        <f t="shared" si="171"/>
        <v>0</v>
      </c>
      <c r="AK550" s="179"/>
      <c r="AL550" s="179">
        <f t="shared" si="171"/>
        <v>0</v>
      </c>
      <c r="AM550" s="179">
        <f t="shared" si="172"/>
        <v>0</v>
      </c>
      <c r="AN550" s="217">
        <f t="shared" si="174"/>
        <v>0</v>
      </c>
      <c r="AO550" s="20">
        <f t="shared" si="176"/>
        <v>0</v>
      </c>
      <c r="AP550" s="13"/>
      <c r="AR550" s="14"/>
      <c r="AT550" s="66"/>
      <c r="AU550" s="66"/>
    </row>
    <row r="551" spans="1:47" s="61" customFormat="1" ht="90" outlineLevel="1" x14ac:dyDescent="0.25">
      <c r="A551" s="62" t="s">
        <v>1054</v>
      </c>
      <c r="B551" s="63" t="s">
        <v>1055</v>
      </c>
      <c r="C551" s="64" t="s">
        <v>28</v>
      </c>
      <c r="D551" s="65">
        <v>99</v>
      </c>
      <c r="E551" s="65"/>
      <c r="F551" s="19">
        <f t="shared" si="175"/>
        <v>99</v>
      </c>
      <c r="G551" s="156">
        <v>120.4</v>
      </c>
      <c r="H551" s="65">
        <f t="shared" si="161"/>
        <v>99</v>
      </c>
      <c r="I551" s="179"/>
      <c r="J551" s="179">
        <f t="shared" si="162"/>
        <v>0</v>
      </c>
      <c r="K551" s="179"/>
      <c r="L551" s="179">
        <f t="shared" si="163"/>
        <v>0</v>
      </c>
      <c r="M551" s="179"/>
      <c r="N551" s="179">
        <f t="shared" si="164"/>
        <v>0</v>
      </c>
      <c r="O551" s="179"/>
      <c r="P551" s="179">
        <f t="shared" si="165"/>
        <v>0</v>
      </c>
      <c r="Q551" s="179"/>
      <c r="R551" s="179">
        <f t="shared" si="166"/>
        <v>0</v>
      </c>
      <c r="S551" s="179"/>
      <c r="T551" s="179">
        <f t="shared" si="167"/>
        <v>0</v>
      </c>
      <c r="U551" s="179"/>
      <c r="V551" s="179">
        <f t="shared" si="168"/>
        <v>0</v>
      </c>
      <c r="W551" s="179"/>
      <c r="X551" s="179">
        <f t="shared" si="169"/>
        <v>0</v>
      </c>
      <c r="Y551" s="179"/>
      <c r="Z551" s="179">
        <f t="shared" si="170"/>
        <v>0</v>
      </c>
      <c r="AA551" s="179"/>
      <c r="AB551" s="179">
        <f t="shared" si="170"/>
        <v>0</v>
      </c>
      <c r="AC551" s="179"/>
      <c r="AD551" s="179">
        <f t="shared" si="170"/>
        <v>0</v>
      </c>
      <c r="AE551" s="179"/>
      <c r="AF551" s="179">
        <f t="shared" si="170"/>
        <v>0</v>
      </c>
      <c r="AG551" s="179"/>
      <c r="AH551" s="179">
        <f t="shared" si="159"/>
        <v>0</v>
      </c>
      <c r="AI551" s="179"/>
      <c r="AJ551" s="179">
        <f t="shared" si="171"/>
        <v>0</v>
      </c>
      <c r="AK551" s="179"/>
      <c r="AL551" s="179">
        <f t="shared" si="171"/>
        <v>0</v>
      </c>
      <c r="AM551" s="179">
        <f t="shared" si="172"/>
        <v>0</v>
      </c>
      <c r="AN551" s="217">
        <f t="shared" si="174"/>
        <v>0</v>
      </c>
      <c r="AO551" s="20">
        <f t="shared" si="176"/>
        <v>0</v>
      </c>
      <c r="AP551" s="13"/>
      <c r="AR551" s="14"/>
      <c r="AT551" s="66"/>
      <c r="AU551" s="66"/>
    </row>
    <row r="552" spans="1:47" s="61" customFormat="1" ht="15" outlineLevel="1" x14ac:dyDescent="0.25">
      <c r="A552" s="62" t="s">
        <v>1056</v>
      </c>
      <c r="B552" s="63" t="s">
        <v>1057</v>
      </c>
      <c r="C552" s="64" t="s">
        <v>131</v>
      </c>
      <c r="D552" s="65">
        <v>6</v>
      </c>
      <c r="E552" s="65"/>
      <c r="F552" s="19">
        <f t="shared" si="175"/>
        <v>6</v>
      </c>
      <c r="G552" s="156">
        <v>36.86</v>
      </c>
      <c r="H552" s="65">
        <f t="shared" si="161"/>
        <v>6</v>
      </c>
      <c r="I552" s="179"/>
      <c r="J552" s="179">
        <f t="shared" si="162"/>
        <v>0</v>
      </c>
      <c r="K552" s="179"/>
      <c r="L552" s="179">
        <f t="shared" si="163"/>
        <v>0</v>
      </c>
      <c r="M552" s="179"/>
      <c r="N552" s="179">
        <f t="shared" si="164"/>
        <v>0</v>
      </c>
      <c r="O552" s="179"/>
      <c r="P552" s="179">
        <f t="shared" si="165"/>
        <v>0</v>
      </c>
      <c r="Q552" s="179"/>
      <c r="R552" s="179">
        <f t="shared" si="166"/>
        <v>0</v>
      </c>
      <c r="S552" s="179"/>
      <c r="T552" s="179">
        <f t="shared" si="167"/>
        <v>0</v>
      </c>
      <c r="U552" s="179"/>
      <c r="V552" s="179">
        <f t="shared" si="168"/>
        <v>0</v>
      </c>
      <c r="W552" s="179"/>
      <c r="X552" s="179">
        <f t="shared" si="169"/>
        <v>0</v>
      </c>
      <c r="Y552" s="179"/>
      <c r="Z552" s="179">
        <f t="shared" si="170"/>
        <v>0</v>
      </c>
      <c r="AA552" s="179"/>
      <c r="AB552" s="179">
        <f t="shared" si="170"/>
        <v>0</v>
      </c>
      <c r="AC552" s="179"/>
      <c r="AD552" s="179">
        <f t="shared" si="170"/>
        <v>0</v>
      </c>
      <c r="AE552" s="179"/>
      <c r="AF552" s="179">
        <f t="shared" si="170"/>
        <v>0</v>
      </c>
      <c r="AG552" s="179"/>
      <c r="AH552" s="179">
        <f t="shared" si="159"/>
        <v>0</v>
      </c>
      <c r="AI552" s="179"/>
      <c r="AJ552" s="179">
        <f t="shared" si="171"/>
        <v>0</v>
      </c>
      <c r="AK552" s="179"/>
      <c r="AL552" s="179">
        <f t="shared" si="171"/>
        <v>0</v>
      </c>
      <c r="AM552" s="179">
        <f t="shared" si="172"/>
        <v>0</v>
      </c>
      <c r="AN552" s="217">
        <f t="shared" si="174"/>
        <v>0</v>
      </c>
      <c r="AO552" s="20">
        <f t="shared" si="176"/>
        <v>0</v>
      </c>
      <c r="AP552" s="13"/>
      <c r="AR552" s="14"/>
      <c r="AT552" s="66"/>
      <c r="AU552" s="66"/>
    </row>
    <row r="553" spans="1:47" s="61" customFormat="1" ht="15" outlineLevel="1" x14ac:dyDescent="0.25">
      <c r="A553" s="62" t="s">
        <v>1058</v>
      </c>
      <c r="B553" s="63" t="s">
        <v>1059</v>
      </c>
      <c r="C553" s="64" t="s">
        <v>131</v>
      </c>
      <c r="D553" s="65">
        <v>3</v>
      </c>
      <c r="E553" s="65"/>
      <c r="F553" s="19">
        <f t="shared" si="175"/>
        <v>3</v>
      </c>
      <c r="G553" s="156">
        <v>109.0850726</v>
      </c>
      <c r="H553" s="65">
        <f t="shared" si="161"/>
        <v>3</v>
      </c>
      <c r="I553" s="179"/>
      <c r="J553" s="179">
        <f t="shared" si="162"/>
        <v>0</v>
      </c>
      <c r="K553" s="179"/>
      <c r="L553" s="179">
        <f t="shared" si="163"/>
        <v>0</v>
      </c>
      <c r="M553" s="179"/>
      <c r="N553" s="179">
        <f t="shared" si="164"/>
        <v>0</v>
      </c>
      <c r="O553" s="179"/>
      <c r="P553" s="179">
        <f t="shared" si="165"/>
        <v>0</v>
      </c>
      <c r="Q553" s="179"/>
      <c r="R553" s="179">
        <f t="shared" si="166"/>
        <v>0</v>
      </c>
      <c r="S553" s="179"/>
      <c r="T553" s="179">
        <f t="shared" si="167"/>
        <v>0</v>
      </c>
      <c r="U553" s="179"/>
      <c r="V553" s="179">
        <f t="shared" si="168"/>
        <v>0</v>
      </c>
      <c r="W553" s="179"/>
      <c r="X553" s="179">
        <f t="shared" si="169"/>
        <v>0</v>
      </c>
      <c r="Y553" s="179"/>
      <c r="Z553" s="179">
        <f t="shared" si="170"/>
        <v>0</v>
      </c>
      <c r="AA553" s="179"/>
      <c r="AB553" s="179">
        <f t="shared" si="170"/>
        <v>0</v>
      </c>
      <c r="AC553" s="179"/>
      <c r="AD553" s="179">
        <f t="shared" si="170"/>
        <v>0</v>
      </c>
      <c r="AE553" s="179"/>
      <c r="AF553" s="179">
        <f t="shared" si="170"/>
        <v>0</v>
      </c>
      <c r="AG553" s="179"/>
      <c r="AH553" s="179">
        <f t="shared" si="159"/>
        <v>0</v>
      </c>
      <c r="AI553" s="179"/>
      <c r="AJ553" s="179">
        <f t="shared" si="171"/>
        <v>0</v>
      </c>
      <c r="AK553" s="179"/>
      <c r="AL553" s="179">
        <f t="shared" si="171"/>
        <v>0</v>
      </c>
      <c r="AM553" s="179">
        <f t="shared" si="172"/>
        <v>0</v>
      </c>
      <c r="AN553" s="217">
        <f t="shared" si="174"/>
        <v>0</v>
      </c>
      <c r="AO553" s="20">
        <f t="shared" si="176"/>
        <v>0</v>
      </c>
      <c r="AP553" s="13"/>
      <c r="AR553" s="14"/>
      <c r="AT553" s="66"/>
      <c r="AU553" s="66"/>
    </row>
    <row r="554" spans="1:47" s="61" customFormat="1" ht="22.5" outlineLevel="1" x14ac:dyDescent="0.25">
      <c r="A554" s="62" t="s">
        <v>1060</v>
      </c>
      <c r="B554" s="63" t="s">
        <v>1061</v>
      </c>
      <c r="C554" s="64" t="s">
        <v>131</v>
      </c>
      <c r="D554" s="65">
        <v>3</v>
      </c>
      <c r="E554" s="65"/>
      <c r="F554" s="19">
        <f t="shared" si="175"/>
        <v>3</v>
      </c>
      <c r="G554" s="156">
        <v>90.245072579999999</v>
      </c>
      <c r="H554" s="65">
        <f t="shared" si="161"/>
        <v>3</v>
      </c>
      <c r="I554" s="179"/>
      <c r="J554" s="179">
        <f t="shared" si="162"/>
        <v>0</v>
      </c>
      <c r="K554" s="179"/>
      <c r="L554" s="179">
        <f t="shared" si="163"/>
        <v>0</v>
      </c>
      <c r="M554" s="179"/>
      <c r="N554" s="179">
        <f t="shared" si="164"/>
        <v>0</v>
      </c>
      <c r="O554" s="179"/>
      <c r="P554" s="179">
        <f t="shared" si="165"/>
        <v>0</v>
      </c>
      <c r="Q554" s="179"/>
      <c r="R554" s="179">
        <f t="shared" si="166"/>
        <v>0</v>
      </c>
      <c r="S554" s="179"/>
      <c r="T554" s="179">
        <f t="shared" si="167"/>
        <v>0</v>
      </c>
      <c r="U554" s="179"/>
      <c r="V554" s="179">
        <f t="shared" si="168"/>
        <v>0</v>
      </c>
      <c r="W554" s="179"/>
      <c r="X554" s="179">
        <f t="shared" si="169"/>
        <v>0</v>
      </c>
      <c r="Y554" s="179"/>
      <c r="Z554" s="179">
        <f t="shared" si="170"/>
        <v>0</v>
      </c>
      <c r="AA554" s="179"/>
      <c r="AB554" s="179">
        <f t="shared" si="170"/>
        <v>0</v>
      </c>
      <c r="AC554" s="179"/>
      <c r="AD554" s="179">
        <f t="shared" si="170"/>
        <v>0</v>
      </c>
      <c r="AE554" s="179"/>
      <c r="AF554" s="179">
        <f t="shared" si="170"/>
        <v>0</v>
      </c>
      <c r="AG554" s="179"/>
      <c r="AH554" s="179">
        <f t="shared" si="159"/>
        <v>0</v>
      </c>
      <c r="AI554" s="179"/>
      <c r="AJ554" s="179">
        <f t="shared" si="171"/>
        <v>0</v>
      </c>
      <c r="AK554" s="179"/>
      <c r="AL554" s="179">
        <f t="shared" si="171"/>
        <v>0</v>
      </c>
      <c r="AM554" s="179">
        <f t="shared" si="172"/>
        <v>0</v>
      </c>
      <c r="AN554" s="217">
        <f t="shared" si="174"/>
        <v>0</v>
      </c>
      <c r="AO554" s="20">
        <f t="shared" si="176"/>
        <v>0</v>
      </c>
      <c r="AP554" s="13"/>
      <c r="AR554" s="14"/>
      <c r="AT554" s="66"/>
      <c r="AU554" s="66"/>
    </row>
    <row r="555" spans="1:47" s="61" customFormat="1" ht="15" outlineLevel="1" x14ac:dyDescent="0.25">
      <c r="A555" s="62" t="s">
        <v>1062</v>
      </c>
      <c r="B555" s="63" t="s">
        <v>1063</v>
      </c>
      <c r="C555" s="64" t="s">
        <v>131</v>
      </c>
      <c r="D555" s="65">
        <v>3</v>
      </c>
      <c r="E555" s="65"/>
      <c r="F555" s="19">
        <f t="shared" si="175"/>
        <v>3</v>
      </c>
      <c r="G555" s="156">
        <v>185.1050726</v>
      </c>
      <c r="H555" s="65">
        <f t="shared" si="161"/>
        <v>3</v>
      </c>
      <c r="I555" s="179"/>
      <c r="J555" s="179">
        <f t="shared" si="162"/>
        <v>0</v>
      </c>
      <c r="K555" s="179"/>
      <c r="L555" s="179">
        <f t="shared" si="163"/>
        <v>0</v>
      </c>
      <c r="M555" s="179"/>
      <c r="N555" s="179">
        <f t="shared" si="164"/>
        <v>0</v>
      </c>
      <c r="O555" s="179"/>
      <c r="P555" s="179">
        <f t="shared" si="165"/>
        <v>0</v>
      </c>
      <c r="Q555" s="179"/>
      <c r="R555" s="179">
        <f t="shared" si="166"/>
        <v>0</v>
      </c>
      <c r="S555" s="179"/>
      <c r="T555" s="179">
        <f t="shared" si="167"/>
        <v>0</v>
      </c>
      <c r="U555" s="179"/>
      <c r="V555" s="179">
        <f t="shared" si="168"/>
        <v>0</v>
      </c>
      <c r="W555" s="179"/>
      <c r="X555" s="179">
        <f t="shared" si="169"/>
        <v>0</v>
      </c>
      <c r="Y555" s="179"/>
      <c r="Z555" s="179">
        <f t="shared" si="170"/>
        <v>0</v>
      </c>
      <c r="AA555" s="179"/>
      <c r="AB555" s="179">
        <f t="shared" si="170"/>
        <v>0</v>
      </c>
      <c r="AC555" s="179"/>
      <c r="AD555" s="179">
        <f t="shared" si="170"/>
        <v>0</v>
      </c>
      <c r="AE555" s="179"/>
      <c r="AF555" s="179">
        <f t="shared" si="170"/>
        <v>0</v>
      </c>
      <c r="AG555" s="179"/>
      <c r="AH555" s="179">
        <f t="shared" si="159"/>
        <v>0</v>
      </c>
      <c r="AI555" s="179"/>
      <c r="AJ555" s="179">
        <f t="shared" si="171"/>
        <v>0</v>
      </c>
      <c r="AK555" s="179"/>
      <c r="AL555" s="179">
        <f t="shared" si="171"/>
        <v>0</v>
      </c>
      <c r="AM555" s="179">
        <f t="shared" si="172"/>
        <v>0</v>
      </c>
      <c r="AN555" s="217">
        <f t="shared" si="174"/>
        <v>0</v>
      </c>
      <c r="AO555" s="20">
        <f t="shared" si="176"/>
        <v>0</v>
      </c>
      <c r="AP555" s="13"/>
      <c r="AR555" s="14"/>
      <c r="AT555" s="66"/>
      <c r="AU555" s="66"/>
    </row>
    <row r="556" spans="1:47" s="61" customFormat="1" ht="15" outlineLevel="1" x14ac:dyDescent="0.25">
      <c r="A556" s="62" t="s">
        <v>1064</v>
      </c>
      <c r="B556" s="63" t="s">
        <v>1065</v>
      </c>
      <c r="C556" s="64" t="s">
        <v>131</v>
      </c>
      <c r="D556" s="65">
        <v>3</v>
      </c>
      <c r="E556" s="65"/>
      <c r="F556" s="19">
        <f t="shared" si="175"/>
        <v>3</v>
      </c>
      <c r="G556" s="156">
        <v>29.795072579999999</v>
      </c>
      <c r="H556" s="65">
        <f t="shared" si="161"/>
        <v>3</v>
      </c>
      <c r="I556" s="179"/>
      <c r="J556" s="179">
        <f t="shared" si="162"/>
        <v>0</v>
      </c>
      <c r="K556" s="179"/>
      <c r="L556" s="179">
        <f t="shared" si="163"/>
        <v>0</v>
      </c>
      <c r="M556" s="179"/>
      <c r="N556" s="179">
        <f t="shared" si="164"/>
        <v>0</v>
      </c>
      <c r="O556" s="179"/>
      <c r="P556" s="179">
        <f t="shared" si="165"/>
        <v>0</v>
      </c>
      <c r="Q556" s="179"/>
      <c r="R556" s="179">
        <f t="shared" si="166"/>
        <v>0</v>
      </c>
      <c r="S556" s="179"/>
      <c r="T556" s="179">
        <f t="shared" si="167"/>
        <v>0</v>
      </c>
      <c r="U556" s="179"/>
      <c r="V556" s="179">
        <f t="shared" si="168"/>
        <v>0</v>
      </c>
      <c r="W556" s="179"/>
      <c r="X556" s="179">
        <f t="shared" si="169"/>
        <v>0</v>
      </c>
      <c r="Y556" s="179"/>
      <c r="Z556" s="179">
        <f t="shared" si="170"/>
        <v>0</v>
      </c>
      <c r="AA556" s="179"/>
      <c r="AB556" s="179">
        <f t="shared" si="170"/>
        <v>0</v>
      </c>
      <c r="AC556" s="179"/>
      <c r="AD556" s="179">
        <f t="shared" si="170"/>
        <v>0</v>
      </c>
      <c r="AE556" s="179"/>
      <c r="AF556" s="179">
        <f t="shared" si="170"/>
        <v>0</v>
      </c>
      <c r="AG556" s="179"/>
      <c r="AH556" s="179">
        <f t="shared" si="159"/>
        <v>0</v>
      </c>
      <c r="AI556" s="179"/>
      <c r="AJ556" s="179">
        <f t="shared" si="171"/>
        <v>0</v>
      </c>
      <c r="AK556" s="179"/>
      <c r="AL556" s="179">
        <f t="shared" si="171"/>
        <v>0</v>
      </c>
      <c r="AM556" s="179">
        <f t="shared" si="172"/>
        <v>0</v>
      </c>
      <c r="AN556" s="217">
        <f t="shared" si="174"/>
        <v>0</v>
      </c>
      <c r="AO556" s="20">
        <f t="shared" si="176"/>
        <v>0</v>
      </c>
      <c r="AP556" s="13"/>
      <c r="AR556" s="14"/>
      <c r="AT556" s="66"/>
      <c r="AU556" s="66"/>
    </row>
    <row r="557" spans="1:47" s="61" customFormat="1" ht="15" outlineLevel="1" x14ac:dyDescent="0.25">
      <c r="A557" s="62" t="s">
        <v>1066</v>
      </c>
      <c r="B557" s="63" t="s">
        <v>1067</v>
      </c>
      <c r="C557" s="64" t="s">
        <v>62</v>
      </c>
      <c r="D557" s="65">
        <v>99</v>
      </c>
      <c r="E557" s="65"/>
      <c r="F557" s="19">
        <f t="shared" si="175"/>
        <v>99</v>
      </c>
      <c r="G557" s="156">
        <v>83.30014516</v>
      </c>
      <c r="H557" s="65">
        <f t="shared" si="161"/>
        <v>99</v>
      </c>
      <c r="I557" s="179"/>
      <c r="J557" s="179">
        <f t="shared" si="162"/>
        <v>0</v>
      </c>
      <c r="K557" s="179"/>
      <c r="L557" s="179">
        <f t="shared" si="163"/>
        <v>0</v>
      </c>
      <c r="M557" s="179"/>
      <c r="N557" s="179">
        <f t="shared" si="164"/>
        <v>0</v>
      </c>
      <c r="O557" s="179"/>
      <c r="P557" s="179">
        <f t="shared" si="165"/>
        <v>0</v>
      </c>
      <c r="Q557" s="179"/>
      <c r="R557" s="179">
        <f t="shared" si="166"/>
        <v>0</v>
      </c>
      <c r="S557" s="179"/>
      <c r="T557" s="179">
        <f t="shared" si="167"/>
        <v>0</v>
      </c>
      <c r="U557" s="179"/>
      <c r="V557" s="179">
        <f t="shared" si="168"/>
        <v>0</v>
      </c>
      <c r="W557" s="179"/>
      <c r="X557" s="179">
        <f t="shared" si="169"/>
        <v>0</v>
      </c>
      <c r="Y557" s="179"/>
      <c r="Z557" s="179">
        <f t="shared" si="170"/>
        <v>0</v>
      </c>
      <c r="AA557" s="179"/>
      <c r="AB557" s="179">
        <f t="shared" si="170"/>
        <v>0</v>
      </c>
      <c r="AC557" s="179"/>
      <c r="AD557" s="179">
        <f t="shared" si="170"/>
        <v>0</v>
      </c>
      <c r="AE557" s="179"/>
      <c r="AF557" s="179">
        <f t="shared" si="170"/>
        <v>0</v>
      </c>
      <c r="AG557" s="179"/>
      <c r="AH557" s="179">
        <f t="shared" si="159"/>
        <v>0</v>
      </c>
      <c r="AI557" s="179"/>
      <c r="AJ557" s="179">
        <f t="shared" si="171"/>
        <v>0</v>
      </c>
      <c r="AK557" s="179"/>
      <c r="AL557" s="179">
        <f t="shared" si="171"/>
        <v>0</v>
      </c>
      <c r="AM557" s="179">
        <f t="shared" si="172"/>
        <v>0</v>
      </c>
      <c r="AN557" s="217">
        <f t="shared" si="174"/>
        <v>0</v>
      </c>
      <c r="AO557" s="20">
        <f t="shared" si="176"/>
        <v>0</v>
      </c>
      <c r="AP557" s="13"/>
      <c r="AR557" s="14"/>
      <c r="AT557" s="66"/>
      <c r="AU557" s="66"/>
    </row>
    <row r="558" spans="1:47" s="61" customFormat="1" ht="90" outlineLevel="1" x14ac:dyDescent="0.25">
      <c r="A558" s="62" t="s">
        <v>1068</v>
      </c>
      <c r="B558" s="63" t="s">
        <v>1069</v>
      </c>
      <c r="C558" s="64" t="s">
        <v>28</v>
      </c>
      <c r="D558" s="65">
        <v>30</v>
      </c>
      <c r="E558" s="65"/>
      <c r="F558" s="19">
        <f t="shared" si="175"/>
        <v>30</v>
      </c>
      <c r="G558" s="156">
        <v>169.87</v>
      </c>
      <c r="H558" s="65">
        <f t="shared" si="161"/>
        <v>30</v>
      </c>
      <c r="I558" s="179"/>
      <c r="J558" s="179">
        <f t="shared" si="162"/>
        <v>0</v>
      </c>
      <c r="K558" s="179"/>
      <c r="L558" s="179">
        <f t="shared" si="163"/>
        <v>0</v>
      </c>
      <c r="M558" s="179"/>
      <c r="N558" s="179">
        <f t="shared" si="164"/>
        <v>0</v>
      </c>
      <c r="O558" s="179"/>
      <c r="P558" s="179">
        <f t="shared" si="165"/>
        <v>0</v>
      </c>
      <c r="Q558" s="179"/>
      <c r="R558" s="179">
        <f t="shared" si="166"/>
        <v>0</v>
      </c>
      <c r="S558" s="179"/>
      <c r="T558" s="179">
        <f t="shared" si="167"/>
        <v>0</v>
      </c>
      <c r="U558" s="179"/>
      <c r="V558" s="179">
        <f t="shared" si="168"/>
        <v>0</v>
      </c>
      <c r="W558" s="179"/>
      <c r="X558" s="179">
        <f t="shared" si="169"/>
        <v>0</v>
      </c>
      <c r="Y558" s="179"/>
      <c r="Z558" s="179">
        <f t="shared" si="170"/>
        <v>0</v>
      </c>
      <c r="AA558" s="179"/>
      <c r="AB558" s="179">
        <f t="shared" si="170"/>
        <v>0</v>
      </c>
      <c r="AC558" s="179"/>
      <c r="AD558" s="179">
        <f t="shared" si="170"/>
        <v>0</v>
      </c>
      <c r="AE558" s="179"/>
      <c r="AF558" s="179">
        <f t="shared" si="170"/>
        <v>0</v>
      </c>
      <c r="AG558" s="179"/>
      <c r="AH558" s="179">
        <f t="shared" si="159"/>
        <v>0</v>
      </c>
      <c r="AI558" s="179"/>
      <c r="AJ558" s="179">
        <f t="shared" si="171"/>
        <v>0</v>
      </c>
      <c r="AK558" s="179"/>
      <c r="AL558" s="179">
        <f t="shared" si="171"/>
        <v>0</v>
      </c>
      <c r="AM558" s="179">
        <f t="shared" si="172"/>
        <v>0</v>
      </c>
      <c r="AN558" s="217">
        <f t="shared" si="174"/>
        <v>0</v>
      </c>
      <c r="AO558" s="20">
        <f t="shared" si="176"/>
        <v>0</v>
      </c>
      <c r="AP558" s="13"/>
      <c r="AR558" s="14"/>
      <c r="AT558" s="66"/>
      <c r="AU558" s="66"/>
    </row>
    <row r="559" spans="1:47" s="61" customFormat="1" ht="15" outlineLevel="1" x14ac:dyDescent="0.25">
      <c r="A559" s="62" t="s">
        <v>1070</v>
      </c>
      <c r="B559" s="63" t="s">
        <v>1071</v>
      </c>
      <c r="C559" s="64" t="s">
        <v>131</v>
      </c>
      <c r="D559" s="65">
        <v>2</v>
      </c>
      <c r="E559" s="65"/>
      <c r="F559" s="19">
        <f t="shared" si="175"/>
        <v>2</v>
      </c>
      <c r="G559" s="156">
        <v>143.43507260000001</v>
      </c>
      <c r="H559" s="65">
        <f t="shared" si="161"/>
        <v>2</v>
      </c>
      <c r="I559" s="179"/>
      <c r="J559" s="179">
        <f t="shared" si="162"/>
        <v>0</v>
      </c>
      <c r="K559" s="179"/>
      <c r="L559" s="179">
        <f t="shared" si="163"/>
        <v>0</v>
      </c>
      <c r="M559" s="179"/>
      <c r="N559" s="179">
        <f t="shared" si="164"/>
        <v>0</v>
      </c>
      <c r="O559" s="179"/>
      <c r="P559" s="179">
        <f t="shared" si="165"/>
        <v>0</v>
      </c>
      <c r="Q559" s="179"/>
      <c r="R559" s="179">
        <f t="shared" si="166"/>
        <v>0</v>
      </c>
      <c r="S559" s="179"/>
      <c r="T559" s="179">
        <f t="shared" si="167"/>
        <v>0</v>
      </c>
      <c r="U559" s="179"/>
      <c r="V559" s="179">
        <f t="shared" si="168"/>
        <v>0</v>
      </c>
      <c r="W559" s="179"/>
      <c r="X559" s="179">
        <f t="shared" si="169"/>
        <v>0</v>
      </c>
      <c r="Y559" s="179"/>
      <c r="Z559" s="179">
        <f t="shared" si="170"/>
        <v>0</v>
      </c>
      <c r="AA559" s="179"/>
      <c r="AB559" s="179">
        <f t="shared" si="170"/>
        <v>0</v>
      </c>
      <c r="AC559" s="179"/>
      <c r="AD559" s="179">
        <f t="shared" si="170"/>
        <v>0</v>
      </c>
      <c r="AE559" s="179"/>
      <c r="AF559" s="179">
        <f t="shared" si="170"/>
        <v>0</v>
      </c>
      <c r="AG559" s="179"/>
      <c r="AH559" s="179">
        <f t="shared" si="159"/>
        <v>0</v>
      </c>
      <c r="AI559" s="179"/>
      <c r="AJ559" s="179">
        <f t="shared" si="171"/>
        <v>0</v>
      </c>
      <c r="AK559" s="179"/>
      <c r="AL559" s="179">
        <f t="shared" si="171"/>
        <v>0</v>
      </c>
      <c r="AM559" s="179">
        <f t="shared" si="172"/>
        <v>0</v>
      </c>
      <c r="AN559" s="217">
        <f t="shared" si="174"/>
        <v>0</v>
      </c>
      <c r="AO559" s="20">
        <f t="shared" si="176"/>
        <v>0</v>
      </c>
      <c r="AP559" s="13"/>
      <c r="AR559" s="14"/>
      <c r="AT559" s="66"/>
      <c r="AU559" s="66"/>
    </row>
    <row r="560" spans="1:47" s="61" customFormat="1" ht="15" outlineLevel="1" x14ac:dyDescent="0.25">
      <c r="A560" s="62" t="s">
        <v>1072</v>
      </c>
      <c r="B560" s="63" t="s">
        <v>1073</v>
      </c>
      <c r="C560" s="64" t="s">
        <v>131</v>
      </c>
      <c r="D560" s="65">
        <v>2</v>
      </c>
      <c r="E560" s="65"/>
      <c r="F560" s="19">
        <f t="shared" si="175"/>
        <v>2</v>
      </c>
      <c r="G560" s="156">
        <v>201.37507260000001</v>
      </c>
      <c r="H560" s="65">
        <f t="shared" si="161"/>
        <v>2</v>
      </c>
      <c r="I560" s="179"/>
      <c r="J560" s="179">
        <f t="shared" si="162"/>
        <v>0</v>
      </c>
      <c r="K560" s="179"/>
      <c r="L560" s="179">
        <f t="shared" si="163"/>
        <v>0</v>
      </c>
      <c r="M560" s="179"/>
      <c r="N560" s="179">
        <f t="shared" si="164"/>
        <v>0</v>
      </c>
      <c r="O560" s="179"/>
      <c r="P560" s="179">
        <f t="shared" si="165"/>
        <v>0</v>
      </c>
      <c r="Q560" s="179"/>
      <c r="R560" s="179">
        <f t="shared" si="166"/>
        <v>0</v>
      </c>
      <c r="S560" s="179"/>
      <c r="T560" s="179">
        <f t="shared" si="167"/>
        <v>0</v>
      </c>
      <c r="U560" s="179"/>
      <c r="V560" s="179">
        <f t="shared" si="168"/>
        <v>0</v>
      </c>
      <c r="W560" s="179"/>
      <c r="X560" s="179">
        <f t="shared" si="169"/>
        <v>0</v>
      </c>
      <c r="Y560" s="179"/>
      <c r="Z560" s="179">
        <f t="shared" si="170"/>
        <v>0</v>
      </c>
      <c r="AA560" s="179"/>
      <c r="AB560" s="179">
        <f t="shared" si="170"/>
        <v>0</v>
      </c>
      <c r="AC560" s="179"/>
      <c r="AD560" s="179">
        <f t="shared" si="170"/>
        <v>0</v>
      </c>
      <c r="AE560" s="179"/>
      <c r="AF560" s="179">
        <f t="shared" si="170"/>
        <v>0</v>
      </c>
      <c r="AG560" s="179"/>
      <c r="AH560" s="179">
        <f t="shared" si="159"/>
        <v>0</v>
      </c>
      <c r="AI560" s="179"/>
      <c r="AJ560" s="179">
        <f t="shared" si="171"/>
        <v>0</v>
      </c>
      <c r="AK560" s="179"/>
      <c r="AL560" s="179">
        <f t="shared" si="171"/>
        <v>0</v>
      </c>
      <c r="AM560" s="179">
        <f t="shared" si="172"/>
        <v>0</v>
      </c>
      <c r="AN560" s="217">
        <f t="shared" si="174"/>
        <v>0</v>
      </c>
      <c r="AO560" s="20">
        <f t="shared" si="176"/>
        <v>0</v>
      </c>
      <c r="AP560" s="13"/>
      <c r="AR560" s="14"/>
      <c r="AT560" s="66"/>
      <c r="AU560" s="66"/>
    </row>
    <row r="561" spans="1:47" s="61" customFormat="1" ht="15" outlineLevel="1" x14ac:dyDescent="0.25">
      <c r="A561" s="62" t="s">
        <v>1074</v>
      </c>
      <c r="B561" s="63" t="s">
        <v>1075</v>
      </c>
      <c r="C561" s="64" t="s">
        <v>131</v>
      </c>
      <c r="D561" s="65">
        <v>2</v>
      </c>
      <c r="E561" s="65"/>
      <c r="F561" s="19">
        <f t="shared" si="175"/>
        <v>2</v>
      </c>
      <c r="G561" s="156">
        <v>30.25507258</v>
      </c>
      <c r="H561" s="65">
        <f t="shared" si="161"/>
        <v>2</v>
      </c>
      <c r="I561" s="179"/>
      <c r="J561" s="179">
        <f t="shared" si="162"/>
        <v>0</v>
      </c>
      <c r="K561" s="179"/>
      <c r="L561" s="179">
        <f t="shared" si="163"/>
        <v>0</v>
      </c>
      <c r="M561" s="179"/>
      <c r="N561" s="179">
        <f t="shared" si="164"/>
        <v>0</v>
      </c>
      <c r="O561" s="179"/>
      <c r="P561" s="179">
        <f t="shared" si="165"/>
        <v>0</v>
      </c>
      <c r="Q561" s="179"/>
      <c r="R561" s="179">
        <f t="shared" si="166"/>
        <v>0</v>
      </c>
      <c r="S561" s="179"/>
      <c r="T561" s="179">
        <f t="shared" si="167"/>
        <v>0</v>
      </c>
      <c r="U561" s="179"/>
      <c r="V561" s="179">
        <f t="shared" si="168"/>
        <v>0</v>
      </c>
      <c r="W561" s="179"/>
      <c r="X561" s="179">
        <f t="shared" si="169"/>
        <v>0</v>
      </c>
      <c r="Y561" s="179"/>
      <c r="Z561" s="179">
        <f t="shared" si="170"/>
        <v>0</v>
      </c>
      <c r="AA561" s="179"/>
      <c r="AB561" s="179">
        <f t="shared" si="170"/>
        <v>0</v>
      </c>
      <c r="AC561" s="179"/>
      <c r="AD561" s="179">
        <f t="shared" si="170"/>
        <v>0</v>
      </c>
      <c r="AE561" s="179"/>
      <c r="AF561" s="179">
        <f t="shared" si="170"/>
        <v>0</v>
      </c>
      <c r="AG561" s="179"/>
      <c r="AH561" s="179">
        <f t="shared" si="159"/>
        <v>0</v>
      </c>
      <c r="AI561" s="179"/>
      <c r="AJ561" s="179">
        <f t="shared" si="171"/>
        <v>0</v>
      </c>
      <c r="AK561" s="179"/>
      <c r="AL561" s="179">
        <f t="shared" si="171"/>
        <v>0</v>
      </c>
      <c r="AM561" s="179">
        <f t="shared" si="172"/>
        <v>0</v>
      </c>
      <c r="AN561" s="217">
        <f t="shared" si="174"/>
        <v>0</v>
      </c>
      <c r="AO561" s="20">
        <f t="shared" si="176"/>
        <v>0</v>
      </c>
      <c r="AP561" s="13"/>
      <c r="AR561" s="14"/>
      <c r="AT561" s="66"/>
      <c r="AU561" s="66"/>
    </row>
    <row r="562" spans="1:47" s="61" customFormat="1" ht="90" outlineLevel="1" x14ac:dyDescent="0.25">
      <c r="A562" s="62" t="s">
        <v>1076</v>
      </c>
      <c r="B562" s="63" t="s">
        <v>1077</v>
      </c>
      <c r="C562" s="64" t="s">
        <v>62</v>
      </c>
      <c r="D562" s="65">
        <v>30</v>
      </c>
      <c r="E562" s="65"/>
      <c r="F562" s="19">
        <f t="shared" si="175"/>
        <v>30</v>
      </c>
      <c r="G562" s="156">
        <v>265.04304439999999</v>
      </c>
      <c r="H562" s="65">
        <f t="shared" si="161"/>
        <v>30</v>
      </c>
      <c r="I562" s="179"/>
      <c r="J562" s="179">
        <f t="shared" si="162"/>
        <v>0</v>
      </c>
      <c r="K562" s="179"/>
      <c r="L562" s="179">
        <f t="shared" si="163"/>
        <v>0</v>
      </c>
      <c r="M562" s="179"/>
      <c r="N562" s="179">
        <f t="shared" si="164"/>
        <v>0</v>
      </c>
      <c r="O562" s="179"/>
      <c r="P562" s="179">
        <f t="shared" si="165"/>
        <v>0</v>
      </c>
      <c r="Q562" s="179"/>
      <c r="R562" s="179">
        <f t="shared" si="166"/>
        <v>0</v>
      </c>
      <c r="S562" s="179"/>
      <c r="T562" s="179">
        <f t="shared" si="167"/>
        <v>0</v>
      </c>
      <c r="U562" s="179"/>
      <c r="V562" s="179">
        <f t="shared" si="168"/>
        <v>0</v>
      </c>
      <c r="W562" s="179"/>
      <c r="X562" s="179">
        <f t="shared" si="169"/>
        <v>0</v>
      </c>
      <c r="Y562" s="179"/>
      <c r="Z562" s="179">
        <f t="shared" si="170"/>
        <v>0</v>
      </c>
      <c r="AA562" s="179"/>
      <c r="AB562" s="179">
        <f t="shared" si="170"/>
        <v>0</v>
      </c>
      <c r="AC562" s="179"/>
      <c r="AD562" s="179">
        <f t="shared" si="170"/>
        <v>0</v>
      </c>
      <c r="AE562" s="179"/>
      <c r="AF562" s="179">
        <f t="shared" si="170"/>
        <v>0</v>
      </c>
      <c r="AG562" s="179"/>
      <c r="AH562" s="179">
        <f t="shared" si="159"/>
        <v>0</v>
      </c>
      <c r="AI562" s="179"/>
      <c r="AJ562" s="179">
        <f t="shared" si="171"/>
        <v>0</v>
      </c>
      <c r="AK562" s="179"/>
      <c r="AL562" s="179">
        <f t="shared" si="171"/>
        <v>0</v>
      </c>
      <c r="AM562" s="179">
        <f t="shared" si="172"/>
        <v>0</v>
      </c>
      <c r="AN562" s="217">
        <f t="shared" si="174"/>
        <v>0</v>
      </c>
      <c r="AO562" s="20">
        <f t="shared" si="176"/>
        <v>0</v>
      </c>
      <c r="AP562" s="13"/>
      <c r="AR562" s="14"/>
      <c r="AT562" s="66"/>
      <c r="AU562" s="66"/>
    </row>
    <row r="563" spans="1:47" s="61" customFormat="1" ht="67.5" outlineLevel="1" x14ac:dyDescent="0.25">
      <c r="A563" s="62" t="s">
        <v>1078</v>
      </c>
      <c r="B563" s="63" t="s">
        <v>1079</v>
      </c>
      <c r="C563" s="64" t="s">
        <v>62</v>
      </c>
      <c r="D563" s="65">
        <v>1260</v>
      </c>
      <c r="E563" s="65"/>
      <c r="F563" s="19">
        <f t="shared" si="175"/>
        <v>1260</v>
      </c>
      <c r="G563" s="156">
        <v>1.1062808040000001</v>
      </c>
      <c r="H563" s="65">
        <f t="shared" si="161"/>
        <v>1120.1500000000001</v>
      </c>
      <c r="I563" s="179"/>
      <c r="J563" s="179">
        <f t="shared" si="162"/>
        <v>0</v>
      </c>
      <c r="K563" s="179"/>
      <c r="L563" s="179">
        <f t="shared" si="163"/>
        <v>0</v>
      </c>
      <c r="M563" s="179"/>
      <c r="N563" s="179">
        <f t="shared" si="164"/>
        <v>0</v>
      </c>
      <c r="O563" s="179"/>
      <c r="P563" s="179">
        <f t="shared" si="165"/>
        <v>0</v>
      </c>
      <c r="Q563" s="179"/>
      <c r="R563" s="179">
        <f t="shared" si="166"/>
        <v>0</v>
      </c>
      <c r="S563" s="179"/>
      <c r="T563" s="179">
        <f t="shared" si="167"/>
        <v>0</v>
      </c>
      <c r="U563" s="179"/>
      <c r="V563" s="179">
        <f t="shared" si="168"/>
        <v>0</v>
      </c>
      <c r="W563" s="179"/>
      <c r="X563" s="179">
        <f t="shared" si="169"/>
        <v>0</v>
      </c>
      <c r="Y563" s="179"/>
      <c r="Z563" s="179">
        <f t="shared" si="170"/>
        <v>0</v>
      </c>
      <c r="AA563" s="179"/>
      <c r="AB563" s="179">
        <f t="shared" si="170"/>
        <v>0</v>
      </c>
      <c r="AC563" s="179"/>
      <c r="AD563" s="179">
        <f t="shared" si="170"/>
        <v>0</v>
      </c>
      <c r="AE563" s="179"/>
      <c r="AF563" s="179">
        <f t="shared" si="170"/>
        <v>0</v>
      </c>
      <c r="AG563" s="179"/>
      <c r="AH563" s="179">
        <f t="shared" si="159"/>
        <v>0</v>
      </c>
      <c r="AI563" s="179">
        <v>139.85</v>
      </c>
      <c r="AJ563" s="179">
        <f t="shared" si="171"/>
        <v>154.71337043939999</v>
      </c>
      <c r="AK563" s="179"/>
      <c r="AL563" s="179">
        <f t="shared" si="171"/>
        <v>0</v>
      </c>
      <c r="AM563" s="179">
        <f t="shared" si="172"/>
        <v>139.85</v>
      </c>
      <c r="AN563" s="217">
        <f t="shared" si="174"/>
        <v>0.11099206349206349</v>
      </c>
      <c r="AO563" s="20">
        <f t="shared" si="176"/>
        <v>154.71</v>
      </c>
      <c r="AP563" s="13"/>
      <c r="AR563" s="14"/>
      <c r="AT563" s="66"/>
      <c r="AU563" s="66"/>
    </row>
    <row r="564" spans="1:47" s="61" customFormat="1" ht="33.75" outlineLevel="1" x14ac:dyDescent="0.25">
      <c r="A564" s="62" t="s">
        <v>1080</v>
      </c>
      <c r="B564" s="63" t="s">
        <v>1081</v>
      </c>
      <c r="C564" s="64" t="s">
        <v>23</v>
      </c>
      <c r="D564" s="65">
        <v>8</v>
      </c>
      <c r="E564" s="65"/>
      <c r="F564" s="19">
        <f t="shared" si="175"/>
        <v>8</v>
      </c>
      <c r="G564" s="156">
        <v>592.93064519999996</v>
      </c>
      <c r="H564" s="65">
        <f t="shared" si="161"/>
        <v>8</v>
      </c>
      <c r="I564" s="179"/>
      <c r="J564" s="179">
        <f t="shared" si="162"/>
        <v>0</v>
      </c>
      <c r="K564" s="179"/>
      <c r="L564" s="179">
        <f t="shared" si="163"/>
        <v>0</v>
      </c>
      <c r="M564" s="179"/>
      <c r="N564" s="179">
        <f t="shared" si="164"/>
        <v>0</v>
      </c>
      <c r="O564" s="179"/>
      <c r="P564" s="179">
        <f t="shared" si="165"/>
        <v>0</v>
      </c>
      <c r="Q564" s="179"/>
      <c r="R564" s="179">
        <f t="shared" si="166"/>
        <v>0</v>
      </c>
      <c r="S564" s="179"/>
      <c r="T564" s="179">
        <f t="shared" si="167"/>
        <v>0</v>
      </c>
      <c r="U564" s="179"/>
      <c r="V564" s="179">
        <f t="shared" si="168"/>
        <v>0</v>
      </c>
      <c r="W564" s="179"/>
      <c r="X564" s="179">
        <f t="shared" si="169"/>
        <v>0</v>
      </c>
      <c r="Y564" s="179"/>
      <c r="Z564" s="179">
        <f t="shared" si="170"/>
        <v>0</v>
      </c>
      <c r="AA564" s="179"/>
      <c r="AB564" s="179">
        <f t="shared" si="170"/>
        <v>0</v>
      </c>
      <c r="AC564" s="179"/>
      <c r="AD564" s="179">
        <f t="shared" si="170"/>
        <v>0</v>
      </c>
      <c r="AE564" s="179"/>
      <c r="AF564" s="179">
        <f t="shared" si="170"/>
        <v>0</v>
      </c>
      <c r="AG564" s="179"/>
      <c r="AH564" s="179">
        <f t="shared" si="159"/>
        <v>0</v>
      </c>
      <c r="AI564" s="179"/>
      <c r="AJ564" s="179">
        <f t="shared" si="171"/>
        <v>0</v>
      </c>
      <c r="AK564" s="179"/>
      <c r="AL564" s="179">
        <f t="shared" si="171"/>
        <v>0</v>
      </c>
      <c r="AM564" s="179">
        <f t="shared" si="172"/>
        <v>0</v>
      </c>
      <c r="AN564" s="217">
        <f t="shared" si="174"/>
        <v>0</v>
      </c>
      <c r="AO564" s="20">
        <f t="shared" si="176"/>
        <v>0</v>
      </c>
      <c r="AP564" s="13"/>
      <c r="AR564" s="14"/>
      <c r="AT564" s="66"/>
      <c r="AU564" s="66"/>
    </row>
    <row r="565" spans="1:47" s="61" customFormat="1" ht="15" x14ac:dyDescent="0.25">
      <c r="A565" s="31" t="s">
        <v>1082</v>
      </c>
      <c r="B565" s="32" t="s">
        <v>1083</v>
      </c>
      <c r="C565" s="33"/>
      <c r="D565" s="34"/>
      <c r="E565" s="34"/>
      <c r="F565" s="34"/>
      <c r="G565" s="152"/>
      <c r="H565" s="35"/>
      <c r="I565" s="175"/>
      <c r="J565" s="175"/>
      <c r="K565" s="175"/>
      <c r="L565" s="175"/>
      <c r="M565" s="175"/>
      <c r="N565" s="175"/>
      <c r="O565" s="175"/>
      <c r="P565" s="175"/>
      <c r="Q565" s="175"/>
      <c r="R565" s="175"/>
      <c r="S565" s="175"/>
      <c r="T565" s="175"/>
      <c r="U565" s="175"/>
      <c r="V565" s="175"/>
      <c r="W565" s="175"/>
      <c r="X565" s="175"/>
      <c r="Y565" s="175"/>
      <c r="Z565" s="175"/>
      <c r="AA565" s="175"/>
      <c r="AB565" s="175"/>
      <c r="AC565" s="175"/>
      <c r="AD565" s="175"/>
      <c r="AE565" s="175"/>
      <c r="AF565" s="175"/>
      <c r="AG565" s="175"/>
      <c r="AH565" s="175"/>
      <c r="AI565" s="175"/>
      <c r="AJ565" s="175"/>
      <c r="AK565" s="175"/>
      <c r="AL565" s="175"/>
      <c r="AM565" s="175" t="str">
        <f t="shared" si="172"/>
        <v/>
      </c>
      <c r="AN565" s="213"/>
      <c r="AO565" s="36"/>
      <c r="AP565" s="13"/>
      <c r="AR565" s="14"/>
      <c r="AT565" s="66"/>
      <c r="AU565" s="66"/>
    </row>
    <row r="566" spans="1:47" s="61" customFormat="1" ht="20.45" customHeight="1" outlineLevel="1" x14ac:dyDescent="0.25">
      <c r="A566" s="62" t="s">
        <v>1084</v>
      </c>
      <c r="B566" s="63" t="s">
        <v>1085</v>
      </c>
      <c r="C566" s="64" t="s">
        <v>23</v>
      </c>
      <c r="D566" s="65">
        <v>70</v>
      </c>
      <c r="E566" s="65"/>
      <c r="F566" s="19">
        <f t="shared" ref="F566:F593" si="177">D566+E566</f>
        <v>70</v>
      </c>
      <c r="G566" s="156">
        <v>19.09</v>
      </c>
      <c r="H566" s="65">
        <f t="shared" si="161"/>
        <v>70</v>
      </c>
      <c r="I566" s="179"/>
      <c r="J566" s="179">
        <f t="shared" si="162"/>
        <v>0</v>
      </c>
      <c r="K566" s="179"/>
      <c r="L566" s="179">
        <f t="shared" si="163"/>
        <v>0</v>
      </c>
      <c r="M566" s="179"/>
      <c r="N566" s="179">
        <f t="shared" si="164"/>
        <v>0</v>
      </c>
      <c r="O566" s="179"/>
      <c r="P566" s="179">
        <f t="shared" si="165"/>
        <v>0</v>
      </c>
      <c r="Q566" s="179"/>
      <c r="R566" s="179">
        <f t="shared" si="166"/>
        <v>0</v>
      </c>
      <c r="S566" s="179"/>
      <c r="T566" s="179">
        <f t="shared" si="167"/>
        <v>0</v>
      </c>
      <c r="U566" s="179"/>
      <c r="V566" s="179">
        <f t="shared" si="168"/>
        <v>0</v>
      </c>
      <c r="W566" s="179"/>
      <c r="X566" s="179">
        <f t="shared" si="169"/>
        <v>0</v>
      </c>
      <c r="Y566" s="179"/>
      <c r="Z566" s="179">
        <f t="shared" si="170"/>
        <v>0</v>
      </c>
      <c r="AA566" s="179"/>
      <c r="AB566" s="179">
        <f t="shared" si="170"/>
        <v>0</v>
      </c>
      <c r="AC566" s="179"/>
      <c r="AD566" s="179">
        <f t="shared" si="170"/>
        <v>0</v>
      </c>
      <c r="AE566" s="179"/>
      <c r="AF566" s="179">
        <f t="shared" si="170"/>
        <v>0</v>
      </c>
      <c r="AG566" s="179"/>
      <c r="AH566" s="179">
        <f t="shared" si="159"/>
        <v>0</v>
      </c>
      <c r="AI566" s="179"/>
      <c r="AJ566" s="179">
        <f t="shared" si="171"/>
        <v>0</v>
      </c>
      <c r="AK566" s="179"/>
      <c r="AL566" s="179">
        <f t="shared" si="171"/>
        <v>0</v>
      </c>
      <c r="AM566" s="179">
        <f t="shared" si="172"/>
        <v>0</v>
      </c>
      <c r="AN566" s="217">
        <f t="shared" si="174"/>
        <v>0</v>
      </c>
      <c r="AO566" s="20">
        <f t="shared" ref="AO566:AO593" si="178">IF(C566="","",(ROUND(AM566*G566,2)))</f>
        <v>0</v>
      </c>
      <c r="AP566" s="13"/>
      <c r="AR566" s="14"/>
      <c r="AT566" s="66"/>
      <c r="AU566" s="66"/>
    </row>
    <row r="567" spans="1:47" s="61" customFormat="1" ht="20.45" customHeight="1" outlineLevel="1" x14ac:dyDescent="0.25">
      <c r="A567" s="62" t="s">
        <v>1086</v>
      </c>
      <c r="B567" s="63" t="s">
        <v>1087</v>
      </c>
      <c r="C567" s="64" t="s">
        <v>23</v>
      </c>
      <c r="D567" s="65">
        <v>19</v>
      </c>
      <c r="E567" s="65"/>
      <c r="F567" s="19">
        <f t="shared" si="177"/>
        <v>19</v>
      </c>
      <c r="G567" s="156">
        <v>30.23</v>
      </c>
      <c r="H567" s="65">
        <f t="shared" si="161"/>
        <v>19</v>
      </c>
      <c r="I567" s="179"/>
      <c r="J567" s="179">
        <f t="shared" si="162"/>
        <v>0</v>
      </c>
      <c r="K567" s="179"/>
      <c r="L567" s="179">
        <f t="shared" si="163"/>
        <v>0</v>
      </c>
      <c r="M567" s="179"/>
      <c r="N567" s="179">
        <f t="shared" si="164"/>
        <v>0</v>
      </c>
      <c r="O567" s="179"/>
      <c r="P567" s="179">
        <f t="shared" si="165"/>
        <v>0</v>
      </c>
      <c r="Q567" s="179"/>
      <c r="R567" s="179">
        <f t="shared" si="166"/>
        <v>0</v>
      </c>
      <c r="S567" s="179"/>
      <c r="T567" s="179">
        <f t="shared" si="167"/>
        <v>0</v>
      </c>
      <c r="U567" s="179"/>
      <c r="V567" s="179">
        <f t="shared" si="168"/>
        <v>0</v>
      </c>
      <c r="W567" s="179"/>
      <c r="X567" s="179">
        <f t="shared" si="169"/>
        <v>0</v>
      </c>
      <c r="Y567" s="179"/>
      <c r="Z567" s="179">
        <f t="shared" si="170"/>
        <v>0</v>
      </c>
      <c r="AA567" s="179"/>
      <c r="AB567" s="179">
        <f t="shared" si="170"/>
        <v>0</v>
      </c>
      <c r="AC567" s="179"/>
      <c r="AD567" s="179">
        <f t="shared" si="170"/>
        <v>0</v>
      </c>
      <c r="AE567" s="179"/>
      <c r="AF567" s="179">
        <f t="shared" si="170"/>
        <v>0</v>
      </c>
      <c r="AG567" s="179"/>
      <c r="AH567" s="179">
        <f t="shared" si="159"/>
        <v>0</v>
      </c>
      <c r="AI567" s="179"/>
      <c r="AJ567" s="179">
        <f t="shared" si="171"/>
        <v>0</v>
      </c>
      <c r="AK567" s="179"/>
      <c r="AL567" s="179">
        <f t="shared" si="171"/>
        <v>0</v>
      </c>
      <c r="AM567" s="179">
        <f t="shared" si="172"/>
        <v>0</v>
      </c>
      <c r="AN567" s="217">
        <f t="shared" si="174"/>
        <v>0</v>
      </c>
      <c r="AO567" s="20">
        <f t="shared" si="178"/>
        <v>0</v>
      </c>
      <c r="AP567" s="13"/>
      <c r="AR567" s="14"/>
      <c r="AT567" s="66"/>
      <c r="AU567" s="66"/>
    </row>
    <row r="568" spans="1:47" s="61" customFormat="1" ht="20.45" customHeight="1" outlineLevel="1" x14ac:dyDescent="0.25">
      <c r="A568" s="62" t="s">
        <v>1088</v>
      </c>
      <c r="B568" s="63" t="s">
        <v>1089</v>
      </c>
      <c r="C568" s="64" t="s">
        <v>23</v>
      </c>
      <c r="D568" s="65">
        <v>4</v>
      </c>
      <c r="E568" s="65"/>
      <c r="F568" s="19">
        <f t="shared" si="177"/>
        <v>4</v>
      </c>
      <c r="G568" s="156">
        <v>41.36</v>
      </c>
      <c r="H568" s="65">
        <f t="shared" si="161"/>
        <v>4</v>
      </c>
      <c r="I568" s="179"/>
      <c r="J568" s="179">
        <f t="shared" si="162"/>
        <v>0</v>
      </c>
      <c r="K568" s="179"/>
      <c r="L568" s="179">
        <f t="shared" si="163"/>
        <v>0</v>
      </c>
      <c r="M568" s="179"/>
      <c r="N568" s="179">
        <f t="shared" si="164"/>
        <v>0</v>
      </c>
      <c r="O568" s="179"/>
      <c r="P568" s="179">
        <f t="shared" si="165"/>
        <v>0</v>
      </c>
      <c r="Q568" s="179"/>
      <c r="R568" s="179">
        <f t="shared" si="166"/>
        <v>0</v>
      </c>
      <c r="S568" s="179"/>
      <c r="T568" s="179">
        <f t="shared" si="167"/>
        <v>0</v>
      </c>
      <c r="U568" s="179"/>
      <c r="V568" s="179">
        <f t="shared" si="168"/>
        <v>0</v>
      </c>
      <c r="W568" s="179"/>
      <c r="X568" s="179">
        <f t="shared" si="169"/>
        <v>0</v>
      </c>
      <c r="Y568" s="179"/>
      <c r="Z568" s="179">
        <f t="shared" si="170"/>
        <v>0</v>
      </c>
      <c r="AA568" s="179"/>
      <c r="AB568" s="179">
        <f t="shared" si="170"/>
        <v>0</v>
      </c>
      <c r="AC568" s="179"/>
      <c r="AD568" s="179">
        <f t="shared" si="170"/>
        <v>0</v>
      </c>
      <c r="AE568" s="179"/>
      <c r="AF568" s="179">
        <f t="shared" si="170"/>
        <v>0</v>
      </c>
      <c r="AG568" s="179"/>
      <c r="AH568" s="179">
        <f t="shared" si="159"/>
        <v>0</v>
      </c>
      <c r="AI568" s="179"/>
      <c r="AJ568" s="179">
        <f t="shared" si="171"/>
        <v>0</v>
      </c>
      <c r="AK568" s="179"/>
      <c r="AL568" s="179">
        <f t="shared" si="171"/>
        <v>0</v>
      </c>
      <c r="AM568" s="179">
        <f t="shared" si="172"/>
        <v>0</v>
      </c>
      <c r="AN568" s="217">
        <f t="shared" si="174"/>
        <v>0</v>
      </c>
      <c r="AO568" s="20">
        <f t="shared" si="178"/>
        <v>0</v>
      </c>
      <c r="AP568" s="13"/>
      <c r="AR568" s="14"/>
      <c r="AT568" s="66"/>
      <c r="AU568" s="66"/>
    </row>
    <row r="569" spans="1:47" s="61" customFormat="1" ht="20.45" customHeight="1" outlineLevel="1" x14ac:dyDescent="0.25">
      <c r="A569" s="62" t="s">
        <v>1090</v>
      </c>
      <c r="B569" s="63" t="s">
        <v>1091</v>
      </c>
      <c r="C569" s="64" t="s">
        <v>23</v>
      </c>
      <c r="D569" s="65">
        <v>1</v>
      </c>
      <c r="E569" s="65"/>
      <c r="F569" s="19">
        <f t="shared" si="177"/>
        <v>1</v>
      </c>
      <c r="G569" s="156">
        <v>56.59</v>
      </c>
      <c r="H569" s="65">
        <f t="shared" si="161"/>
        <v>1</v>
      </c>
      <c r="I569" s="179"/>
      <c r="J569" s="179">
        <f t="shared" si="162"/>
        <v>0</v>
      </c>
      <c r="K569" s="179"/>
      <c r="L569" s="179">
        <f t="shared" si="163"/>
        <v>0</v>
      </c>
      <c r="M569" s="179"/>
      <c r="N569" s="179">
        <f t="shared" si="164"/>
        <v>0</v>
      </c>
      <c r="O569" s="179"/>
      <c r="P569" s="179">
        <f t="shared" si="165"/>
        <v>0</v>
      </c>
      <c r="Q569" s="179"/>
      <c r="R569" s="179">
        <f t="shared" si="166"/>
        <v>0</v>
      </c>
      <c r="S569" s="179"/>
      <c r="T569" s="179">
        <f t="shared" si="167"/>
        <v>0</v>
      </c>
      <c r="U569" s="179"/>
      <c r="V569" s="179">
        <f t="shared" si="168"/>
        <v>0</v>
      </c>
      <c r="W569" s="179"/>
      <c r="X569" s="179">
        <f t="shared" si="169"/>
        <v>0</v>
      </c>
      <c r="Y569" s="179"/>
      <c r="Z569" s="179">
        <f t="shared" si="170"/>
        <v>0</v>
      </c>
      <c r="AA569" s="179"/>
      <c r="AB569" s="179">
        <f t="shared" si="170"/>
        <v>0</v>
      </c>
      <c r="AC569" s="179"/>
      <c r="AD569" s="179">
        <f t="shared" si="170"/>
        <v>0</v>
      </c>
      <c r="AE569" s="179"/>
      <c r="AF569" s="179">
        <f t="shared" si="170"/>
        <v>0</v>
      </c>
      <c r="AG569" s="179"/>
      <c r="AH569" s="179">
        <f t="shared" si="159"/>
        <v>0</v>
      </c>
      <c r="AI569" s="179"/>
      <c r="AJ569" s="179">
        <f t="shared" si="171"/>
        <v>0</v>
      </c>
      <c r="AK569" s="179"/>
      <c r="AL569" s="179">
        <f t="shared" si="171"/>
        <v>0</v>
      </c>
      <c r="AM569" s="179">
        <f t="shared" si="172"/>
        <v>0</v>
      </c>
      <c r="AN569" s="217">
        <f t="shared" si="174"/>
        <v>0</v>
      </c>
      <c r="AO569" s="20">
        <f t="shared" si="178"/>
        <v>0</v>
      </c>
      <c r="AP569" s="13"/>
      <c r="AR569" s="14"/>
      <c r="AT569" s="66"/>
      <c r="AU569" s="66"/>
    </row>
    <row r="570" spans="1:47" s="61" customFormat="1" ht="22.5" outlineLevel="1" x14ac:dyDescent="0.25">
      <c r="A570" s="62" t="s">
        <v>1092</v>
      </c>
      <c r="B570" s="63" t="s">
        <v>1093</v>
      </c>
      <c r="C570" s="64" t="s">
        <v>23</v>
      </c>
      <c r="D570" s="65">
        <v>6</v>
      </c>
      <c r="E570" s="65"/>
      <c r="F570" s="19">
        <f t="shared" si="177"/>
        <v>6</v>
      </c>
      <c r="G570" s="156">
        <v>34.57</v>
      </c>
      <c r="H570" s="65">
        <f t="shared" si="161"/>
        <v>6</v>
      </c>
      <c r="I570" s="179"/>
      <c r="J570" s="179">
        <f t="shared" si="162"/>
        <v>0</v>
      </c>
      <c r="K570" s="179"/>
      <c r="L570" s="179">
        <f t="shared" si="163"/>
        <v>0</v>
      </c>
      <c r="M570" s="179"/>
      <c r="N570" s="179">
        <f t="shared" si="164"/>
        <v>0</v>
      </c>
      <c r="O570" s="179"/>
      <c r="P570" s="179">
        <f t="shared" si="165"/>
        <v>0</v>
      </c>
      <c r="Q570" s="179"/>
      <c r="R570" s="179">
        <f t="shared" si="166"/>
        <v>0</v>
      </c>
      <c r="S570" s="179"/>
      <c r="T570" s="179">
        <f t="shared" si="167"/>
        <v>0</v>
      </c>
      <c r="U570" s="179"/>
      <c r="V570" s="179">
        <f t="shared" si="168"/>
        <v>0</v>
      </c>
      <c r="W570" s="179"/>
      <c r="X570" s="179">
        <f t="shared" si="169"/>
        <v>0</v>
      </c>
      <c r="Y570" s="179"/>
      <c r="Z570" s="179">
        <f t="shared" si="170"/>
        <v>0</v>
      </c>
      <c r="AA570" s="179"/>
      <c r="AB570" s="179">
        <f t="shared" si="170"/>
        <v>0</v>
      </c>
      <c r="AC570" s="179"/>
      <c r="AD570" s="179">
        <f t="shared" si="170"/>
        <v>0</v>
      </c>
      <c r="AE570" s="179"/>
      <c r="AF570" s="179">
        <f t="shared" si="170"/>
        <v>0</v>
      </c>
      <c r="AG570" s="179"/>
      <c r="AH570" s="179">
        <f t="shared" si="159"/>
        <v>0</v>
      </c>
      <c r="AI570" s="179"/>
      <c r="AJ570" s="179">
        <f t="shared" si="171"/>
        <v>0</v>
      </c>
      <c r="AK570" s="179"/>
      <c r="AL570" s="179">
        <f t="shared" si="171"/>
        <v>0</v>
      </c>
      <c r="AM570" s="179">
        <f t="shared" si="172"/>
        <v>0</v>
      </c>
      <c r="AN570" s="217">
        <f t="shared" si="174"/>
        <v>0</v>
      </c>
      <c r="AO570" s="20">
        <f t="shared" si="178"/>
        <v>0</v>
      </c>
      <c r="AP570" s="13"/>
      <c r="AR570" s="14"/>
      <c r="AT570" s="66"/>
      <c r="AU570" s="66"/>
    </row>
    <row r="571" spans="1:47" s="61" customFormat="1" ht="33.75" outlineLevel="1" x14ac:dyDescent="0.25">
      <c r="A571" s="62" t="s">
        <v>1094</v>
      </c>
      <c r="B571" s="63" t="s">
        <v>1095</v>
      </c>
      <c r="C571" s="64" t="s">
        <v>23</v>
      </c>
      <c r="D571" s="65">
        <v>3</v>
      </c>
      <c r="E571" s="65"/>
      <c r="F571" s="19">
        <f t="shared" si="177"/>
        <v>3</v>
      </c>
      <c r="G571" s="156">
        <v>62.59251347</v>
      </c>
      <c r="H571" s="65">
        <f t="shared" si="161"/>
        <v>3</v>
      </c>
      <c r="I571" s="179"/>
      <c r="J571" s="179">
        <f t="shared" si="162"/>
        <v>0</v>
      </c>
      <c r="K571" s="179"/>
      <c r="L571" s="179">
        <f t="shared" si="163"/>
        <v>0</v>
      </c>
      <c r="M571" s="179"/>
      <c r="N571" s="179">
        <f t="shared" si="164"/>
        <v>0</v>
      </c>
      <c r="O571" s="179"/>
      <c r="P571" s="179">
        <f t="shared" si="165"/>
        <v>0</v>
      </c>
      <c r="Q571" s="179"/>
      <c r="R571" s="179">
        <f t="shared" si="166"/>
        <v>0</v>
      </c>
      <c r="S571" s="179"/>
      <c r="T571" s="179">
        <f t="shared" si="167"/>
        <v>0</v>
      </c>
      <c r="U571" s="179"/>
      <c r="V571" s="179">
        <f t="shared" si="168"/>
        <v>0</v>
      </c>
      <c r="W571" s="179"/>
      <c r="X571" s="179">
        <f t="shared" si="169"/>
        <v>0</v>
      </c>
      <c r="Y571" s="179"/>
      <c r="Z571" s="179">
        <f t="shared" si="170"/>
        <v>0</v>
      </c>
      <c r="AA571" s="179"/>
      <c r="AB571" s="179">
        <f t="shared" si="170"/>
        <v>0</v>
      </c>
      <c r="AC571" s="179"/>
      <c r="AD571" s="179">
        <f t="shared" si="170"/>
        <v>0</v>
      </c>
      <c r="AE571" s="179"/>
      <c r="AF571" s="179">
        <f t="shared" si="170"/>
        <v>0</v>
      </c>
      <c r="AG571" s="179"/>
      <c r="AH571" s="179">
        <f t="shared" si="159"/>
        <v>0</v>
      </c>
      <c r="AI571" s="179"/>
      <c r="AJ571" s="179">
        <f t="shared" si="171"/>
        <v>0</v>
      </c>
      <c r="AK571" s="179"/>
      <c r="AL571" s="179">
        <f t="shared" si="171"/>
        <v>0</v>
      </c>
      <c r="AM571" s="179">
        <f t="shared" si="172"/>
        <v>0</v>
      </c>
      <c r="AN571" s="217">
        <f t="shared" si="174"/>
        <v>0</v>
      </c>
      <c r="AO571" s="20">
        <f t="shared" si="178"/>
        <v>0</v>
      </c>
      <c r="AP571" s="13"/>
      <c r="AR571" s="14"/>
      <c r="AT571" s="66"/>
      <c r="AU571" s="66"/>
    </row>
    <row r="572" spans="1:47" s="61" customFormat="1" ht="33.75" outlineLevel="1" x14ac:dyDescent="0.25">
      <c r="A572" s="62" t="s">
        <v>1096</v>
      </c>
      <c r="B572" s="63" t="s">
        <v>1097</v>
      </c>
      <c r="C572" s="64" t="s">
        <v>23</v>
      </c>
      <c r="D572" s="65">
        <v>6</v>
      </c>
      <c r="E572" s="65"/>
      <c r="F572" s="19">
        <f t="shared" si="177"/>
        <v>6</v>
      </c>
      <c r="G572" s="156">
        <v>47.540261289999997</v>
      </c>
      <c r="H572" s="65">
        <f t="shared" si="161"/>
        <v>6</v>
      </c>
      <c r="I572" s="179"/>
      <c r="J572" s="179">
        <f t="shared" si="162"/>
        <v>0</v>
      </c>
      <c r="K572" s="179"/>
      <c r="L572" s="179">
        <f t="shared" si="163"/>
        <v>0</v>
      </c>
      <c r="M572" s="179"/>
      <c r="N572" s="179">
        <f t="shared" si="164"/>
        <v>0</v>
      </c>
      <c r="O572" s="179"/>
      <c r="P572" s="179">
        <f t="shared" si="165"/>
        <v>0</v>
      </c>
      <c r="Q572" s="179"/>
      <c r="R572" s="179">
        <f t="shared" si="166"/>
        <v>0</v>
      </c>
      <c r="S572" s="179"/>
      <c r="T572" s="179">
        <f t="shared" si="167"/>
        <v>0</v>
      </c>
      <c r="U572" s="179"/>
      <c r="V572" s="179">
        <f t="shared" si="168"/>
        <v>0</v>
      </c>
      <c r="W572" s="179"/>
      <c r="X572" s="179">
        <f t="shared" si="169"/>
        <v>0</v>
      </c>
      <c r="Y572" s="179"/>
      <c r="Z572" s="179">
        <f t="shared" si="170"/>
        <v>0</v>
      </c>
      <c r="AA572" s="179"/>
      <c r="AB572" s="179">
        <f t="shared" si="170"/>
        <v>0</v>
      </c>
      <c r="AC572" s="179"/>
      <c r="AD572" s="179">
        <f t="shared" si="170"/>
        <v>0</v>
      </c>
      <c r="AE572" s="179"/>
      <c r="AF572" s="179">
        <f t="shared" si="170"/>
        <v>0</v>
      </c>
      <c r="AG572" s="179"/>
      <c r="AH572" s="179">
        <f t="shared" si="159"/>
        <v>0</v>
      </c>
      <c r="AI572" s="179"/>
      <c r="AJ572" s="179">
        <f t="shared" si="171"/>
        <v>0</v>
      </c>
      <c r="AK572" s="179"/>
      <c r="AL572" s="179">
        <f t="shared" si="171"/>
        <v>0</v>
      </c>
      <c r="AM572" s="179">
        <f t="shared" si="172"/>
        <v>0</v>
      </c>
      <c r="AN572" s="217">
        <f t="shared" si="174"/>
        <v>0</v>
      </c>
      <c r="AO572" s="20">
        <f t="shared" si="178"/>
        <v>0</v>
      </c>
      <c r="AP572" s="13"/>
      <c r="AR572" s="14"/>
      <c r="AT572" s="66"/>
      <c r="AU572" s="66"/>
    </row>
    <row r="573" spans="1:47" s="61" customFormat="1" ht="22.5" outlineLevel="1" x14ac:dyDescent="0.25">
      <c r="A573" s="62" t="s">
        <v>1098</v>
      </c>
      <c r="B573" s="63" t="s">
        <v>1099</v>
      </c>
      <c r="C573" s="64" t="s">
        <v>23</v>
      </c>
      <c r="D573" s="65">
        <v>54</v>
      </c>
      <c r="E573" s="65"/>
      <c r="F573" s="19">
        <f t="shared" si="177"/>
        <v>54</v>
      </c>
      <c r="G573" s="156">
        <v>78.147756959999995</v>
      </c>
      <c r="H573" s="65">
        <f t="shared" si="161"/>
        <v>54</v>
      </c>
      <c r="I573" s="179"/>
      <c r="J573" s="179">
        <f t="shared" si="162"/>
        <v>0</v>
      </c>
      <c r="K573" s="179"/>
      <c r="L573" s="179">
        <f t="shared" si="163"/>
        <v>0</v>
      </c>
      <c r="M573" s="179"/>
      <c r="N573" s="179">
        <f t="shared" si="164"/>
        <v>0</v>
      </c>
      <c r="O573" s="179"/>
      <c r="P573" s="179">
        <f t="shared" si="165"/>
        <v>0</v>
      </c>
      <c r="Q573" s="179"/>
      <c r="R573" s="179">
        <f t="shared" si="166"/>
        <v>0</v>
      </c>
      <c r="S573" s="179"/>
      <c r="T573" s="179">
        <f t="shared" si="167"/>
        <v>0</v>
      </c>
      <c r="U573" s="179"/>
      <c r="V573" s="179">
        <f t="shared" si="168"/>
        <v>0</v>
      </c>
      <c r="W573" s="179"/>
      <c r="X573" s="179">
        <f t="shared" si="169"/>
        <v>0</v>
      </c>
      <c r="Y573" s="179"/>
      <c r="Z573" s="179">
        <f t="shared" si="170"/>
        <v>0</v>
      </c>
      <c r="AA573" s="179"/>
      <c r="AB573" s="179">
        <f t="shared" si="170"/>
        <v>0</v>
      </c>
      <c r="AC573" s="179"/>
      <c r="AD573" s="179">
        <f t="shared" si="170"/>
        <v>0</v>
      </c>
      <c r="AE573" s="179"/>
      <c r="AF573" s="179">
        <f t="shared" si="170"/>
        <v>0</v>
      </c>
      <c r="AG573" s="179"/>
      <c r="AH573" s="179">
        <f t="shared" si="159"/>
        <v>0</v>
      </c>
      <c r="AI573" s="179"/>
      <c r="AJ573" s="179">
        <f t="shared" si="171"/>
        <v>0</v>
      </c>
      <c r="AK573" s="179"/>
      <c r="AL573" s="179">
        <f t="shared" si="171"/>
        <v>0</v>
      </c>
      <c r="AM573" s="179">
        <f t="shared" si="172"/>
        <v>0</v>
      </c>
      <c r="AN573" s="217">
        <f t="shared" si="174"/>
        <v>0</v>
      </c>
      <c r="AO573" s="20">
        <f t="shared" si="178"/>
        <v>0</v>
      </c>
      <c r="AP573" s="13"/>
      <c r="AR573" s="14"/>
      <c r="AT573" s="66"/>
      <c r="AU573" s="66"/>
    </row>
    <row r="574" spans="1:47" s="61" customFormat="1" ht="22.5" outlineLevel="1" x14ac:dyDescent="0.25">
      <c r="A574" s="62" t="s">
        <v>1100</v>
      </c>
      <c r="B574" s="63" t="s">
        <v>1101</v>
      </c>
      <c r="C574" s="64" t="s">
        <v>23</v>
      </c>
      <c r="D574" s="65">
        <v>2</v>
      </c>
      <c r="E574" s="65"/>
      <c r="F574" s="19">
        <f t="shared" si="177"/>
        <v>2</v>
      </c>
      <c r="G574" s="156">
        <v>39.419795090000001</v>
      </c>
      <c r="H574" s="65">
        <f t="shared" si="161"/>
        <v>2</v>
      </c>
      <c r="I574" s="179"/>
      <c r="J574" s="179">
        <f t="shared" si="162"/>
        <v>0</v>
      </c>
      <c r="K574" s="179"/>
      <c r="L574" s="179">
        <f t="shared" si="163"/>
        <v>0</v>
      </c>
      <c r="M574" s="179"/>
      <c r="N574" s="179">
        <f t="shared" si="164"/>
        <v>0</v>
      </c>
      <c r="O574" s="179"/>
      <c r="P574" s="179">
        <f t="shared" si="165"/>
        <v>0</v>
      </c>
      <c r="Q574" s="179"/>
      <c r="R574" s="179">
        <f t="shared" si="166"/>
        <v>0</v>
      </c>
      <c r="S574" s="179"/>
      <c r="T574" s="179">
        <f t="shared" si="167"/>
        <v>0</v>
      </c>
      <c r="U574" s="179"/>
      <c r="V574" s="179">
        <f t="shared" si="168"/>
        <v>0</v>
      </c>
      <c r="W574" s="179"/>
      <c r="X574" s="179">
        <f t="shared" si="169"/>
        <v>0</v>
      </c>
      <c r="Y574" s="179"/>
      <c r="Z574" s="179">
        <f t="shared" si="170"/>
        <v>0</v>
      </c>
      <c r="AA574" s="179"/>
      <c r="AB574" s="179">
        <f t="shared" si="170"/>
        <v>0</v>
      </c>
      <c r="AC574" s="179"/>
      <c r="AD574" s="179">
        <f t="shared" si="170"/>
        <v>0</v>
      </c>
      <c r="AE574" s="179"/>
      <c r="AF574" s="179">
        <f t="shared" si="170"/>
        <v>0</v>
      </c>
      <c r="AG574" s="179"/>
      <c r="AH574" s="179">
        <f t="shared" si="159"/>
        <v>0</v>
      </c>
      <c r="AI574" s="179"/>
      <c r="AJ574" s="179">
        <f t="shared" si="171"/>
        <v>0</v>
      </c>
      <c r="AK574" s="179"/>
      <c r="AL574" s="179">
        <f t="shared" si="171"/>
        <v>0</v>
      </c>
      <c r="AM574" s="179">
        <f t="shared" si="172"/>
        <v>0</v>
      </c>
      <c r="AN574" s="217">
        <f t="shared" si="174"/>
        <v>0</v>
      </c>
      <c r="AO574" s="20">
        <f t="shared" si="178"/>
        <v>0</v>
      </c>
      <c r="AP574" s="13"/>
      <c r="AR574" s="14"/>
      <c r="AT574" s="66"/>
      <c r="AU574" s="66"/>
    </row>
    <row r="575" spans="1:47" s="61" customFormat="1" ht="33.75" outlineLevel="1" x14ac:dyDescent="0.25">
      <c r="A575" s="62" t="s">
        <v>1102</v>
      </c>
      <c r="B575" s="63" t="s">
        <v>1103</v>
      </c>
      <c r="C575" s="64" t="s">
        <v>23</v>
      </c>
      <c r="D575" s="65">
        <v>99</v>
      </c>
      <c r="E575" s="65"/>
      <c r="F575" s="19">
        <f t="shared" si="177"/>
        <v>99</v>
      </c>
      <c r="G575" s="156">
        <v>22.19</v>
      </c>
      <c r="H575" s="65">
        <f t="shared" si="161"/>
        <v>99</v>
      </c>
      <c r="I575" s="179"/>
      <c r="J575" s="179">
        <f t="shared" si="162"/>
        <v>0</v>
      </c>
      <c r="K575" s="179"/>
      <c r="L575" s="179">
        <f t="shared" si="163"/>
        <v>0</v>
      </c>
      <c r="M575" s="179"/>
      <c r="N575" s="179">
        <f t="shared" si="164"/>
        <v>0</v>
      </c>
      <c r="O575" s="179"/>
      <c r="P575" s="179">
        <f t="shared" si="165"/>
        <v>0</v>
      </c>
      <c r="Q575" s="179"/>
      <c r="R575" s="179">
        <f t="shared" si="166"/>
        <v>0</v>
      </c>
      <c r="S575" s="179"/>
      <c r="T575" s="179">
        <f t="shared" si="167"/>
        <v>0</v>
      </c>
      <c r="U575" s="179"/>
      <c r="V575" s="179">
        <f t="shared" si="168"/>
        <v>0</v>
      </c>
      <c r="W575" s="179"/>
      <c r="X575" s="179">
        <f t="shared" si="169"/>
        <v>0</v>
      </c>
      <c r="Y575" s="179"/>
      <c r="Z575" s="179">
        <f t="shared" si="170"/>
        <v>0</v>
      </c>
      <c r="AA575" s="179"/>
      <c r="AB575" s="179">
        <f t="shared" si="170"/>
        <v>0</v>
      </c>
      <c r="AC575" s="179"/>
      <c r="AD575" s="179">
        <f t="shared" si="170"/>
        <v>0</v>
      </c>
      <c r="AE575" s="179"/>
      <c r="AF575" s="179">
        <f t="shared" si="170"/>
        <v>0</v>
      </c>
      <c r="AG575" s="179"/>
      <c r="AH575" s="179">
        <f t="shared" si="159"/>
        <v>0</v>
      </c>
      <c r="AI575" s="179"/>
      <c r="AJ575" s="179">
        <f t="shared" si="171"/>
        <v>0</v>
      </c>
      <c r="AK575" s="179"/>
      <c r="AL575" s="179">
        <f t="shared" si="171"/>
        <v>0</v>
      </c>
      <c r="AM575" s="179">
        <f t="shared" si="172"/>
        <v>0</v>
      </c>
      <c r="AN575" s="217">
        <f t="shared" si="174"/>
        <v>0</v>
      </c>
      <c r="AO575" s="20">
        <f t="shared" si="178"/>
        <v>0</v>
      </c>
      <c r="AP575" s="13"/>
      <c r="AR575" s="14"/>
      <c r="AT575" s="66"/>
      <c r="AU575" s="66"/>
    </row>
    <row r="576" spans="1:47" s="61" customFormat="1" ht="33.75" outlineLevel="1" x14ac:dyDescent="0.25">
      <c r="A576" s="62" t="s">
        <v>1104</v>
      </c>
      <c r="B576" s="63" t="s">
        <v>1105</v>
      </c>
      <c r="C576" s="64" t="s">
        <v>23</v>
      </c>
      <c r="D576" s="65">
        <v>52</v>
      </c>
      <c r="E576" s="65"/>
      <c r="F576" s="19">
        <f t="shared" si="177"/>
        <v>52</v>
      </c>
      <c r="G576" s="156">
        <v>24.41</v>
      </c>
      <c r="H576" s="65">
        <f t="shared" si="161"/>
        <v>52</v>
      </c>
      <c r="I576" s="179"/>
      <c r="J576" s="179">
        <f t="shared" si="162"/>
        <v>0</v>
      </c>
      <c r="K576" s="179"/>
      <c r="L576" s="179">
        <f t="shared" si="163"/>
        <v>0</v>
      </c>
      <c r="M576" s="179"/>
      <c r="N576" s="179">
        <f t="shared" si="164"/>
        <v>0</v>
      </c>
      <c r="O576" s="179"/>
      <c r="P576" s="179">
        <f t="shared" si="165"/>
        <v>0</v>
      </c>
      <c r="Q576" s="179"/>
      <c r="R576" s="179">
        <f t="shared" si="166"/>
        <v>0</v>
      </c>
      <c r="S576" s="179"/>
      <c r="T576" s="179">
        <f t="shared" si="167"/>
        <v>0</v>
      </c>
      <c r="U576" s="179"/>
      <c r="V576" s="179">
        <f t="shared" si="168"/>
        <v>0</v>
      </c>
      <c r="W576" s="179"/>
      <c r="X576" s="179">
        <f t="shared" si="169"/>
        <v>0</v>
      </c>
      <c r="Y576" s="179"/>
      <c r="Z576" s="179">
        <f t="shared" si="170"/>
        <v>0</v>
      </c>
      <c r="AA576" s="179"/>
      <c r="AB576" s="179">
        <f t="shared" si="170"/>
        <v>0</v>
      </c>
      <c r="AC576" s="179"/>
      <c r="AD576" s="179">
        <f t="shared" si="170"/>
        <v>0</v>
      </c>
      <c r="AE576" s="179"/>
      <c r="AF576" s="179">
        <f t="shared" si="170"/>
        <v>0</v>
      </c>
      <c r="AG576" s="179"/>
      <c r="AH576" s="179">
        <f t="shared" si="159"/>
        <v>0</v>
      </c>
      <c r="AI576" s="179"/>
      <c r="AJ576" s="179">
        <f t="shared" si="171"/>
        <v>0</v>
      </c>
      <c r="AK576" s="179"/>
      <c r="AL576" s="179">
        <f t="shared" si="171"/>
        <v>0</v>
      </c>
      <c r="AM576" s="179">
        <f t="shared" si="172"/>
        <v>0</v>
      </c>
      <c r="AN576" s="217">
        <f t="shared" si="174"/>
        <v>0</v>
      </c>
      <c r="AO576" s="20">
        <f t="shared" si="178"/>
        <v>0</v>
      </c>
      <c r="AP576" s="13"/>
      <c r="AR576" s="14"/>
      <c r="AT576" s="66"/>
      <c r="AU576" s="66"/>
    </row>
    <row r="577" spans="1:47" s="61" customFormat="1" ht="33.75" outlineLevel="1" x14ac:dyDescent="0.25">
      <c r="A577" s="62" t="s">
        <v>1106</v>
      </c>
      <c r="B577" s="63" t="s">
        <v>1107</v>
      </c>
      <c r="C577" s="64" t="s">
        <v>23</v>
      </c>
      <c r="D577" s="65">
        <v>8</v>
      </c>
      <c r="E577" s="65"/>
      <c r="F577" s="19">
        <f t="shared" si="177"/>
        <v>8</v>
      </c>
      <c r="G577" s="156">
        <v>30.12</v>
      </c>
      <c r="H577" s="65">
        <f t="shared" si="161"/>
        <v>8</v>
      </c>
      <c r="I577" s="179"/>
      <c r="J577" s="179">
        <f t="shared" si="162"/>
        <v>0</v>
      </c>
      <c r="K577" s="179"/>
      <c r="L577" s="179">
        <f t="shared" si="163"/>
        <v>0</v>
      </c>
      <c r="M577" s="179"/>
      <c r="N577" s="179">
        <f t="shared" si="164"/>
        <v>0</v>
      </c>
      <c r="O577" s="179"/>
      <c r="P577" s="179">
        <f t="shared" si="165"/>
        <v>0</v>
      </c>
      <c r="Q577" s="179"/>
      <c r="R577" s="179">
        <f t="shared" si="166"/>
        <v>0</v>
      </c>
      <c r="S577" s="179"/>
      <c r="T577" s="179">
        <f t="shared" si="167"/>
        <v>0</v>
      </c>
      <c r="U577" s="179"/>
      <c r="V577" s="179">
        <f t="shared" si="168"/>
        <v>0</v>
      </c>
      <c r="W577" s="179"/>
      <c r="X577" s="179">
        <f t="shared" si="169"/>
        <v>0</v>
      </c>
      <c r="Y577" s="179"/>
      <c r="Z577" s="179">
        <f t="shared" si="170"/>
        <v>0</v>
      </c>
      <c r="AA577" s="179"/>
      <c r="AB577" s="179">
        <f t="shared" si="170"/>
        <v>0</v>
      </c>
      <c r="AC577" s="179"/>
      <c r="AD577" s="179">
        <f t="shared" si="170"/>
        <v>0</v>
      </c>
      <c r="AE577" s="179"/>
      <c r="AF577" s="179">
        <f t="shared" si="170"/>
        <v>0</v>
      </c>
      <c r="AG577" s="179"/>
      <c r="AH577" s="179">
        <f t="shared" si="159"/>
        <v>0</v>
      </c>
      <c r="AI577" s="179"/>
      <c r="AJ577" s="179">
        <f t="shared" si="171"/>
        <v>0</v>
      </c>
      <c r="AK577" s="179"/>
      <c r="AL577" s="179">
        <f t="shared" si="171"/>
        <v>0</v>
      </c>
      <c r="AM577" s="179">
        <f t="shared" si="172"/>
        <v>0</v>
      </c>
      <c r="AN577" s="217">
        <f t="shared" si="174"/>
        <v>0</v>
      </c>
      <c r="AO577" s="20">
        <f t="shared" si="178"/>
        <v>0</v>
      </c>
      <c r="AP577" s="13"/>
      <c r="AR577" s="14"/>
      <c r="AT577" s="66"/>
      <c r="AU577" s="66"/>
    </row>
    <row r="578" spans="1:47" s="61" customFormat="1" ht="33.75" outlineLevel="1" x14ac:dyDescent="0.25">
      <c r="A578" s="62" t="s">
        <v>1108</v>
      </c>
      <c r="B578" s="63" t="s">
        <v>1109</v>
      </c>
      <c r="C578" s="64" t="s">
        <v>23</v>
      </c>
      <c r="D578" s="65">
        <v>144</v>
      </c>
      <c r="E578" s="65"/>
      <c r="F578" s="19">
        <f t="shared" si="177"/>
        <v>144</v>
      </c>
      <c r="G578" s="156">
        <v>36.380000000000003</v>
      </c>
      <c r="H578" s="65">
        <f t="shared" si="161"/>
        <v>144</v>
      </c>
      <c r="I578" s="179"/>
      <c r="J578" s="179">
        <f t="shared" si="162"/>
        <v>0</v>
      </c>
      <c r="K578" s="179"/>
      <c r="L578" s="179">
        <f t="shared" si="163"/>
        <v>0</v>
      </c>
      <c r="M578" s="179"/>
      <c r="N578" s="179">
        <f t="shared" si="164"/>
        <v>0</v>
      </c>
      <c r="O578" s="179"/>
      <c r="P578" s="179">
        <f t="shared" si="165"/>
        <v>0</v>
      </c>
      <c r="Q578" s="179"/>
      <c r="R578" s="179">
        <f t="shared" si="166"/>
        <v>0</v>
      </c>
      <c r="S578" s="179"/>
      <c r="T578" s="179">
        <f t="shared" si="167"/>
        <v>0</v>
      </c>
      <c r="U578" s="179"/>
      <c r="V578" s="179">
        <f t="shared" si="168"/>
        <v>0</v>
      </c>
      <c r="W578" s="179"/>
      <c r="X578" s="179">
        <f t="shared" si="169"/>
        <v>0</v>
      </c>
      <c r="Y578" s="179"/>
      <c r="Z578" s="179">
        <f t="shared" si="170"/>
        <v>0</v>
      </c>
      <c r="AA578" s="179"/>
      <c r="AB578" s="179">
        <f t="shared" si="170"/>
        <v>0</v>
      </c>
      <c r="AC578" s="179"/>
      <c r="AD578" s="179">
        <f t="shared" si="170"/>
        <v>0</v>
      </c>
      <c r="AE578" s="179"/>
      <c r="AF578" s="179">
        <f t="shared" si="170"/>
        <v>0</v>
      </c>
      <c r="AG578" s="179"/>
      <c r="AH578" s="179">
        <f t="shared" si="159"/>
        <v>0</v>
      </c>
      <c r="AI578" s="179"/>
      <c r="AJ578" s="179">
        <f t="shared" si="171"/>
        <v>0</v>
      </c>
      <c r="AK578" s="179"/>
      <c r="AL578" s="179">
        <f t="shared" si="171"/>
        <v>0</v>
      </c>
      <c r="AM578" s="179">
        <f t="shared" si="172"/>
        <v>0</v>
      </c>
      <c r="AN578" s="217">
        <f t="shared" si="174"/>
        <v>0</v>
      </c>
      <c r="AO578" s="20">
        <f t="shared" si="178"/>
        <v>0</v>
      </c>
      <c r="AP578" s="13"/>
      <c r="AR578" s="14"/>
      <c r="AT578" s="66"/>
      <c r="AU578" s="66"/>
    </row>
    <row r="579" spans="1:47" s="61" customFormat="1" ht="33.75" outlineLevel="1" x14ac:dyDescent="0.25">
      <c r="A579" s="62" t="s">
        <v>1110</v>
      </c>
      <c r="B579" s="63" t="s">
        <v>1111</v>
      </c>
      <c r="C579" s="64" t="s">
        <v>23</v>
      </c>
      <c r="D579" s="65">
        <v>14</v>
      </c>
      <c r="E579" s="65"/>
      <c r="F579" s="19">
        <f t="shared" si="177"/>
        <v>14</v>
      </c>
      <c r="G579" s="156">
        <v>40.82</v>
      </c>
      <c r="H579" s="65">
        <f t="shared" si="161"/>
        <v>14</v>
      </c>
      <c r="I579" s="179"/>
      <c r="J579" s="179">
        <f t="shared" si="162"/>
        <v>0</v>
      </c>
      <c r="K579" s="179"/>
      <c r="L579" s="179">
        <f t="shared" si="163"/>
        <v>0</v>
      </c>
      <c r="M579" s="179"/>
      <c r="N579" s="179">
        <f t="shared" si="164"/>
        <v>0</v>
      </c>
      <c r="O579" s="179"/>
      <c r="P579" s="179">
        <f t="shared" si="165"/>
        <v>0</v>
      </c>
      <c r="Q579" s="179"/>
      <c r="R579" s="179">
        <f t="shared" si="166"/>
        <v>0</v>
      </c>
      <c r="S579" s="179"/>
      <c r="T579" s="179">
        <f t="shared" si="167"/>
        <v>0</v>
      </c>
      <c r="U579" s="179"/>
      <c r="V579" s="179">
        <f t="shared" si="168"/>
        <v>0</v>
      </c>
      <c r="W579" s="179"/>
      <c r="X579" s="179">
        <f t="shared" si="169"/>
        <v>0</v>
      </c>
      <c r="Y579" s="179"/>
      <c r="Z579" s="179">
        <f t="shared" si="170"/>
        <v>0</v>
      </c>
      <c r="AA579" s="179"/>
      <c r="AB579" s="179">
        <f t="shared" si="170"/>
        <v>0</v>
      </c>
      <c r="AC579" s="179"/>
      <c r="AD579" s="179">
        <f t="shared" si="170"/>
        <v>0</v>
      </c>
      <c r="AE579" s="179"/>
      <c r="AF579" s="179">
        <f t="shared" si="170"/>
        <v>0</v>
      </c>
      <c r="AG579" s="179"/>
      <c r="AH579" s="179">
        <f t="shared" si="159"/>
        <v>0</v>
      </c>
      <c r="AI579" s="179"/>
      <c r="AJ579" s="179">
        <f t="shared" si="171"/>
        <v>0</v>
      </c>
      <c r="AK579" s="179"/>
      <c r="AL579" s="179">
        <f t="shared" si="171"/>
        <v>0</v>
      </c>
      <c r="AM579" s="179">
        <f t="shared" si="172"/>
        <v>0</v>
      </c>
      <c r="AN579" s="217">
        <f t="shared" si="174"/>
        <v>0</v>
      </c>
      <c r="AO579" s="20">
        <f t="shared" si="178"/>
        <v>0</v>
      </c>
      <c r="AP579" s="13"/>
      <c r="AR579" s="14"/>
      <c r="AT579" s="66"/>
      <c r="AU579" s="66"/>
    </row>
    <row r="580" spans="1:47" s="61" customFormat="1" ht="33.75" outlineLevel="1" x14ac:dyDescent="0.25">
      <c r="A580" s="62" t="s">
        <v>1112</v>
      </c>
      <c r="B580" s="63" t="s">
        <v>1113</v>
      </c>
      <c r="C580" s="64" t="s">
        <v>23</v>
      </c>
      <c r="D580" s="65">
        <v>48</v>
      </c>
      <c r="E580" s="65"/>
      <c r="F580" s="19">
        <f t="shared" si="177"/>
        <v>48</v>
      </c>
      <c r="G580" s="156">
        <v>25.415611770000002</v>
      </c>
      <c r="H580" s="65">
        <f t="shared" si="161"/>
        <v>48</v>
      </c>
      <c r="I580" s="179"/>
      <c r="J580" s="179">
        <f t="shared" si="162"/>
        <v>0</v>
      </c>
      <c r="K580" s="179"/>
      <c r="L580" s="179">
        <f t="shared" si="163"/>
        <v>0</v>
      </c>
      <c r="M580" s="179"/>
      <c r="N580" s="179">
        <f t="shared" si="164"/>
        <v>0</v>
      </c>
      <c r="O580" s="179"/>
      <c r="P580" s="179">
        <f t="shared" si="165"/>
        <v>0</v>
      </c>
      <c r="Q580" s="179"/>
      <c r="R580" s="179">
        <f t="shared" si="166"/>
        <v>0</v>
      </c>
      <c r="S580" s="179"/>
      <c r="T580" s="179">
        <f t="shared" si="167"/>
        <v>0</v>
      </c>
      <c r="U580" s="179"/>
      <c r="V580" s="179">
        <f t="shared" si="168"/>
        <v>0</v>
      </c>
      <c r="W580" s="179"/>
      <c r="X580" s="179">
        <f t="shared" si="169"/>
        <v>0</v>
      </c>
      <c r="Y580" s="179"/>
      <c r="Z580" s="179">
        <f t="shared" si="170"/>
        <v>0</v>
      </c>
      <c r="AA580" s="179"/>
      <c r="AB580" s="179">
        <f t="shared" si="170"/>
        <v>0</v>
      </c>
      <c r="AC580" s="179"/>
      <c r="AD580" s="179">
        <f t="shared" si="170"/>
        <v>0</v>
      </c>
      <c r="AE580" s="179"/>
      <c r="AF580" s="179">
        <f t="shared" si="170"/>
        <v>0</v>
      </c>
      <c r="AG580" s="179"/>
      <c r="AH580" s="179">
        <f t="shared" si="159"/>
        <v>0</v>
      </c>
      <c r="AI580" s="179"/>
      <c r="AJ580" s="179">
        <f t="shared" si="171"/>
        <v>0</v>
      </c>
      <c r="AK580" s="179"/>
      <c r="AL580" s="179">
        <f t="shared" si="171"/>
        <v>0</v>
      </c>
      <c r="AM580" s="179">
        <f t="shared" si="172"/>
        <v>0</v>
      </c>
      <c r="AN580" s="217">
        <f t="shared" si="174"/>
        <v>0</v>
      </c>
      <c r="AO580" s="20">
        <f t="shared" si="178"/>
        <v>0</v>
      </c>
      <c r="AP580" s="13"/>
      <c r="AR580" s="14"/>
      <c r="AT580" s="66"/>
      <c r="AU580" s="66"/>
    </row>
    <row r="581" spans="1:47" s="61" customFormat="1" ht="33.75" outlineLevel="1" x14ac:dyDescent="0.25">
      <c r="A581" s="62" t="s">
        <v>1114</v>
      </c>
      <c r="B581" s="63" t="s">
        <v>1115</v>
      </c>
      <c r="C581" s="64" t="s">
        <v>23</v>
      </c>
      <c r="D581" s="65">
        <v>6</v>
      </c>
      <c r="E581" s="65"/>
      <c r="F581" s="19">
        <f t="shared" si="177"/>
        <v>6</v>
      </c>
      <c r="G581" s="156">
        <v>165.5056118</v>
      </c>
      <c r="H581" s="65">
        <f t="shared" si="161"/>
        <v>6</v>
      </c>
      <c r="I581" s="179"/>
      <c r="J581" s="179">
        <f t="shared" si="162"/>
        <v>0</v>
      </c>
      <c r="K581" s="179"/>
      <c r="L581" s="179">
        <f t="shared" si="163"/>
        <v>0</v>
      </c>
      <c r="M581" s="179"/>
      <c r="N581" s="179">
        <f t="shared" si="164"/>
        <v>0</v>
      </c>
      <c r="O581" s="179"/>
      <c r="P581" s="179">
        <f t="shared" si="165"/>
        <v>0</v>
      </c>
      <c r="Q581" s="179"/>
      <c r="R581" s="179">
        <f t="shared" si="166"/>
        <v>0</v>
      </c>
      <c r="S581" s="179"/>
      <c r="T581" s="179">
        <f t="shared" si="167"/>
        <v>0</v>
      </c>
      <c r="U581" s="179"/>
      <c r="V581" s="179">
        <f t="shared" si="168"/>
        <v>0</v>
      </c>
      <c r="W581" s="179"/>
      <c r="X581" s="179">
        <f t="shared" si="169"/>
        <v>0</v>
      </c>
      <c r="Y581" s="179"/>
      <c r="Z581" s="179">
        <f t="shared" si="170"/>
        <v>0</v>
      </c>
      <c r="AA581" s="179"/>
      <c r="AB581" s="179">
        <f t="shared" si="170"/>
        <v>0</v>
      </c>
      <c r="AC581" s="179"/>
      <c r="AD581" s="179">
        <f t="shared" si="170"/>
        <v>0</v>
      </c>
      <c r="AE581" s="179"/>
      <c r="AF581" s="179">
        <f t="shared" si="170"/>
        <v>0</v>
      </c>
      <c r="AG581" s="179"/>
      <c r="AH581" s="179">
        <f t="shared" si="159"/>
        <v>0</v>
      </c>
      <c r="AI581" s="179"/>
      <c r="AJ581" s="179">
        <f t="shared" si="171"/>
        <v>0</v>
      </c>
      <c r="AK581" s="179"/>
      <c r="AL581" s="179">
        <f t="shared" si="171"/>
        <v>0</v>
      </c>
      <c r="AM581" s="179">
        <f t="shared" si="172"/>
        <v>0</v>
      </c>
      <c r="AN581" s="217">
        <f t="shared" si="174"/>
        <v>0</v>
      </c>
      <c r="AO581" s="20">
        <f t="shared" si="178"/>
        <v>0</v>
      </c>
      <c r="AP581" s="13"/>
      <c r="AR581" s="14"/>
      <c r="AT581" s="66"/>
      <c r="AU581" s="66"/>
    </row>
    <row r="582" spans="1:47" s="61" customFormat="1" ht="22.5" outlineLevel="1" x14ac:dyDescent="0.25">
      <c r="A582" s="62" t="s">
        <v>1116</v>
      </c>
      <c r="B582" s="63" t="s">
        <v>1117</v>
      </c>
      <c r="C582" s="64" t="s">
        <v>23</v>
      </c>
      <c r="D582" s="65">
        <v>20</v>
      </c>
      <c r="E582" s="65"/>
      <c r="F582" s="19">
        <f t="shared" si="177"/>
        <v>20</v>
      </c>
      <c r="G582" s="156">
        <v>188.48821029999999</v>
      </c>
      <c r="H582" s="65">
        <f t="shared" si="161"/>
        <v>20</v>
      </c>
      <c r="I582" s="179"/>
      <c r="J582" s="179">
        <f t="shared" si="162"/>
        <v>0</v>
      </c>
      <c r="K582" s="179"/>
      <c r="L582" s="179">
        <f t="shared" si="163"/>
        <v>0</v>
      </c>
      <c r="M582" s="179"/>
      <c r="N582" s="179">
        <f t="shared" si="164"/>
        <v>0</v>
      </c>
      <c r="O582" s="179"/>
      <c r="P582" s="179">
        <f t="shared" si="165"/>
        <v>0</v>
      </c>
      <c r="Q582" s="179"/>
      <c r="R582" s="179">
        <f t="shared" si="166"/>
        <v>0</v>
      </c>
      <c r="S582" s="179"/>
      <c r="T582" s="179">
        <f t="shared" si="167"/>
        <v>0</v>
      </c>
      <c r="U582" s="179"/>
      <c r="V582" s="179">
        <f t="shared" si="168"/>
        <v>0</v>
      </c>
      <c r="W582" s="179"/>
      <c r="X582" s="179">
        <f t="shared" si="169"/>
        <v>0</v>
      </c>
      <c r="Y582" s="179"/>
      <c r="Z582" s="179">
        <f t="shared" si="170"/>
        <v>0</v>
      </c>
      <c r="AA582" s="179"/>
      <c r="AB582" s="179">
        <f t="shared" si="170"/>
        <v>0</v>
      </c>
      <c r="AC582" s="179"/>
      <c r="AD582" s="179">
        <f t="shared" si="170"/>
        <v>0</v>
      </c>
      <c r="AE582" s="179"/>
      <c r="AF582" s="179">
        <f t="shared" si="170"/>
        <v>0</v>
      </c>
      <c r="AG582" s="179"/>
      <c r="AH582" s="179">
        <f t="shared" si="159"/>
        <v>0</v>
      </c>
      <c r="AI582" s="179"/>
      <c r="AJ582" s="179">
        <f t="shared" si="171"/>
        <v>0</v>
      </c>
      <c r="AK582" s="179"/>
      <c r="AL582" s="179">
        <f t="shared" si="171"/>
        <v>0</v>
      </c>
      <c r="AM582" s="179">
        <f t="shared" si="172"/>
        <v>0</v>
      </c>
      <c r="AN582" s="217">
        <f t="shared" si="174"/>
        <v>0</v>
      </c>
      <c r="AO582" s="20">
        <f t="shared" si="178"/>
        <v>0</v>
      </c>
      <c r="AP582" s="13"/>
      <c r="AR582" s="14"/>
      <c r="AT582" s="66"/>
      <c r="AU582" s="66"/>
    </row>
    <row r="583" spans="1:47" s="61" customFormat="1" ht="22.5" outlineLevel="1" x14ac:dyDescent="0.25">
      <c r="A583" s="62" t="s">
        <v>1118</v>
      </c>
      <c r="B583" s="63" t="s">
        <v>1119</v>
      </c>
      <c r="C583" s="64" t="s">
        <v>23</v>
      </c>
      <c r="D583" s="65">
        <v>20</v>
      </c>
      <c r="E583" s="65"/>
      <c r="F583" s="19">
        <f t="shared" si="177"/>
        <v>20</v>
      </c>
      <c r="G583" s="156">
        <v>61.07821028</v>
      </c>
      <c r="H583" s="65">
        <f t="shared" si="161"/>
        <v>20</v>
      </c>
      <c r="I583" s="179"/>
      <c r="J583" s="179">
        <f t="shared" si="162"/>
        <v>0</v>
      </c>
      <c r="K583" s="179"/>
      <c r="L583" s="179">
        <f t="shared" si="163"/>
        <v>0</v>
      </c>
      <c r="M583" s="179"/>
      <c r="N583" s="179">
        <f t="shared" si="164"/>
        <v>0</v>
      </c>
      <c r="O583" s="179"/>
      <c r="P583" s="179">
        <f t="shared" si="165"/>
        <v>0</v>
      </c>
      <c r="Q583" s="179"/>
      <c r="R583" s="179">
        <f t="shared" si="166"/>
        <v>0</v>
      </c>
      <c r="S583" s="179"/>
      <c r="T583" s="179">
        <f t="shared" si="167"/>
        <v>0</v>
      </c>
      <c r="U583" s="179"/>
      <c r="V583" s="179">
        <f t="shared" si="168"/>
        <v>0</v>
      </c>
      <c r="W583" s="179"/>
      <c r="X583" s="179">
        <f t="shared" si="169"/>
        <v>0</v>
      </c>
      <c r="Y583" s="179"/>
      <c r="Z583" s="179">
        <f t="shared" si="170"/>
        <v>0</v>
      </c>
      <c r="AA583" s="179"/>
      <c r="AB583" s="179">
        <f t="shared" si="170"/>
        <v>0</v>
      </c>
      <c r="AC583" s="179"/>
      <c r="AD583" s="179">
        <f t="shared" si="170"/>
        <v>0</v>
      </c>
      <c r="AE583" s="179"/>
      <c r="AF583" s="179">
        <f t="shared" si="170"/>
        <v>0</v>
      </c>
      <c r="AG583" s="179"/>
      <c r="AH583" s="179">
        <f t="shared" si="159"/>
        <v>0</v>
      </c>
      <c r="AI583" s="179"/>
      <c r="AJ583" s="179">
        <f t="shared" si="171"/>
        <v>0</v>
      </c>
      <c r="AK583" s="179"/>
      <c r="AL583" s="179">
        <f t="shared" si="171"/>
        <v>0</v>
      </c>
      <c r="AM583" s="179">
        <f t="shared" si="172"/>
        <v>0</v>
      </c>
      <c r="AN583" s="217">
        <f t="shared" si="174"/>
        <v>0</v>
      </c>
      <c r="AO583" s="20">
        <f t="shared" si="178"/>
        <v>0</v>
      </c>
      <c r="AP583" s="13"/>
      <c r="AR583" s="14"/>
      <c r="AT583" s="66"/>
      <c r="AU583" s="66"/>
    </row>
    <row r="584" spans="1:47" s="61" customFormat="1" ht="33.75" outlineLevel="1" x14ac:dyDescent="0.25">
      <c r="A584" s="62" t="s">
        <v>1120</v>
      </c>
      <c r="B584" s="63" t="s">
        <v>1121</v>
      </c>
      <c r="C584" s="64" t="s">
        <v>16</v>
      </c>
      <c r="D584" s="65">
        <v>216</v>
      </c>
      <c r="E584" s="65"/>
      <c r="F584" s="19">
        <f t="shared" si="177"/>
        <v>216</v>
      </c>
      <c r="G584" s="156">
        <v>323.50550809999999</v>
      </c>
      <c r="H584" s="65">
        <f t="shared" si="161"/>
        <v>216</v>
      </c>
      <c r="I584" s="179"/>
      <c r="J584" s="179">
        <f t="shared" si="162"/>
        <v>0</v>
      </c>
      <c r="K584" s="179"/>
      <c r="L584" s="179">
        <f t="shared" si="163"/>
        <v>0</v>
      </c>
      <c r="M584" s="179"/>
      <c r="N584" s="179">
        <f t="shared" si="164"/>
        <v>0</v>
      </c>
      <c r="O584" s="179"/>
      <c r="P584" s="179">
        <f t="shared" si="165"/>
        <v>0</v>
      </c>
      <c r="Q584" s="179"/>
      <c r="R584" s="179">
        <f t="shared" si="166"/>
        <v>0</v>
      </c>
      <c r="S584" s="179"/>
      <c r="T584" s="179">
        <f t="shared" si="167"/>
        <v>0</v>
      </c>
      <c r="U584" s="179"/>
      <c r="V584" s="179">
        <f t="shared" si="168"/>
        <v>0</v>
      </c>
      <c r="W584" s="179"/>
      <c r="X584" s="179">
        <f t="shared" si="169"/>
        <v>0</v>
      </c>
      <c r="Y584" s="179"/>
      <c r="Z584" s="179">
        <f t="shared" si="170"/>
        <v>0</v>
      </c>
      <c r="AA584" s="179"/>
      <c r="AB584" s="179">
        <f t="shared" si="170"/>
        <v>0</v>
      </c>
      <c r="AC584" s="179"/>
      <c r="AD584" s="179">
        <f t="shared" si="170"/>
        <v>0</v>
      </c>
      <c r="AE584" s="179"/>
      <c r="AF584" s="179">
        <f t="shared" si="170"/>
        <v>0</v>
      </c>
      <c r="AG584" s="179"/>
      <c r="AH584" s="179">
        <f t="shared" si="159"/>
        <v>0</v>
      </c>
      <c r="AI584" s="179"/>
      <c r="AJ584" s="179">
        <f t="shared" si="171"/>
        <v>0</v>
      </c>
      <c r="AK584" s="179"/>
      <c r="AL584" s="179">
        <f t="shared" si="171"/>
        <v>0</v>
      </c>
      <c r="AM584" s="179">
        <f t="shared" si="172"/>
        <v>0</v>
      </c>
      <c r="AN584" s="217">
        <f t="shared" si="174"/>
        <v>0</v>
      </c>
      <c r="AO584" s="20">
        <f t="shared" si="178"/>
        <v>0</v>
      </c>
      <c r="AP584" s="13"/>
      <c r="AR584" s="14"/>
      <c r="AT584" s="66"/>
      <c r="AU584" s="66"/>
    </row>
    <row r="585" spans="1:47" s="61" customFormat="1" ht="45" outlineLevel="1" x14ac:dyDescent="0.25">
      <c r="A585" s="62" t="s">
        <v>1122</v>
      </c>
      <c r="B585" s="63" t="s">
        <v>1123</v>
      </c>
      <c r="C585" s="64" t="s">
        <v>131</v>
      </c>
      <c r="D585" s="65">
        <v>90</v>
      </c>
      <c r="E585" s="65"/>
      <c r="F585" s="19">
        <f t="shared" si="177"/>
        <v>90</v>
      </c>
      <c r="G585" s="156">
        <v>140.8690047</v>
      </c>
      <c r="H585" s="65">
        <f t="shared" si="161"/>
        <v>90</v>
      </c>
      <c r="I585" s="179"/>
      <c r="J585" s="179">
        <f t="shared" si="162"/>
        <v>0</v>
      </c>
      <c r="K585" s="179"/>
      <c r="L585" s="179">
        <f t="shared" si="163"/>
        <v>0</v>
      </c>
      <c r="M585" s="179"/>
      <c r="N585" s="179">
        <f t="shared" si="164"/>
        <v>0</v>
      </c>
      <c r="O585" s="179"/>
      <c r="P585" s="179">
        <f t="shared" si="165"/>
        <v>0</v>
      </c>
      <c r="Q585" s="179"/>
      <c r="R585" s="179">
        <f t="shared" si="166"/>
        <v>0</v>
      </c>
      <c r="S585" s="179"/>
      <c r="T585" s="179">
        <f t="shared" si="167"/>
        <v>0</v>
      </c>
      <c r="U585" s="179"/>
      <c r="V585" s="179">
        <f t="shared" si="168"/>
        <v>0</v>
      </c>
      <c r="W585" s="179"/>
      <c r="X585" s="179">
        <f t="shared" si="169"/>
        <v>0</v>
      </c>
      <c r="Y585" s="179"/>
      <c r="Z585" s="179">
        <f t="shared" si="170"/>
        <v>0</v>
      </c>
      <c r="AA585" s="179"/>
      <c r="AB585" s="179">
        <f t="shared" si="170"/>
        <v>0</v>
      </c>
      <c r="AC585" s="179"/>
      <c r="AD585" s="179">
        <f t="shared" si="170"/>
        <v>0</v>
      </c>
      <c r="AE585" s="179"/>
      <c r="AF585" s="179">
        <f t="shared" ref="AF585:AH648" si="179">AE585*$G585</f>
        <v>0</v>
      </c>
      <c r="AG585" s="179"/>
      <c r="AH585" s="179">
        <f t="shared" si="179"/>
        <v>0</v>
      </c>
      <c r="AI585" s="179"/>
      <c r="AJ585" s="179">
        <f t="shared" si="171"/>
        <v>0</v>
      </c>
      <c r="AK585" s="179"/>
      <c r="AL585" s="179">
        <f t="shared" si="171"/>
        <v>0</v>
      </c>
      <c r="AM585" s="179">
        <f t="shared" si="172"/>
        <v>0</v>
      </c>
      <c r="AN585" s="217">
        <f t="shared" si="174"/>
        <v>0</v>
      </c>
      <c r="AO585" s="20">
        <f t="shared" si="178"/>
        <v>0</v>
      </c>
      <c r="AP585" s="13"/>
      <c r="AR585" s="14"/>
      <c r="AT585" s="66"/>
      <c r="AU585" s="66"/>
    </row>
    <row r="586" spans="1:47" s="61" customFormat="1" ht="33.75" outlineLevel="1" x14ac:dyDescent="0.25">
      <c r="A586" s="62" t="s">
        <v>1124</v>
      </c>
      <c r="B586" s="63" t="s">
        <v>1125</v>
      </c>
      <c r="C586" s="64" t="s">
        <v>131</v>
      </c>
      <c r="D586" s="65">
        <v>86</v>
      </c>
      <c r="E586" s="65"/>
      <c r="F586" s="19">
        <f t="shared" si="177"/>
        <v>86</v>
      </c>
      <c r="G586" s="156">
        <v>224.3881169</v>
      </c>
      <c r="H586" s="65">
        <f t="shared" si="161"/>
        <v>86</v>
      </c>
      <c r="I586" s="179"/>
      <c r="J586" s="179">
        <f t="shared" ref="J586:J649" si="180">I586*G586</f>
        <v>0</v>
      </c>
      <c r="K586" s="179"/>
      <c r="L586" s="179">
        <f t="shared" ref="L586:L649" si="181">K586*G586</f>
        <v>0</v>
      </c>
      <c r="M586" s="179"/>
      <c r="N586" s="179">
        <f t="shared" ref="N586:N649" si="182">M586*$G586</f>
        <v>0</v>
      </c>
      <c r="O586" s="179"/>
      <c r="P586" s="179">
        <f t="shared" si="165"/>
        <v>0</v>
      </c>
      <c r="Q586" s="179"/>
      <c r="R586" s="179">
        <f t="shared" si="166"/>
        <v>0</v>
      </c>
      <c r="S586" s="179"/>
      <c r="T586" s="179">
        <f t="shared" si="167"/>
        <v>0</v>
      </c>
      <c r="U586" s="179"/>
      <c r="V586" s="179">
        <f t="shared" ref="V586:V649" si="183">U586*$G586</f>
        <v>0</v>
      </c>
      <c r="W586" s="179"/>
      <c r="X586" s="179">
        <f t="shared" ref="X586:X649" si="184">W586*$G586</f>
        <v>0</v>
      </c>
      <c r="Y586" s="179"/>
      <c r="Z586" s="179">
        <f t="shared" ref="Z586:AF649" si="185">Y586*$G586</f>
        <v>0</v>
      </c>
      <c r="AA586" s="179"/>
      <c r="AB586" s="179">
        <f t="shared" si="185"/>
        <v>0</v>
      </c>
      <c r="AC586" s="179"/>
      <c r="AD586" s="179">
        <f t="shared" si="185"/>
        <v>0</v>
      </c>
      <c r="AE586" s="179"/>
      <c r="AF586" s="179">
        <f t="shared" si="185"/>
        <v>0</v>
      </c>
      <c r="AG586" s="179"/>
      <c r="AH586" s="179">
        <f t="shared" si="179"/>
        <v>0</v>
      </c>
      <c r="AI586" s="179"/>
      <c r="AJ586" s="179">
        <f t="shared" ref="AJ586:AL649" si="186">AI586*$G586</f>
        <v>0</v>
      </c>
      <c r="AK586" s="179"/>
      <c r="AL586" s="179">
        <f t="shared" si="186"/>
        <v>0</v>
      </c>
      <c r="AM586" s="179">
        <f t="shared" si="172"/>
        <v>0</v>
      </c>
      <c r="AN586" s="217">
        <f t="shared" si="174"/>
        <v>0</v>
      </c>
      <c r="AO586" s="20">
        <f t="shared" si="178"/>
        <v>0</v>
      </c>
      <c r="AP586" s="13"/>
      <c r="AR586" s="14"/>
      <c r="AT586" s="66"/>
      <c r="AU586" s="66"/>
    </row>
    <row r="587" spans="1:47" s="61" customFormat="1" ht="33.75" outlineLevel="1" x14ac:dyDescent="0.25">
      <c r="A587" s="62" t="s">
        <v>1126</v>
      </c>
      <c r="B587" s="63" t="s">
        <v>1127</v>
      </c>
      <c r="C587" s="64" t="s">
        <v>23</v>
      </c>
      <c r="D587" s="65">
        <v>26</v>
      </c>
      <c r="E587" s="65"/>
      <c r="F587" s="19">
        <f t="shared" si="177"/>
        <v>26</v>
      </c>
      <c r="G587" s="156">
        <v>87.896523479999999</v>
      </c>
      <c r="H587" s="65">
        <f t="shared" ref="H587:H650" si="187">F587-AM587</f>
        <v>26</v>
      </c>
      <c r="I587" s="179"/>
      <c r="J587" s="179">
        <f t="shared" si="180"/>
        <v>0</v>
      </c>
      <c r="K587" s="179"/>
      <c r="L587" s="179">
        <f t="shared" si="181"/>
        <v>0</v>
      </c>
      <c r="M587" s="179"/>
      <c r="N587" s="179">
        <f t="shared" si="182"/>
        <v>0</v>
      </c>
      <c r="O587" s="179"/>
      <c r="P587" s="179">
        <f t="shared" ref="P587:P650" si="188">O587*$G587</f>
        <v>0</v>
      </c>
      <c r="Q587" s="179"/>
      <c r="R587" s="179">
        <f t="shared" ref="R587:R650" si="189">Q587*$G587</f>
        <v>0</v>
      </c>
      <c r="S587" s="179"/>
      <c r="T587" s="179">
        <f t="shared" ref="T587:T650" si="190">S587*$G587</f>
        <v>0</v>
      </c>
      <c r="U587" s="179"/>
      <c r="V587" s="179">
        <f t="shared" si="183"/>
        <v>0</v>
      </c>
      <c r="W587" s="179"/>
      <c r="X587" s="179">
        <f t="shared" si="184"/>
        <v>0</v>
      </c>
      <c r="Y587" s="179"/>
      <c r="Z587" s="179">
        <f t="shared" si="185"/>
        <v>0</v>
      </c>
      <c r="AA587" s="179"/>
      <c r="AB587" s="179">
        <f t="shared" si="185"/>
        <v>0</v>
      </c>
      <c r="AC587" s="179"/>
      <c r="AD587" s="179">
        <f t="shared" si="185"/>
        <v>0</v>
      </c>
      <c r="AE587" s="179"/>
      <c r="AF587" s="179">
        <f t="shared" si="185"/>
        <v>0</v>
      </c>
      <c r="AG587" s="179"/>
      <c r="AH587" s="179">
        <f t="shared" si="179"/>
        <v>0</v>
      </c>
      <c r="AI587" s="179"/>
      <c r="AJ587" s="179">
        <f t="shared" si="186"/>
        <v>0</v>
      </c>
      <c r="AK587" s="179"/>
      <c r="AL587" s="179">
        <f t="shared" si="186"/>
        <v>0</v>
      </c>
      <c r="AM587" s="179">
        <f t="shared" ref="AM587:AM650" si="191">IF(C587="","",(I587+K587+M587+O587+Q587+S587+U587+W587+Y587+AA587+AC587+AE587+AG587+AI587+AK587))</f>
        <v>0</v>
      </c>
      <c r="AN587" s="217">
        <f t="shared" si="174"/>
        <v>0</v>
      </c>
      <c r="AO587" s="20">
        <f t="shared" si="178"/>
        <v>0</v>
      </c>
      <c r="AP587" s="13"/>
      <c r="AR587" s="14"/>
      <c r="AT587" s="66"/>
      <c r="AU587" s="66"/>
    </row>
    <row r="588" spans="1:47" s="61" customFormat="1" ht="33.75" outlineLevel="1" x14ac:dyDescent="0.25">
      <c r="A588" s="62" t="s">
        <v>1128</v>
      </c>
      <c r="B588" s="63" t="s">
        <v>1129</v>
      </c>
      <c r="C588" s="64" t="s">
        <v>23</v>
      </c>
      <c r="D588" s="65">
        <v>31</v>
      </c>
      <c r="E588" s="65"/>
      <c r="F588" s="19">
        <f t="shared" si="177"/>
        <v>31</v>
      </c>
      <c r="G588" s="156">
        <v>87.896523479999999</v>
      </c>
      <c r="H588" s="65">
        <f t="shared" si="187"/>
        <v>31</v>
      </c>
      <c r="I588" s="179"/>
      <c r="J588" s="179">
        <f t="shared" si="180"/>
        <v>0</v>
      </c>
      <c r="K588" s="179"/>
      <c r="L588" s="179">
        <f t="shared" si="181"/>
        <v>0</v>
      </c>
      <c r="M588" s="179"/>
      <c r="N588" s="179">
        <f t="shared" si="182"/>
        <v>0</v>
      </c>
      <c r="O588" s="179"/>
      <c r="P588" s="179">
        <f t="shared" si="188"/>
        <v>0</v>
      </c>
      <c r="Q588" s="179"/>
      <c r="R588" s="179">
        <f t="shared" si="189"/>
        <v>0</v>
      </c>
      <c r="S588" s="179"/>
      <c r="T588" s="179">
        <f t="shared" si="190"/>
        <v>0</v>
      </c>
      <c r="U588" s="179"/>
      <c r="V588" s="179">
        <f t="shared" si="183"/>
        <v>0</v>
      </c>
      <c r="W588" s="179"/>
      <c r="X588" s="179">
        <f t="shared" si="184"/>
        <v>0</v>
      </c>
      <c r="Y588" s="179"/>
      <c r="Z588" s="179">
        <f t="shared" si="185"/>
        <v>0</v>
      </c>
      <c r="AA588" s="179"/>
      <c r="AB588" s="179">
        <f t="shared" si="185"/>
        <v>0</v>
      </c>
      <c r="AC588" s="179"/>
      <c r="AD588" s="179">
        <f t="shared" si="185"/>
        <v>0</v>
      </c>
      <c r="AE588" s="179"/>
      <c r="AF588" s="179">
        <f t="shared" si="185"/>
        <v>0</v>
      </c>
      <c r="AG588" s="179"/>
      <c r="AH588" s="179">
        <f t="shared" si="179"/>
        <v>0</v>
      </c>
      <c r="AI588" s="179"/>
      <c r="AJ588" s="179">
        <f t="shared" si="186"/>
        <v>0</v>
      </c>
      <c r="AK588" s="179"/>
      <c r="AL588" s="179">
        <f t="shared" si="186"/>
        <v>0</v>
      </c>
      <c r="AM588" s="179">
        <f t="shared" si="191"/>
        <v>0</v>
      </c>
      <c r="AN588" s="217">
        <f t="shared" si="174"/>
        <v>0</v>
      </c>
      <c r="AO588" s="20">
        <f t="shared" si="178"/>
        <v>0</v>
      </c>
      <c r="AP588" s="13"/>
      <c r="AR588" s="14"/>
      <c r="AT588" s="66"/>
      <c r="AU588" s="66"/>
    </row>
    <row r="589" spans="1:47" s="61" customFormat="1" ht="33.75" outlineLevel="1" x14ac:dyDescent="0.25">
      <c r="A589" s="62" t="s">
        <v>1130</v>
      </c>
      <c r="B589" s="63" t="s">
        <v>1131</v>
      </c>
      <c r="C589" s="64" t="s">
        <v>131</v>
      </c>
      <c r="D589" s="65">
        <v>3</v>
      </c>
      <c r="E589" s="65"/>
      <c r="F589" s="19">
        <f t="shared" si="177"/>
        <v>3</v>
      </c>
      <c r="G589" s="156">
        <v>1161.770726</v>
      </c>
      <c r="H589" s="65">
        <f t="shared" si="187"/>
        <v>3</v>
      </c>
      <c r="I589" s="179"/>
      <c r="J589" s="179">
        <f t="shared" si="180"/>
        <v>0</v>
      </c>
      <c r="K589" s="179"/>
      <c r="L589" s="179">
        <f t="shared" si="181"/>
        <v>0</v>
      </c>
      <c r="M589" s="179"/>
      <c r="N589" s="179">
        <f t="shared" si="182"/>
        <v>0</v>
      </c>
      <c r="O589" s="179"/>
      <c r="P589" s="179">
        <f t="shared" si="188"/>
        <v>0</v>
      </c>
      <c r="Q589" s="179"/>
      <c r="R589" s="179">
        <f t="shared" si="189"/>
        <v>0</v>
      </c>
      <c r="S589" s="179"/>
      <c r="T589" s="179">
        <f t="shared" si="190"/>
        <v>0</v>
      </c>
      <c r="U589" s="179"/>
      <c r="V589" s="179">
        <f t="shared" si="183"/>
        <v>0</v>
      </c>
      <c r="W589" s="179"/>
      <c r="X589" s="179">
        <f t="shared" si="184"/>
        <v>0</v>
      </c>
      <c r="Y589" s="179"/>
      <c r="Z589" s="179">
        <f t="shared" si="185"/>
        <v>0</v>
      </c>
      <c r="AA589" s="179"/>
      <c r="AB589" s="179">
        <f t="shared" si="185"/>
        <v>0</v>
      </c>
      <c r="AC589" s="179"/>
      <c r="AD589" s="179">
        <f t="shared" si="185"/>
        <v>0</v>
      </c>
      <c r="AE589" s="179"/>
      <c r="AF589" s="179">
        <f t="shared" si="185"/>
        <v>0</v>
      </c>
      <c r="AG589" s="179"/>
      <c r="AH589" s="179">
        <f t="shared" si="179"/>
        <v>0</v>
      </c>
      <c r="AI589" s="179"/>
      <c r="AJ589" s="179">
        <f t="shared" si="186"/>
        <v>0</v>
      </c>
      <c r="AK589" s="179"/>
      <c r="AL589" s="179">
        <f t="shared" si="186"/>
        <v>0</v>
      </c>
      <c r="AM589" s="179">
        <f t="shared" si="191"/>
        <v>0</v>
      </c>
      <c r="AN589" s="217">
        <f t="shared" si="174"/>
        <v>0</v>
      </c>
      <c r="AO589" s="20">
        <f t="shared" si="178"/>
        <v>0</v>
      </c>
      <c r="AP589" s="13"/>
      <c r="AR589" s="14"/>
      <c r="AT589" s="66"/>
      <c r="AU589" s="66"/>
    </row>
    <row r="590" spans="1:47" s="61" customFormat="1" ht="45" outlineLevel="1" x14ac:dyDescent="0.25">
      <c r="A590" s="62" t="s">
        <v>1132</v>
      </c>
      <c r="B590" s="63" t="s">
        <v>1133</v>
      </c>
      <c r="C590" s="64" t="s">
        <v>23</v>
      </c>
      <c r="D590" s="65">
        <v>61</v>
      </c>
      <c r="E590" s="65"/>
      <c r="F590" s="19">
        <f t="shared" si="177"/>
        <v>61</v>
      </c>
      <c r="G590" s="156">
        <v>88.61047533</v>
      </c>
      <c r="H590" s="65">
        <f t="shared" si="187"/>
        <v>61</v>
      </c>
      <c r="I590" s="179"/>
      <c r="J590" s="179">
        <f t="shared" si="180"/>
        <v>0</v>
      </c>
      <c r="K590" s="179"/>
      <c r="L590" s="179">
        <f t="shared" si="181"/>
        <v>0</v>
      </c>
      <c r="M590" s="179"/>
      <c r="N590" s="179">
        <f t="shared" si="182"/>
        <v>0</v>
      </c>
      <c r="O590" s="179"/>
      <c r="P590" s="179">
        <f t="shared" si="188"/>
        <v>0</v>
      </c>
      <c r="Q590" s="179"/>
      <c r="R590" s="179">
        <f t="shared" si="189"/>
        <v>0</v>
      </c>
      <c r="S590" s="179"/>
      <c r="T590" s="179">
        <f t="shared" si="190"/>
        <v>0</v>
      </c>
      <c r="U590" s="179"/>
      <c r="V590" s="179">
        <f t="shared" si="183"/>
        <v>0</v>
      </c>
      <c r="W590" s="179"/>
      <c r="X590" s="179">
        <f t="shared" si="184"/>
        <v>0</v>
      </c>
      <c r="Y590" s="179"/>
      <c r="Z590" s="179">
        <f t="shared" si="185"/>
        <v>0</v>
      </c>
      <c r="AA590" s="179"/>
      <c r="AB590" s="179">
        <f t="shared" si="185"/>
        <v>0</v>
      </c>
      <c r="AC590" s="179"/>
      <c r="AD590" s="179">
        <f t="shared" si="185"/>
        <v>0</v>
      </c>
      <c r="AE590" s="179"/>
      <c r="AF590" s="179">
        <f t="shared" si="185"/>
        <v>0</v>
      </c>
      <c r="AG590" s="179"/>
      <c r="AH590" s="179">
        <f t="shared" si="179"/>
        <v>0</v>
      </c>
      <c r="AI590" s="179"/>
      <c r="AJ590" s="179">
        <f t="shared" si="186"/>
        <v>0</v>
      </c>
      <c r="AK590" s="179"/>
      <c r="AL590" s="179">
        <f t="shared" si="186"/>
        <v>0</v>
      </c>
      <c r="AM590" s="179">
        <f t="shared" si="191"/>
        <v>0</v>
      </c>
      <c r="AN590" s="217">
        <f t="shared" ref="AN590:AN653" si="192">IF(C590="","",(AM590/F590))</f>
        <v>0</v>
      </c>
      <c r="AO590" s="20">
        <f t="shared" si="178"/>
        <v>0</v>
      </c>
      <c r="AP590" s="13"/>
      <c r="AR590" s="14"/>
      <c r="AT590" s="66"/>
      <c r="AU590" s="66"/>
    </row>
    <row r="591" spans="1:47" s="61" customFormat="1" ht="33.75" outlineLevel="1" x14ac:dyDescent="0.25">
      <c r="A591" s="62" t="s">
        <v>1134</v>
      </c>
      <c r="B591" s="63" t="s">
        <v>1135</v>
      </c>
      <c r="C591" s="64" t="s">
        <v>23</v>
      </c>
      <c r="D591" s="65">
        <v>4</v>
      </c>
      <c r="E591" s="65"/>
      <c r="F591" s="19">
        <f t="shared" si="177"/>
        <v>4</v>
      </c>
      <c r="G591" s="156">
        <v>279.12</v>
      </c>
      <c r="H591" s="65">
        <f t="shared" si="187"/>
        <v>4</v>
      </c>
      <c r="I591" s="179"/>
      <c r="J591" s="179">
        <f t="shared" si="180"/>
        <v>0</v>
      </c>
      <c r="K591" s="179"/>
      <c r="L591" s="179">
        <f t="shared" si="181"/>
        <v>0</v>
      </c>
      <c r="M591" s="179"/>
      <c r="N591" s="179">
        <f t="shared" si="182"/>
        <v>0</v>
      </c>
      <c r="O591" s="179"/>
      <c r="P591" s="179">
        <f t="shared" si="188"/>
        <v>0</v>
      </c>
      <c r="Q591" s="179"/>
      <c r="R591" s="179">
        <f t="shared" si="189"/>
        <v>0</v>
      </c>
      <c r="S591" s="179"/>
      <c r="T591" s="179">
        <f t="shared" si="190"/>
        <v>0</v>
      </c>
      <c r="U591" s="179"/>
      <c r="V591" s="179">
        <f t="shared" si="183"/>
        <v>0</v>
      </c>
      <c r="W591" s="179"/>
      <c r="X591" s="179">
        <f t="shared" si="184"/>
        <v>0</v>
      </c>
      <c r="Y591" s="179"/>
      <c r="Z591" s="179">
        <f t="shared" si="185"/>
        <v>0</v>
      </c>
      <c r="AA591" s="179"/>
      <c r="AB591" s="179">
        <f t="shared" si="185"/>
        <v>0</v>
      </c>
      <c r="AC591" s="179"/>
      <c r="AD591" s="179">
        <f t="shared" si="185"/>
        <v>0</v>
      </c>
      <c r="AE591" s="179"/>
      <c r="AF591" s="179">
        <f t="shared" si="185"/>
        <v>0</v>
      </c>
      <c r="AG591" s="179"/>
      <c r="AH591" s="179">
        <f t="shared" si="179"/>
        <v>0</v>
      </c>
      <c r="AI591" s="179"/>
      <c r="AJ591" s="179">
        <f t="shared" si="186"/>
        <v>0</v>
      </c>
      <c r="AK591" s="179"/>
      <c r="AL591" s="179">
        <f t="shared" si="186"/>
        <v>0</v>
      </c>
      <c r="AM591" s="179">
        <f t="shared" si="191"/>
        <v>0</v>
      </c>
      <c r="AN591" s="217">
        <f t="shared" si="192"/>
        <v>0</v>
      </c>
      <c r="AO591" s="20">
        <f t="shared" si="178"/>
        <v>0</v>
      </c>
      <c r="AP591" s="13"/>
      <c r="AR591" s="14"/>
      <c r="AT591" s="66"/>
      <c r="AU591" s="66"/>
    </row>
    <row r="592" spans="1:47" s="61" customFormat="1" ht="45" outlineLevel="1" x14ac:dyDescent="0.25">
      <c r="A592" s="62" t="s">
        <v>1136</v>
      </c>
      <c r="B592" s="63" t="s">
        <v>1137</v>
      </c>
      <c r="C592" s="64" t="s">
        <v>23</v>
      </c>
      <c r="D592" s="65">
        <v>5</v>
      </c>
      <c r="E592" s="65"/>
      <c r="F592" s="19">
        <f t="shared" si="177"/>
        <v>5</v>
      </c>
      <c r="G592" s="156">
        <v>171.24</v>
      </c>
      <c r="H592" s="65">
        <f t="shared" si="187"/>
        <v>5</v>
      </c>
      <c r="I592" s="179"/>
      <c r="J592" s="179">
        <f t="shared" si="180"/>
        <v>0</v>
      </c>
      <c r="K592" s="179"/>
      <c r="L592" s="179">
        <f t="shared" si="181"/>
        <v>0</v>
      </c>
      <c r="M592" s="179"/>
      <c r="N592" s="179">
        <f t="shared" si="182"/>
        <v>0</v>
      </c>
      <c r="O592" s="179"/>
      <c r="P592" s="179">
        <f t="shared" si="188"/>
        <v>0</v>
      </c>
      <c r="Q592" s="179"/>
      <c r="R592" s="179">
        <f t="shared" si="189"/>
        <v>0</v>
      </c>
      <c r="S592" s="179"/>
      <c r="T592" s="179">
        <f t="shared" si="190"/>
        <v>0</v>
      </c>
      <c r="U592" s="179"/>
      <c r="V592" s="179">
        <f t="shared" si="183"/>
        <v>0</v>
      </c>
      <c r="W592" s="179"/>
      <c r="X592" s="179">
        <f t="shared" si="184"/>
        <v>0</v>
      </c>
      <c r="Y592" s="179"/>
      <c r="Z592" s="179">
        <f t="shared" si="185"/>
        <v>0</v>
      </c>
      <c r="AA592" s="179"/>
      <c r="AB592" s="179">
        <f t="shared" si="185"/>
        <v>0</v>
      </c>
      <c r="AC592" s="179"/>
      <c r="AD592" s="179">
        <f t="shared" si="185"/>
        <v>0</v>
      </c>
      <c r="AE592" s="179"/>
      <c r="AF592" s="179">
        <f t="shared" si="185"/>
        <v>0</v>
      </c>
      <c r="AG592" s="179"/>
      <c r="AH592" s="179">
        <f t="shared" si="179"/>
        <v>0</v>
      </c>
      <c r="AI592" s="179"/>
      <c r="AJ592" s="179">
        <f t="shared" si="186"/>
        <v>0</v>
      </c>
      <c r="AK592" s="179"/>
      <c r="AL592" s="179">
        <f t="shared" si="186"/>
        <v>0</v>
      </c>
      <c r="AM592" s="179">
        <f t="shared" si="191"/>
        <v>0</v>
      </c>
      <c r="AN592" s="217">
        <f t="shared" si="192"/>
        <v>0</v>
      </c>
      <c r="AO592" s="20">
        <f t="shared" si="178"/>
        <v>0</v>
      </c>
      <c r="AP592" s="13"/>
      <c r="AR592" s="14"/>
      <c r="AT592" s="66"/>
      <c r="AU592" s="66"/>
    </row>
    <row r="593" spans="1:47" s="61" customFormat="1" ht="45" outlineLevel="1" x14ac:dyDescent="0.25">
      <c r="A593" s="62" t="s">
        <v>1138</v>
      </c>
      <c r="B593" s="63" t="s">
        <v>1139</v>
      </c>
      <c r="C593" s="64" t="s">
        <v>131</v>
      </c>
      <c r="D593" s="65">
        <v>4</v>
      </c>
      <c r="E593" s="65"/>
      <c r="F593" s="19">
        <f t="shared" si="177"/>
        <v>4</v>
      </c>
      <c r="G593" s="156">
        <v>121.0507258</v>
      </c>
      <c r="H593" s="65">
        <f t="shared" si="187"/>
        <v>4</v>
      </c>
      <c r="I593" s="179"/>
      <c r="J593" s="179">
        <f t="shared" si="180"/>
        <v>0</v>
      </c>
      <c r="K593" s="179"/>
      <c r="L593" s="179">
        <f t="shared" si="181"/>
        <v>0</v>
      </c>
      <c r="M593" s="179"/>
      <c r="N593" s="179">
        <f t="shared" si="182"/>
        <v>0</v>
      </c>
      <c r="O593" s="179"/>
      <c r="P593" s="179">
        <f t="shared" si="188"/>
        <v>0</v>
      </c>
      <c r="Q593" s="179"/>
      <c r="R593" s="179">
        <f t="shared" si="189"/>
        <v>0</v>
      </c>
      <c r="S593" s="179"/>
      <c r="T593" s="179">
        <f t="shared" si="190"/>
        <v>0</v>
      </c>
      <c r="U593" s="179"/>
      <c r="V593" s="179">
        <f t="shared" si="183"/>
        <v>0</v>
      </c>
      <c r="W593" s="179"/>
      <c r="X593" s="179">
        <f t="shared" si="184"/>
        <v>0</v>
      </c>
      <c r="Y593" s="179"/>
      <c r="Z593" s="179">
        <f t="shared" si="185"/>
        <v>0</v>
      </c>
      <c r="AA593" s="179"/>
      <c r="AB593" s="179">
        <f t="shared" si="185"/>
        <v>0</v>
      </c>
      <c r="AC593" s="179"/>
      <c r="AD593" s="179">
        <f t="shared" si="185"/>
        <v>0</v>
      </c>
      <c r="AE593" s="179"/>
      <c r="AF593" s="179">
        <f t="shared" si="185"/>
        <v>0</v>
      </c>
      <c r="AG593" s="179"/>
      <c r="AH593" s="179">
        <f t="shared" si="179"/>
        <v>0</v>
      </c>
      <c r="AI593" s="179"/>
      <c r="AJ593" s="179">
        <f t="shared" si="186"/>
        <v>0</v>
      </c>
      <c r="AK593" s="179"/>
      <c r="AL593" s="179">
        <f t="shared" si="186"/>
        <v>0</v>
      </c>
      <c r="AM593" s="179">
        <f t="shared" si="191"/>
        <v>0</v>
      </c>
      <c r="AN593" s="217">
        <f t="shared" si="192"/>
        <v>0</v>
      </c>
      <c r="AO593" s="20">
        <f t="shared" si="178"/>
        <v>0</v>
      </c>
      <c r="AP593" s="13"/>
      <c r="AR593" s="14"/>
      <c r="AT593" s="66"/>
      <c r="AU593" s="66"/>
    </row>
    <row r="594" spans="1:47" s="61" customFormat="1" ht="15" x14ac:dyDescent="0.25">
      <c r="A594" s="31" t="s">
        <v>1140</v>
      </c>
      <c r="B594" s="32" t="s">
        <v>1141</v>
      </c>
      <c r="C594" s="81"/>
      <c r="D594" s="82"/>
      <c r="E594" s="82"/>
      <c r="F594" s="34"/>
      <c r="G594" s="160"/>
      <c r="H594" s="82"/>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3"/>
      <c r="AL594" s="183"/>
      <c r="AM594" s="183" t="str">
        <f t="shared" si="191"/>
        <v/>
      </c>
      <c r="AN594" s="221"/>
      <c r="AO594" s="36"/>
      <c r="AP594" s="13"/>
      <c r="AR594" s="14"/>
      <c r="AT594" s="66"/>
      <c r="AU594" s="66"/>
    </row>
    <row r="595" spans="1:47" s="61" customFormat="1" ht="67.5" x14ac:dyDescent="0.25">
      <c r="A595" s="70" t="s">
        <v>1142</v>
      </c>
      <c r="B595" s="71" t="s">
        <v>1143</v>
      </c>
      <c r="C595" s="64"/>
      <c r="D595" s="65"/>
      <c r="E595" s="65"/>
      <c r="F595" s="19"/>
      <c r="G595" s="156"/>
      <c r="H595" s="65"/>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t="str">
        <f t="shared" si="191"/>
        <v/>
      </c>
      <c r="AN595" s="217"/>
      <c r="AO595" s="20"/>
      <c r="AP595" s="13"/>
      <c r="AR595" s="14"/>
      <c r="AT595" s="66"/>
      <c r="AU595" s="66"/>
    </row>
    <row r="596" spans="1:47" s="61" customFormat="1" ht="15" outlineLevel="1" x14ac:dyDescent="0.25">
      <c r="A596" s="62" t="s">
        <v>1144</v>
      </c>
      <c r="B596" s="63" t="s">
        <v>1145</v>
      </c>
      <c r="C596" s="64" t="s">
        <v>62</v>
      </c>
      <c r="D596" s="65">
        <v>10450</v>
      </c>
      <c r="E596" s="65"/>
      <c r="F596" s="19">
        <f>D596+E596</f>
        <v>10450</v>
      </c>
      <c r="G596" s="156">
        <v>3.291260887</v>
      </c>
      <c r="H596" s="65">
        <f t="shared" si="187"/>
        <v>10450</v>
      </c>
      <c r="I596" s="179"/>
      <c r="J596" s="179">
        <f t="shared" si="180"/>
        <v>0</v>
      </c>
      <c r="K596" s="179"/>
      <c r="L596" s="179">
        <f t="shared" si="181"/>
        <v>0</v>
      </c>
      <c r="M596" s="179"/>
      <c r="N596" s="179">
        <f t="shared" si="182"/>
        <v>0</v>
      </c>
      <c r="O596" s="179"/>
      <c r="P596" s="179">
        <f t="shared" si="188"/>
        <v>0</v>
      </c>
      <c r="Q596" s="179"/>
      <c r="R596" s="179">
        <f t="shared" si="189"/>
        <v>0</v>
      </c>
      <c r="S596" s="179"/>
      <c r="T596" s="179">
        <f t="shared" si="190"/>
        <v>0</v>
      </c>
      <c r="U596" s="179"/>
      <c r="V596" s="179">
        <f t="shared" si="183"/>
        <v>0</v>
      </c>
      <c r="W596" s="179"/>
      <c r="X596" s="179">
        <f t="shared" si="184"/>
        <v>0</v>
      </c>
      <c r="Y596" s="179"/>
      <c r="Z596" s="179">
        <f t="shared" si="185"/>
        <v>0</v>
      </c>
      <c r="AA596" s="179"/>
      <c r="AB596" s="179">
        <f t="shared" si="185"/>
        <v>0</v>
      </c>
      <c r="AC596" s="179"/>
      <c r="AD596" s="179">
        <f t="shared" si="185"/>
        <v>0</v>
      </c>
      <c r="AE596" s="179"/>
      <c r="AF596" s="179">
        <f t="shared" si="185"/>
        <v>0</v>
      </c>
      <c r="AG596" s="179"/>
      <c r="AH596" s="179">
        <f t="shared" si="179"/>
        <v>0</v>
      </c>
      <c r="AI596" s="179"/>
      <c r="AJ596" s="179">
        <f t="shared" si="186"/>
        <v>0</v>
      </c>
      <c r="AK596" s="179"/>
      <c r="AL596" s="179">
        <f t="shared" si="186"/>
        <v>0</v>
      </c>
      <c r="AM596" s="179">
        <f t="shared" si="191"/>
        <v>0</v>
      </c>
      <c r="AN596" s="217">
        <f t="shared" si="192"/>
        <v>0</v>
      </c>
      <c r="AO596" s="20">
        <f t="shared" ref="AO596:AO620" si="193">IF(C596="","",(ROUND(AM596*G596,2)))</f>
        <v>0</v>
      </c>
      <c r="AP596" s="13"/>
      <c r="AR596" s="14"/>
      <c r="AT596" s="66"/>
      <c r="AU596" s="66"/>
    </row>
    <row r="597" spans="1:47" s="61" customFormat="1" ht="15" outlineLevel="1" x14ac:dyDescent="0.25">
      <c r="A597" s="62" t="s">
        <v>1146</v>
      </c>
      <c r="B597" s="63" t="s">
        <v>1147</v>
      </c>
      <c r="C597" s="64" t="s">
        <v>62</v>
      </c>
      <c r="D597" s="65">
        <v>4000</v>
      </c>
      <c r="E597" s="65"/>
      <c r="F597" s="19">
        <f>D597+E597</f>
        <v>4000</v>
      </c>
      <c r="G597" s="156">
        <v>5.4550145160000003</v>
      </c>
      <c r="H597" s="65">
        <f t="shared" si="187"/>
        <v>4000</v>
      </c>
      <c r="I597" s="179"/>
      <c r="J597" s="179">
        <f t="shared" si="180"/>
        <v>0</v>
      </c>
      <c r="K597" s="179"/>
      <c r="L597" s="179">
        <f t="shared" si="181"/>
        <v>0</v>
      </c>
      <c r="M597" s="179"/>
      <c r="N597" s="179">
        <f t="shared" si="182"/>
        <v>0</v>
      </c>
      <c r="O597" s="179"/>
      <c r="P597" s="179">
        <f t="shared" si="188"/>
        <v>0</v>
      </c>
      <c r="Q597" s="179"/>
      <c r="R597" s="179">
        <f t="shared" si="189"/>
        <v>0</v>
      </c>
      <c r="S597" s="179"/>
      <c r="T597" s="179">
        <f t="shared" si="190"/>
        <v>0</v>
      </c>
      <c r="U597" s="179"/>
      <c r="V597" s="179">
        <f t="shared" si="183"/>
        <v>0</v>
      </c>
      <c r="W597" s="179"/>
      <c r="X597" s="179">
        <f t="shared" si="184"/>
        <v>0</v>
      </c>
      <c r="Y597" s="179"/>
      <c r="Z597" s="179">
        <f t="shared" si="185"/>
        <v>0</v>
      </c>
      <c r="AA597" s="179"/>
      <c r="AB597" s="179">
        <f t="shared" si="185"/>
        <v>0</v>
      </c>
      <c r="AC597" s="179"/>
      <c r="AD597" s="179">
        <f t="shared" si="185"/>
        <v>0</v>
      </c>
      <c r="AE597" s="179"/>
      <c r="AF597" s="179">
        <f t="shared" si="185"/>
        <v>0</v>
      </c>
      <c r="AG597" s="179"/>
      <c r="AH597" s="179">
        <f t="shared" si="179"/>
        <v>0</v>
      </c>
      <c r="AI597" s="179"/>
      <c r="AJ597" s="179">
        <f t="shared" si="186"/>
        <v>0</v>
      </c>
      <c r="AK597" s="179"/>
      <c r="AL597" s="179">
        <f t="shared" si="186"/>
        <v>0</v>
      </c>
      <c r="AM597" s="179">
        <f t="shared" si="191"/>
        <v>0</v>
      </c>
      <c r="AN597" s="217">
        <f t="shared" si="192"/>
        <v>0</v>
      </c>
      <c r="AO597" s="20">
        <f t="shared" si="193"/>
        <v>0</v>
      </c>
      <c r="AP597" s="13"/>
      <c r="AR597" s="14"/>
      <c r="AT597" s="66"/>
      <c r="AU597" s="66"/>
    </row>
    <row r="598" spans="1:47" s="61" customFormat="1" ht="15" outlineLevel="1" x14ac:dyDescent="0.25">
      <c r="A598" s="62" t="s">
        <v>1148</v>
      </c>
      <c r="B598" s="63" t="s">
        <v>1149</v>
      </c>
      <c r="C598" s="64" t="s">
        <v>62</v>
      </c>
      <c r="D598" s="65">
        <v>100</v>
      </c>
      <c r="E598" s="65"/>
      <c r="F598" s="19">
        <f>D598+E598</f>
        <v>100</v>
      </c>
      <c r="G598" s="156">
        <v>7.4995188710000003</v>
      </c>
      <c r="H598" s="65">
        <f t="shared" si="187"/>
        <v>100</v>
      </c>
      <c r="I598" s="179"/>
      <c r="J598" s="179">
        <f t="shared" si="180"/>
        <v>0</v>
      </c>
      <c r="K598" s="179"/>
      <c r="L598" s="179">
        <f t="shared" si="181"/>
        <v>0</v>
      </c>
      <c r="M598" s="179"/>
      <c r="N598" s="179">
        <f t="shared" si="182"/>
        <v>0</v>
      </c>
      <c r="O598" s="179"/>
      <c r="P598" s="179">
        <f t="shared" si="188"/>
        <v>0</v>
      </c>
      <c r="Q598" s="179"/>
      <c r="R598" s="179">
        <f t="shared" si="189"/>
        <v>0</v>
      </c>
      <c r="S598" s="179"/>
      <c r="T598" s="179">
        <f t="shared" si="190"/>
        <v>0</v>
      </c>
      <c r="U598" s="179"/>
      <c r="V598" s="179">
        <f t="shared" si="183"/>
        <v>0</v>
      </c>
      <c r="W598" s="179"/>
      <c r="X598" s="179">
        <f t="shared" si="184"/>
        <v>0</v>
      </c>
      <c r="Y598" s="179"/>
      <c r="Z598" s="179">
        <f t="shared" si="185"/>
        <v>0</v>
      </c>
      <c r="AA598" s="179"/>
      <c r="AB598" s="179">
        <f t="shared" si="185"/>
        <v>0</v>
      </c>
      <c r="AC598" s="179"/>
      <c r="AD598" s="179">
        <f t="shared" si="185"/>
        <v>0</v>
      </c>
      <c r="AE598" s="179"/>
      <c r="AF598" s="179">
        <f t="shared" si="185"/>
        <v>0</v>
      </c>
      <c r="AG598" s="179"/>
      <c r="AH598" s="179">
        <f t="shared" si="179"/>
        <v>0</v>
      </c>
      <c r="AI598" s="179"/>
      <c r="AJ598" s="179">
        <f t="shared" si="186"/>
        <v>0</v>
      </c>
      <c r="AK598" s="179"/>
      <c r="AL598" s="179">
        <f t="shared" si="186"/>
        <v>0</v>
      </c>
      <c r="AM598" s="179">
        <f t="shared" si="191"/>
        <v>0</v>
      </c>
      <c r="AN598" s="217">
        <f t="shared" si="192"/>
        <v>0</v>
      </c>
      <c r="AO598" s="20">
        <f t="shared" si="193"/>
        <v>0</v>
      </c>
      <c r="AP598" s="13"/>
      <c r="AR598" s="14"/>
      <c r="AT598" s="66"/>
      <c r="AU598" s="66"/>
    </row>
    <row r="599" spans="1:47" s="61" customFormat="1" ht="67.5" x14ac:dyDescent="0.25">
      <c r="A599" s="70" t="s">
        <v>1150</v>
      </c>
      <c r="B599" s="71" t="s">
        <v>1151</v>
      </c>
      <c r="C599" s="64"/>
      <c r="D599" s="65"/>
      <c r="E599" s="65"/>
      <c r="F599" s="19"/>
      <c r="G599" s="156"/>
      <c r="H599" s="65"/>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t="str">
        <f t="shared" si="191"/>
        <v/>
      </c>
      <c r="AN599" s="217"/>
      <c r="AO599" s="20" t="str">
        <f t="shared" si="193"/>
        <v/>
      </c>
      <c r="AP599" s="13"/>
      <c r="AR599" s="14"/>
      <c r="AT599" s="66"/>
      <c r="AU599" s="66"/>
    </row>
    <row r="600" spans="1:47" s="61" customFormat="1" ht="15" outlineLevel="1" x14ac:dyDescent="0.25">
      <c r="A600" s="62" t="s">
        <v>1152</v>
      </c>
      <c r="B600" s="63" t="s">
        <v>1153</v>
      </c>
      <c r="C600" s="64" t="s">
        <v>62</v>
      </c>
      <c r="D600" s="65">
        <v>594</v>
      </c>
      <c r="E600" s="65"/>
      <c r="F600" s="19">
        <f t="shared" ref="F600:F620" si="194">D600+E600</f>
        <v>594</v>
      </c>
      <c r="G600" s="156">
        <v>6.2550145160000001</v>
      </c>
      <c r="H600" s="65">
        <f t="shared" si="187"/>
        <v>594</v>
      </c>
      <c r="I600" s="179"/>
      <c r="J600" s="179">
        <f t="shared" si="180"/>
        <v>0</v>
      </c>
      <c r="K600" s="179"/>
      <c r="L600" s="179">
        <f t="shared" si="181"/>
        <v>0</v>
      </c>
      <c r="M600" s="179"/>
      <c r="N600" s="179">
        <f t="shared" si="182"/>
        <v>0</v>
      </c>
      <c r="O600" s="179"/>
      <c r="P600" s="179">
        <f t="shared" si="188"/>
        <v>0</v>
      </c>
      <c r="Q600" s="179"/>
      <c r="R600" s="179">
        <f t="shared" si="189"/>
        <v>0</v>
      </c>
      <c r="S600" s="179"/>
      <c r="T600" s="179">
        <f t="shared" si="190"/>
        <v>0</v>
      </c>
      <c r="U600" s="179"/>
      <c r="V600" s="179">
        <f t="shared" si="183"/>
        <v>0</v>
      </c>
      <c r="W600" s="179"/>
      <c r="X600" s="179">
        <f t="shared" si="184"/>
        <v>0</v>
      </c>
      <c r="Y600" s="179"/>
      <c r="Z600" s="179">
        <f t="shared" si="185"/>
        <v>0</v>
      </c>
      <c r="AA600" s="179"/>
      <c r="AB600" s="179">
        <f t="shared" si="185"/>
        <v>0</v>
      </c>
      <c r="AC600" s="179"/>
      <c r="AD600" s="179">
        <f t="shared" si="185"/>
        <v>0</v>
      </c>
      <c r="AE600" s="179"/>
      <c r="AF600" s="179">
        <f t="shared" si="185"/>
        <v>0</v>
      </c>
      <c r="AG600" s="179"/>
      <c r="AH600" s="179">
        <f t="shared" si="179"/>
        <v>0</v>
      </c>
      <c r="AI600" s="179"/>
      <c r="AJ600" s="179">
        <f t="shared" si="186"/>
        <v>0</v>
      </c>
      <c r="AK600" s="179"/>
      <c r="AL600" s="179">
        <f t="shared" si="186"/>
        <v>0</v>
      </c>
      <c r="AM600" s="179">
        <f t="shared" si="191"/>
        <v>0</v>
      </c>
      <c r="AN600" s="217">
        <f t="shared" si="192"/>
        <v>0</v>
      </c>
      <c r="AO600" s="20">
        <f t="shared" si="193"/>
        <v>0</v>
      </c>
      <c r="AP600" s="13"/>
      <c r="AR600" s="14"/>
      <c r="AT600" s="66"/>
      <c r="AU600" s="66"/>
    </row>
    <row r="601" spans="1:47" s="61" customFormat="1" ht="15" outlineLevel="1" x14ac:dyDescent="0.25">
      <c r="A601" s="62" t="s">
        <v>1154</v>
      </c>
      <c r="B601" s="63" t="s">
        <v>1155</v>
      </c>
      <c r="C601" s="64" t="s">
        <v>62</v>
      </c>
      <c r="D601" s="65">
        <v>198</v>
      </c>
      <c r="E601" s="65"/>
      <c r="F601" s="19">
        <f t="shared" si="194"/>
        <v>198</v>
      </c>
      <c r="G601" s="156">
        <v>6.2550145160000001</v>
      </c>
      <c r="H601" s="65">
        <f t="shared" si="187"/>
        <v>198</v>
      </c>
      <c r="I601" s="179"/>
      <c r="J601" s="179">
        <f t="shared" si="180"/>
        <v>0</v>
      </c>
      <c r="K601" s="179"/>
      <c r="L601" s="179">
        <f t="shared" si="181"/>
        <v>0</v>
      </c>
      <c r="M601" s="179"/>
      <c r="N601" s="179">
        <f t="shared" si="182"/>
        <v>0</v>
      </c>
      <c r="O601" s="179"/>
      <c r="P601" s="179">
        <f t="shared" si="188"/>
        <v>0</v>
      </c>
      <c r="Q601" s="179"/>
      <c r="R601" s="179">
        <f t="shared" si="189"/>
        <v>0</v>
      </c>
      <c r="S601" s="179"/>
      <c r="T601" s="179">
        <f t="shared" si="190"/>
        <v>0</v>
      </c>
      <c r="U601" s="179"/>
      <c r="V601" s="179">
        <f t="shared" si="183"/>
        <v>0</v>
      </c>
      <c r="W601" s="179"/>
      <c r="X601" s="179">
        <f t="shared" si="184"/>
        <v>0</v>
      </c>
      <c r="Y601" s="179"/>
      <c r="Z601" s="179">
        <f t="shared" si="185"/>
        <v>0</v>
      </c>
      <c r="AA601" s="179"/>
      <c r="AB601" s="179">
        <f t="shared" si="185"/>
        <v>0</v>
      </c>
      <c r="AC601" s="179"/>
      <c r="AD601" s="179">
        <f t="shared" si="185"/>
        <v>0</v>
      </c>
      <c r="AE601" s="179"/>
      <c r="AF601" s="179">
        <f t="shared" si="185"/>
        <v>0</v>
      </c>
      <c r="AG601" s="179"/>
      <c r="AH601" s="179">
        <f t="shared" si="179"/>
        <v>0</v>
      </c>
      <c r="AI601" s="179"/>
      <c r="AJ601" s="179">
        <f t="shared" si="186"/>
        <v>0</v>
      </c>
      <c r="AK601" s="179"/>
      <c r="AL601" s="179">
        <f t="shared" si="186"/>
        <v>0</v>
      </c>
      <c r="AM601" s="179">
        <f t="shared" si="191"/>
        <v>0</v>
      </c>
      <c r="AN601" s="217">
        <f t="shared" si="192"/>
        <v>0</v>
      </c>
      <c r="AO601" s="20">
        <f t="shared" si="193"/>
        <v>0</v>
      </c>
      <c r="AP601" s="13"/>
      <c r="AR601" s="14"/>
      <c r="AT601" s="66"/>
      <c r="AU601" s="66"/>
    </row>
    <row r="602" spans="1:47" s="61" customFormat="1" ht="15" outlineLevel="1" x14ac:dyDescent="0.25">
      <c r="A602" s="62" t="s">
        <v>1156</v>
      </c>
      <c r="B602" s="63" t="s">
        <v>1157</v>
      </c>
      <c r="C602" s="64" t="s">
        <v>62</v>
      </c>
      <c r="D602" s="65">
        <v>198</v>
      </c>
      <c r="E602" s="65"/>
      <c r="F602" s="19">
        <f t="shared" si="194"/>
        <v>198</v>
      </c>
      <c r="G602" s="156">
        <v>6.2550145160000001</v>
      </c>
      <c r="H602" s="65">
        <f t="shared" si="187"/>
        <v>198</v>
      </c>
      <c r="I602" s="179"/>
      <c r="J602" s="179">
        <f t="shared" si="180"/>
        <v>0</v>
      </c>
      <c r="K602" s="179"/>
      <c r="L602" s="179">
        <f t="shared" si="181"/>
        <v>0</v>
      </c>
      <c r="M602" s="179"/>
      <c r="N602" s="179">
        <f t="shared" si="182"/>
        <v>0</v>
      </c>
      <c r="O602" s="179"/>
      <c r="P602" s="179">
        <f t="shared" si="188"/>
        <v>0</v>
      </c>
      <c r="Q602" s="179"/>
      <c r="R602" s="179">
        <f t="shared" si="189"/>
        <v>0</v>
      </c>
      <c r="S602" s="179"/>
      <c r="T602" s="179">
        <f t="shared" si="190"/>
        <v>0</v>
      </c>
      <c r="U602" s="179"/>
      <c r="V602" s="179">
        <f t="shared" si="183"/>
        <v>0</v>
      </c>
      <c r="W602" s="179"/>
      <c r="X602" s="179">
        <f t="shared" si="184"/>
        <v>0</v>
      </c>
      <c r="Y602" s="179"/>
      <c r="Z602" s="179">
        <f t="shared" si="185"/>
        <v>0</v>
      </c>
      <c r="AA602" s="179"/>
      <c r="AB602" s="179">
        <f t="shared" si="185"/>
        <v>0</v>
      </c>
      <c r="AC602" s="179"/>
      <c r="AD602" s="179">
        <f t="shared" si="185"/>
        <v>0</v>
      </c>
      <c r="AE602" s="179"/>
      <c r="AF602" s="179">
        <f t="shared" si="185"/>
        <v>0</v>
      </c>
      <c r="AG602" s="179"/>
      <c r="AH602" s="179">
        <f t="shared" si="179"/>
        <v>0</v>
      </c>
      <c r="AI602" s="179"/>
      <c r="AJ602" s="179">
        <f t="shared" si="186"/>
        <v>0</v>
      </c>
      <c r="AK602" s="179"/>
      <c r="AL602" s="179">
        <f t="shared" si="186"/>
        <v>0</v>
      </c>
      <c r="AM602" s="179">
        <f t="shared" si="191"/>
        <v>0</v>
      </c>
      <c r="AN602" s="217">
        <f t="shared" si="192"/>
        <v>0</v>
      </c>
      <c r="AO602" s="20">
        <f t="shared" si="193"/>
        <v>0</v>
      </c>
      <c r="AP602" s="13"/>
      <c r="AR602" s="14"/>
      <c r="AT602" s="66"/>
      <c r="AU602" s="66"/>
    </row>
    <row r="603" spans="1:47" s="61" customFormat="1" ht="15" outlineLevel="1" x14ac:dyDescent="0.25">
      <c r="A603" s="62" t="s">
        <v>1158</v>
      </c>
      <c r="B603" s="63" t="s">
        <v>1159</v>
      </c>
      <c r="C603" s="64" t="s">
        <v>62</v>
      </c>
      <c r="D603" s="65">
        <v>192</v>
      </c>
      <c r="E603" s="65"/>
      <c r="F603" s="19">
        <f t="shared" si="194"/>
        <v>192</v>
      </c>
      <c r="G603" s="156">
        <v>8.4595188710000002</v>
      </c>
      <c r="H603" s="65">
        <f t="shared" si="187"/>
        <v>192</v>
      </c>
      <c r="I603" s="179"/>
      <c r="J603" s="179">
        <f t="shared" si="180"/>
        <v>0</v>
      </c>
      <c r="K603" s="179"/>
      <c r="L603" s="179">
        <f t="shared" si="181"/>
        <v>0</v>
      </c>
      <c r="M603" s="179"/>
      <c r="N603" s="179">
        <f t="shared" si="182"/>
        <v>0</v>
      </c>
      <c r="O603" s="179"/>
      <c r="P603" s="179">
        <f t="shared" si="188"/>
        <v>0</v>
      </c>
      <c r="Q603" s="179"/>
      <c r="R603" s="179">
        <f t="shared" si="189"/>
        <v>0</v>
      </c>
      <c r="S603" s="179"/>
      <c r="T603" s="179">
        <f t="shared" si="190"/>
        <v>0</v>
      </c>
      <c r="U603" s="179"/>
      <c r="V603" s="179">
        <f t="shared" si="183"/>
        <v>0</v>
      </c>
      <c r="W603" s="179"/>
      <c r="X603" s="179">
        <f t="shared" si="184"/>
        <v>0</v>
      </c>
      <c r="Y603" s="179"/>
      <c r="Z603" s="179">
        <f t="shared" si="185"/>
        <v>0</v>
      </c>
      <c r="AA603" s="179"/>
      <c r="AB603" s="179">
        <f t="shared" si="185"/>
        <v>0</v>
      </c>
      <c r="AC603" s="179"/>
      <c r="AD603" s="179">
        <f t="shared" si="185"/>
        <v>0</v>
      </c>
      <c r="AE603" s="179"/>
      <c r="AF603" s="179">
        <f t="shared" si="185"/>
        <v>0</v>
      </c>
      <c r="AG603" s="179"/>
      <c r="AH603" s="179">
        <f t="shared" si="179"/>
        <v>0</v>
      </c>
      <c r="AI603" s="179"/>
      <c r="AJ603" s="179">
        <f t="shared" si="186"/>
        <v>0</v>
      </c>
      <c r="AK603" s="179"/>
      <c r="AL603" s="179">
        <f t="shared" si="186"/>
        <v>0</v>
      </c>
      <c r="AM603" s="179">
        <f t="shared" si="191"/>
        <v>0</v>
      </c>
      <c r="AN603" s="217">
        <f t="shared" si="192"/>
        <v>0</v>
      </c>
      <c r="AO603" s="20">
        <f t="shared" si="193"/>
        <v>0</v>
      </c>
      <c r="AP603" s="13"/>
      <c r="AR603" s="14"/>
      <c r="AT603" s="66"/>
      <c r="AU603" s="66"/>
    </row>
    <row r="604" spans="1:47" s="61" customFormat="1" ht="15" outlineLevel="1" x14ac:dyDescent="0.25">
      <c r="A604" s="62" t="s">
        <v>1160</v>
      </c>
      <c r="B604" s="63" t="s">
        <v>1161</v>
      </c>
      <c r="C604" s="64" t="s">
        <v>62</v>
      </c>
      <c r="D604" s="65">
        <v>64</v>
      </c>
      <c r="E604" s="65"/>
      <c r="F604" s="19">
        <f t="shared" si="194"/>
        <v>64</v>
      </c>
      <c r="G604" s="156">
        <v>8.4595188710000002</v>
      </c>
      <c r="H604" s="65">
        <f t="shared" si="187"/>
        <v>64</v>
      </c>
      <c r="I604" s="179"/>
      <c r="J604" s="179">
        <f t="shared" si="180"/>
        <v>0</v>
      </c>
      <c r="K604" s="179"/>
      <c r="L604" s="179">
        <f t="shared" si="181"/>
        <v>0</v>
      </c>
      <c r="M604" s="179"/>
      <c r="N604" s="179">
        <f t="shared" si="182"/>
        <v>0</v>
      </c>
      <c r="O604" s="179"/>
      <c r="P604" s="179">
        <f t="shared" si="188"/>
        <v>0</v>
      </c>
      <c r="Q604" s="179"/>
      <c r="R604" s="179">
        <f t="shared" si="189"/>
        <v>0</v>
      </c>
      <c r="S604" s="179"/>
      <c r="T604" s="179">
        <f t="shared" si="190"/>
        <v>0</v>
      </c>
      <c r="U604" s="179"/>
      <c r="V604" s="179">
        <f t="shared" si="183"/>
        <v>0</v>
      </c>
      <c r="W604" s="179"/>
      <c r="X604" s="179">
        <f t="shared" si="184"/>
        <v>0</v>
      </c>
      <c r="Y604" s="179"/>
      <c r="Z604" s="179">
        <f t="shared" si="185"/>
        <v>0</v>
      </c>
      <c r="AA604" s="179"/>
      <c r="AB604" s="179">
        <f t="shared" si="185"/>
        <v>0</v>
      </c>
      <c r="AC604" s="179"/>
      <c r="AD604" s="179">
        <f t="shared" si="185"/>
        <v>0</v>
      </c>
      <c r="AE604" s="179"/>
      <c r="AF604" s="179">
        <f t="shared" si="185"/>
        <v>0</v>
      </c>
      <c r="AG604" s="179"/>
      <c r="AH604" s="179">
        <f t="shared" si="179"/>
        <v>0</v>
      </c>
      <c r="AI604" s="179"/>
      <c r="AJ604" s="179">
        <f t="shared" si="186"/>
        <v>0</v>
      </c>
      <c r="AK604" s="179"/>
      <c r="AL604" s="179">
        <f t="shared" si="186"/>
        <v>0</v>
      </c>
      <c r="AM604" s="179">
        <f t="shared" si="191"/>
        <v>0</v>
      </c>
      <c r="AN604" s="217">
        <f t="shared" si="192"/>
        <v>0</v>
      </c>
      <c r="AO604" s="20">
        <f t="shared" si="193"/>
        <v>0</v>
      </c>
      <c r="AP604" s="13"/>
      <c r="AR604" s="14"/>
      <c r="AT604" s="66"/>
      <c r="AU604" s="66"/>
    </row>
    <row r="605" spans="1:47" s="61" customFormat="1" ht="15" outlineLevel="1" x14ac:dyDescent="0.25">
      <c r="A605" s="62" t="s">
        <v>1162</v>
      </c>
      <c r="B605" s="63" t="s">
        <v>1163</v>
      </c>
      <c r="C605" s="64" t="s">
        <v>62</v>
      </c>
      <c r="D605" s="65">
        <v>64</v>
      </c>
      <c r="E605" s="65"/>
      <c r="F605" s="19">
        <f t="shared" si="194"/>
        <v>64</v>
      </c>
      <c r="G605" s="156">
        <v>8.4595188710000002</v>
      </c>
      <c r="H605" s="65">
        <f t="shared" si="187"/>
        <v>64</v>
      </c>
      <c r="I605" s="179"/>
      <c r="J605" s="179">
        <f t="shared" si="180"/>
        <v>0</v>
      </c>
      <c r="K605" s="179"/>
      <c r="L605" s="179">
        <f t="shared" si="181"/>
        <v>0</v>
      </c>
      <c r="M605" s="179"/>
      <c r="N605" s="179">
        <f t="shared" si="182"/>
        <v>0</v>
      </c>
      <c r="O605" s="179"/>
      <c r="P605" s="179">
        <f t="shared" si="188"/>
        <v>0</v>
      </c>
      <c r="Q605" s="179"/>
      <c r="R605" s="179">
        <f t="shared" si="189"/>
        <v>0</v>
      </c>
      <c r="S605" s="179"/>
      <c r="T605" s="179">
        <f t="shared" si="190"/>
        <v>0</v>
      </c>
      <c r="U605" s="179"/>
      <c r="V605" s="179">
        <f t="shared" si="183"/>
        <v>0</v>
      </c>
      <c r="W605" s="179"/>
      <c r="X605" s="179">
        <f t="shared" si="184"/>
        <v>0</v>
      </c>
      <c r="Y605" s="179"/>
      <c r="Z605" s="179">
        <f t="shared" si="185"/>
        <v>0</v>
      </c>
      <c r="AA605" s="179"/>
      <c r="AB605" s="179">
        <f t="shared" si="185"/>
        <v>0</v>
      </c>
      <c r="AC605" s="179"/>
      <c r="AD605" s="179">
        <f t="shared" si="185"/>
        <v>0</v>
      </c>
      <c r="AE605" s="179"/>
      <c r="AF605" s="179">
        <f t="shared" si="185"/>
        <v>0</v>
      </c>
      <c r="AG605" s="179"/>
      <c r="AH605" s="179">
        <f t="shared" si="179"/>
        <v>0</v>
      </c>
      <c r="AI605" s="179"/>
      <c r="AJ605" s="179">
        <f t="shared" si="186"/>
        <v>0</v>
      </c>
      <c r="AK605" s="179"/>
      <c r="AL605" s="179">
        <f t="shared" si="186"/>
        <v>0</v>
      </c>
      <c r="AM605" s="179">
        <f t="shared" si="191"/>
        <v>0</v>
      </c>
      <c r="AN605" s="217">
        <f t="shared" si="192"/>
        <v>0</v>
      </c>
      <c r="AO605" s="20">
        <f t="shared" si="193"/>
        <v>0</v>
      </c>
      <c r="AP605" s="13"/>
      <c r="AR605" s="14"/>
      <c r="AT605" s="66"/>
      <c r="AU605" s="66"/>
    </row>
    <row r="606" spans="1:47" s="61" customFormat="1" ht="15" outlineLevel="1" x14ac:dyDescent="0.25">
      <c r="A606" s="62" t="s">
        <v>1164</v>
      </c>
      <c r="B606" s="63" t="s">
        <v>1165</v>
      </c>
      <c r="C606" s="64" t="s">
        <v>62</v>
      </c>
      <c r="D606" s="65">
        <v>219</v>
      </c>
      <c r="E606" s="65"/>
      <c r="F606" s="19">
        <f t="shared" si="194"/>
        <v>219</v>
      </c>
      <c r="G606" s="156">
        <v>13.34890294</v>
      </c>
      <c r="H606" s="65">
        <f t="shared" si="187"/>
        <v>219</v>
      </c>
      <c r="I606" s="179"/>
      <c r="J606" s="179">
        <f t="shared" si="180"/>
        <v>0</v>
      </c>
      <c r="K606" s="179"/>
      <c r="L606" s="179">
        <f t="shared" si="181"/>
        <v>0</v>
      </c>
      <c r="M606" s="179"/>
      <c r="N606" s="179">
        <f t="shared" si="182"/>
        <v>0</v>
      </c>
      <c r="O606" s="179"/>
      <c r="P606" s="179">
        <f t="shared" si="188"/>
        <v>0</v>
      </c>
      <c r="Q606" s="179"/>
      <c r="R606" s="179">
        <f t="shared" si="189"/>
        <v>0</v>
      </c>
      <c r="S606" s="179"/>
      <c r="T606" s="179">
        <f t="shared" si="190"/>
        <v>0</v>
      </c>
      <c r="U606" s="179"/>
      <c r="V606" s="179">
        <f t="shared" si="183"/>
        <v>0</v>
      </c>
      <c r="W606" s="179"/>
      <c r="X606" s="179">
        <f t="shared" si="184"/>
        <v>0</v>
      </c>
      <c r="Y606" s="179"/>
      <c r="Z606" s="179">
        <f t="shared" si="185"/>
        <v>0</v>
      </c>
      <c r="AA606" s="179"/>
      <c r="AB606" s="179">
        <f t="shared" si="185"/>
        <v>0</v>
      </c>
      <c r="AC606" s="179"/>
      <c r="AD606" s="179">
        <f t="shared" si="185"/>
        <v>0</v>
      </c>
      <c r="AE606" s="179"/>
      <c r="AF606" s="179">
        <f t="shared" si="185"/>
        <v>0</v>
      </c>
      <c r="AG606" s="179"/>
      <c r="AH606" s="179">
        <f t="shared" si="179"/>
        <v>0</v>
      </c>
      <c r="AI606" s="179"/>
      <c r="AJ606" s="179">
        <f t="shared" si="186"/>
        <v>0</v>
      </c>
      <c r="AK606" s="179"/>
      <c r="AL606" s="179">
        <f t="shared" si="186"/>
        <v>0</v>
      </c>
      <c r="AM606" s="179">
        <f t="shared" si="191"/>
        <v>0</v>
      </c>
      <c r="AN606" s="217">
        <f t="shared" si="192"/>
        <v>0</v>
      </c>
      <c r="AO606" s="20">
        <f t="shared" si="193"/>
        <v>0</v>
      </c>
      <c r="AP606" s="13"/>
      <c r="AR606" s="14"/>
      <c r="AT606" s="66"/>
      <c r="AU606" s="66"/>
    </row>
    <row r="607" spans="1:47" s="61" customFormat="1" ht="15" outlineLevel="1" x14ac:dyDescent="0.25">
      <c r="A607" s="62" t="s">
        <v>1166</v>
      </c>
      <c r="B607" s="63" t="s">
        <v>1167</v>
      </c>
      <c r="C607" s="64" t="s">
        <v>62</v>
      </c>
      <c r="D607" s="65">
        <v>73</v>
      </c>
      <c r="E607" s="65"/>
      <c r="F607" s="19">
        <f t="shared" si="194"/>
        <v>73</v>
      </c>
      <c r="G607" s="156">
        <v>13.34890294</v>
      </c>
      <c r="H607" s="65">
        <f t="shared" si="187"/>
        <v>73</v>
      </c>
      <c r="I607" s="179"/>
      <c r="J607" s="179">
        <f t="shared" si="180"/>
        <v>0</v>
      </c>
      <c r="K607" s="179"/>
      <c r="L607" s="179">
        <f t="shared" si="181"/>
        <v>0</v>
      </c>
      <c r="M607" s="179"/>
      <c r="N607" s="179">
        <f t="shared" si="182"/>
        <v>0</v>
      </c>
      <c r="O607" s="179"/>
      <c r="P607" s="179">
        <f t="shared" si="188"/>
        <v>0</v>
      </c>
      <c r="Q607" s="179"/>
      <c r="R607" s="179">
        <f t="shared" si="189"/>
        <v>0</v>
      </c>
      <c r="S607" s="179"/>
      <c r="T607" s="179">
        <f t="shared" si="190"/>
        <v>0</v>
      </c>
      <c r="U607" s="179"/>
      <c r="V607" s="179">
        <f t="shared" si="183"/>
        <v>0</v>
      </c>
      <c r="W607" s="179"/>
      <c r="X607" s="179">
        <f t="shared" si="184"/>
        <v>0</v>
      </c>
      <c r="Y607" s="179"/>
      <c r="Z607" s="179">
        <f t="shared" si="185"/>
        <v>0</v>
      </c>
      <c r="AA607" s="179"/>
      <c r="AB607" s="179">
        <f t="shared" si="185"/>
        <v>0</v>
      </c>
      <c r="AC607" s="179"/>
      <c r="AD607" s="179">
        <f t="shared" si="185"/>
        <v>0</v>
      </c>
      <c r="AE607" s="179"/>
      <c r="AF607" s="179">
        <f t="shared" si="185"/>
        <v>0</v>
      </c>
      <c r="AG607" s="179"/>
      <c r="AH607" s="179">
        <f t="shared" si="179"/>
        <v>0</v>
      </c>
      <c r="AI607" s="179"/>
      <c r="AJ607" s="179">
        <f t="shared" si="186"/>
        <v>0</v>
      </c>
      <c r="AK607" s="179"/>
      <c r="AL607" s="179">
        <f t="shared" si="186"/>
        <v>0</v>
      </c>
      <c r="AM607" s="179">
        <f t="shared" si="191"/>
        <v>0</v>
      </c>
      <c r="AN607" s="217">
        <f t="shared" si="192"/>
        <v>0</v>
      </c>
      <c r="AO607" s="20">
        <f t="shared" si="193"/>
        <v>0</v>
      </c>
      <c r="AP607" s="13"/>
      <c r="AR607" s="14"/>
      <c r="AT607" s="66"/>
      <c r="AU607" s="66"/>
    </row>
    <row r="608" spans="1:47" s="61" customFormat="1" ht="15" outlineLevel="1" x14ac:dyDescent="0.25">
      <c r="A608" s="62" t="s">
        <v>1168</v>
      </c>
      <c r="B608" s="63" t="s">
        <v>1169</v>
      </c>
      <c r="C608" s="64" t="s">
        <v>62</v>
      </c>
      <c r="D608" s="65">
        <v>73</v>
      </c>
      <c r="E608" s="65"/>
      <c r="F608" s="19">
        <f t="shared" si="194"/>
        <v>73</v>
      </c>
      <c r="G608" s="156">
        <v>13.34890294</v>
      </c>
      <c r="H608" s="65">
        <f t="shared" si="187"/>
        <v>73</v>
      </c>
      <c r="I608" s="179"/>
      <c r="J608" s="179">
        <f t="shared" si="180"/>
        <v>0</v>
      </c>
      <c r="K608" s="179"/>
      <c r="L608" s="179">
        <f t="shared" si="181"/>
        <v>0</v>
      </c>
      <c r="M608" s="179"/>
      <c r="N608" s="179">
        <f t="shared" si="182"/>
        <v>0</v>
      </c>
      <c r="O608" s="179"/>
      <c r="P608" s="179">
        <f t="shared" si="188"/>
        <v>0</v>
      </c>
      <c r="Q608" s="179"/>
      <c r="R608" s="179">
        <f t="shared" si="189"/>
        <v>0</v>
      </c>
      <c r="S608" s="179"/>
      <c r="T608" s="179">
        <f t="shared" si="190"/>
        <v>0</v>
      </c>
      <c r="U608" s="179"/>
      <c r="V608" s="179">
        <f t="shared" si="183"/>
        <v>0</v>
      </c>
      <c r="W608" s="179"/>
      <c r="X608" s="179">
        <f t="shared" si="184"/>
        <v>0</v>
      </c>
      <c r="Y608" s="179"/>
      <c r="Z608" s="179">
        <f t="shared" si="185"/>
        <v>0</v>
      </c>
      <c r="AA608" s="179"/>
      <c r="AB608" s="179">
        <f t="shared" si="185"/>
        <v>0</v>
      </c>
      <c r="AC608" s="179"/>
      <c r="AD608" s="179">
        <f t="shared" si="185"/>
        <v>0</v>
      </c>
      <c r="AE608" s="179"/>
      <c r="AF608" s="179">
        <f t="shared" si="185"/>
        <v>0</v>
      </c>
      <c r="AG608" s="179"/>
      <c r="AH608" s="179">
        <f t="shared" si="179"/>
        <v>0</v>
      </c>
      <c r="AI608" s="179"/>
      <c r="AJ608" s="179">
        <f t="shared" si="186"/>
        <v>0</v>
      </c>
      <c r="AK608" s="179"/>
      <c r="AL608" s="179">
        <f t="shared" si="186"/>
        <v>0</v>
      </c>
      <c r="AM608" s="179">
        <f t="shared" si="191"/>
        <v>0</v>
      </c>
      <c r="AN608" s="217">
        <f t="shared" si="192"/>
        <v>0</v>
      </c>
      <c r="AO608" s="20">
        <f t="shared" si="193"/>
        <v>0</v>
      </c>
      <c r="AP608" s="13"/>
      <c r="AR608" s="14"/>
      <c r="AT608" s="66"/>
      <c r="AU608" s="66"/>
    </row>
    <row r="609" spans="1:47" s="61" customFormat="1" ht="15" outlineLevel="1" x14ac:dyDescent="0.25">
      <c r="A609" s="62" t="s">
        <v>1170</v>
      </c>
      <c r="B609" s="63" t="s">
        <v>1171</v>
      </c>
      <c r="C609" s="64" t="s">
        <v>62</v>
      </c>
      <c r="D609" s="65">
        <v>66</v>
      </c>
      <c r="E609" s="65"/>
      <c r="F609" s="19">
        <f t="shared" si="194"/>
        <v>66</v>
      </c>
      <c r="G609" s="156">
        <v>14.954879719999999</v>
      </c>
      <c r="H609" s="65">
        <f t="shared" si="187"/>
        <v>66</v>
      </c>
      <c r="I609" s="179"/>
      <c r="J609" s="179">
        <f t="shared" si="180"/>
        <v>0</v>
      </c>
      <c r="K609" s="179"/>
      <c r="L609" s="179">
        <f t="shared" si="181"/>
        <v>0</v>
      </c>
      <c r="M609" s="179"/>
      <c r="N609" s="179">
        <f t="shared" si="182"/>
        <v>0</v>
      </c>
      <c r="O609" s="179"/>
      <c r="P609" s="179">
        <f t="shared" si="188"/>
        <v>0</v>
      </c>
      <c r="Q609" s="179"/>
      <c r="R609" s="179">
        <f t="shared" si="189"/>
        <v>0</v>
      </c>
      <c r="S609" s="179"/>
      <c r="T609" s="179">
        <f t="shared" si="190"/>
        <v>0</v>
      </c>
      <c r="U609" s="179"/>
      <c r="V609" s="179">
        <f t="shared" si="183"/>
        <v>0</v>
      </c>
      <c r="W609" s="179"/>
      <c r="X609" s="179">
        <f t="shared" si="184"/>
        <v>0</v>
      </c>
      <c r="Y609" s="179"/>
      <c r="Z609" s="179">
        <f t="shared" si="185"/>
        <v>0</v>
      </c>
      <c r="AA609" s="179"/>
      <c r="AB609" s="179">
        <f t="shared" si="185"/>
        <v>0</v>
      </c>
      <c r="AC609" s="179"/>
      <c r="AD609" s="179">
        <f t="shared" si="185"/>
        <v>0</v>
      </c>
      <c r="AE609" s="179"/>
      <c r="AF609" s="179">
        <f t="shared" si="185"/>
        <v>0</v>
      </c>
      <c r="AG609" s="179"/>
      <c r="AH609" s="179">
        <f t="shared" si="179"/>
        <v>0</v>
      </c>
      <c r="AI609" s="179"/>
      <c r="AJ609" s="179">
        <f t="shared" si="186"/>
        <v>0</v>
      </c>
      <c r="AK609" s="179"/>
      <c r="AL609" s="179">
        <f t="shared" si="186"/>
        <v>0</v>
      </c>
      <c r="AM609" s="179">
        <f t="shared" si="191"/>
        <v>0</v>
      </c>
      <c r="AN609" s="217">
        <f t="shared" si="192"/>
        <v>0</v>
      </c>
      <c r="AO609" s="20">
        <f t="shared" si="193"/>
        <v>0</v>
      </c>
      <c r="AP609" s="13"/>
      <c r="AR609" s="14"/>
      <c r="AT609" s="66"/>
      <c r="AU609" s="66"/>
    </row>
    <row r="610" spans="1:47" s="61" customFormat="1" ht="15" outlineLevel="1" x14ac:dyDescent="0.25">
      <c r="A610" s="62" t="s">
        <v>1172</v>
      </c>
      <c r="B610" s="63" t="s">
        <v>1173</v>
      </c>
      <c r="C610" s="64" t="s">
        <v>62</v>
      </c>
      <c r="D610" s="65">
        <v>22</v>
      </c>
      <c r="E610" s="65"/>
      <c r="F610" s="19">
        <f t="shared" si="194"/>
        <v>22</v>
      </c>
      <c r="G610" s="156">
        <v>14.954879719999999</v>
      </c>
      <c r="H610" s="65">
        <f t="shared" si="187"/>
        <v>22</v>
      </c>
      <c r="I610" s="179"/>
      <c r="J610" s="179">
        <f t="shared" si="180"/>
        <v>0</v>
      </c>
      <c r="K610" s="179"/>
      <c r="L610" s="179">
        <f t="shared" si="181"/>
        <v>0</v>
      </c>
      <c r="M610" s="179"/>
      <c r="N610" s="179">
        <f t="shared" si="182"/>
        <v>0</v>
      </c>
      <c r="O610" s="179"/>
      <c r="P610" s="179">
        <f t="shared" si="188"/>
        <v>0</v>
      </c>
      <c r="Q610" s="179"/>
      <c r="R610" s="179">
        <f t="shared" si="189"/>
        <v>0</v>
      </c>
      <c r="S610" s="179"/>
      <c r="T610" s="179">
        <f t="shared" si="190"/>
        <v>0</v>
      </c>
      <c r="U610" s="179"/>
      <c r="V610" s="179">
        <f t="shared" si="183"/>
        <v>0</v>
      </c>
      <c r="W610" s="179"/>
      <c r="X610" s="179">
        <f t="shared" si="184"/>
        <v>0</v>
      </c>
      <c r="Y610" s="179"/>
      <c r="Z610" s="179">
        <f t="shared" si="185"/>
        <v>0</v>
      </c>
      <c r="AA610" s="179"/>
      <c r="AB610" s="179">
        <f t="shared" si="185"/>
        <v>0</v>
      </c>
      <c r="AC610" s="179"/>
      <c r="AD610" s="179">
        <f t="shared" si="185"/>
        <v>0</v>
      </c>
      <c r="AE610" s="179"/>
      <c r="AF610" s="179">
        <f t="shared" si="185"/>
        <v>0</v>
      </c>
      <c r="AG610" s="179"/>
      <c r="AH610" s="179">
        <f t="shared" si="179"/>
        <v>0</v>
      </c>
      <c r="AI610" s="179"/>
      <c r="AJ610" s="179">
        <f t="shared" si="186"/>
        <v>0</v>
      </c>
      <c r="AK610" s="179"/>
      <c r="AL610" s="179">
        <f t="shared" si="186"/>
        <v>0</v>
      </c>
      <c r="AM610" s="179">
        <f t="shared" si="191"/>
        <v>0</v>
      </c>
      <c r="AN610" s="217">
        <f t="shared" si="192"/>
        <v>0</v>
      </c>
      <c r="AO610" s="20">
        <f t="shared" si="193"/>
        <v>0</v>
      </c>
      <c r="AP610" s="13"/>
      <c r="AR610" s="14"/>
      <c r="AT610" s="66"/>
      <c r="AU610" s="66"/>
    </row>
    <row r="611" spans="1:47" s="61" customFormat="1" ht="15" outlineLevel="1" x14ac:dyDescent="0.25">
      <c r="A611" s="62" t="s">
        <v>1174</v>
      </c>
      <c r="B611" s="63" t="s">
        <v>1175</v>
      </c>
      <c r="C611" s="64" t="s">
        <v>62</v>
      </c>
      <c r="D611" s="65">
        <v>22</v>
      </c>
      <c r="E611" s="65"/>
      <c r="F611" s="19">
        <f t="shared" si="194"/>
        <v>22</v>
      </c>
      <c r="G611" s="156">
        <v>14.954879719999999</v>
      </c>
      <c r="H611" s="65">
        <f t="shared" si="187"/>
        <v>22</v>
      </c>
      <c r="I611" s="179"/>
      <c r="J611" s="179">
        <f t="shared" si="180"/>
        <v>0</v>
      </c>
      <c r="K611" s="179"/>
      <c r="L611" s="179">
        <f t="shared" si="181"/>
        <v>0</v>
      </c>
      <c r="M611" s="179"/>
      <c r="N611" s="179">
        <f t="shared" si="182"/>
        <v>0</v>
      </c>
      <c r="O611" s="179"/>
      <c r="P611" s="179">
        <f t="shared" si="188"/>
        <v>0</v>
      </c>
      <c r="Q611" s="179"/>
      <c r="R611" s="179">
        <f t="shared" si="189"/>
        <v>0</v>
      </c>
      <c r="S611" s="179"/>
      <c r="T611" s="179">
        <f t="shared" si="190"/>
        <v>0</v>
      </c>
      <c r="U611" s="179"/>
      <c r="V611" s="179">
        <f t="shared" si="183"/>
        <v>0</v>
      </c>
      <c r="W611" s="179"/>
      <c r="X611" s="179">
        <f t="shared" si="184"/>
        <v>0</v>
      </c>
      <c r="Y611" s="179"/>
      <c r="Z611" s="179">
        <f t="shared" si="185"/>
        <v>0</v>
      </c>
      <c r="AA611" s="179"/>
      <c r="AB611" s="179">
        <f t="shared" si="185"/>
        <v>0</v>
      </c>
      <c r="AC611" s="179"/>
      <c r="AD611" s="179">
        <f t="shared" si="185"/>
        <v>0</v>
      </c>
      <c r="AE611" s="179"/>
      <c r="AF611" s="179">
        <f t="shared" si="185"/>
        <v>0</v>
      </c>
      <c r="AG611" s="179"/>
      <c r="AH611" s="179">
        <f t="shared" si="179"/>
        <v>0</v>
      </c>
      <c r="AI611" s="179"/>
      <c r="AJ611" s="179">
        <f t="shared" si="186"/>
        <v>0</v>
      </c>
      <c r="AK611" s="179"/>
      <c r="AL611" s="179">
        <f t="shared" si="186"/>
        <v>0</v>
      </c>
      <c r="AM611" s="179">
        <f t="shared" si="191"/>
        <v>0</v>
      </c>
      <c r="AN611" s="217">
        <f t="shared" si="192"/>
        <v>0</v>
      </c>
      <c r="AO611" s="20">
        <f t="shared" si="193"/>
        <v>0</v>
      </c>
      <c r="AP611" s="13"/>
      <c r="AR611" s="14"/>
      <c r="AT611" s="66"/>
      <c r="AU611" s="66"/>
    </row>
    <row r="612" spans="1:47" s="61" customFormat="1" ht="15" outlineLevel="1" x14ac:dyDescent="0.25">
      <c r="A612" s="62" t="s">
        <v>1176</v>
      </c>
      <c r="B612" s="63" t="s">
        <v>1177</v>
      </c>
      <c r="C612" s="64" t="s">
        <v>62</v>
      </c>
      <c r="D612" s="65">
        <v>22</v>
      </c>
      <c r="E612" s="65"/>
      <c r="F612" s="19">
        <f t="shared" si="194"/>
        <v>22</v>
      </c>
      <c r="G612" s="156">
        <v>23.81402323</v>
      </c>
      <c r="H612" s="65">
        <f t="shared" si="187"/>
        <v>22</v>
      </c>
      <c r="I612" s="179"/>
      <c r="J612" s="179">
        <f t="shared" si="180"/>
        <v>0</v>
      </c>
      <c r="K612" s="179"/>
      <c r="L612" s="179">
        <f t="shared" si="181"/>
        <v>0</v>
      </c>
      <c r="M612" s="179"/>
      <c r="N612" s="179">
        <f t="shared" si="182"/>
        <v>0</v>
      </c>
      <c r="O612" s="179"/>
      <c r="P612" s="179">
        <f t="shared" si="188"/>
        <v>0</v>
      </c>
      <c r="Q612" s="179"/>
      <c r="R612" s="179">
        <f t="shared" si="189"/>
        <v>0</v>
      </c>
      <c r="S612" s="179"/>
      <c r="T612" s="179">
        <f t="shared" si="190"/>
        <v>0</v>
      </c>
      <c r="U612" s="179"/>
      <c r="V612" s="179">
        <f t="shared" si="183"/>
        <v>0</v>
      </c>
      <c r="W612" s="179"/>
      <c r="X612" s="179">
        <f t="shared" si="184"/>
        <v>0</v>
      </c>
      <c r="Y612" s="179"/>
      <c r="Z612" s="179">
        <f t="shared" si="185"/>
        <v>0</v>
      </c>
      <c r="AA612" s="179"/>
      <c r="AB612" s="179">
        <f t="shared" si="185"/>
        <v>0</v>
      </c>
      <c r="AC612" s="179"/>
      <c r="AD612" s="179">
        <f t="shared" si="185"/>
        <v>0</v>
      </c>
      <c r="AE612" s="179"/>
      <c r="AF612" s="179">
        <f t="shared" si="185"/>
        <v>0</v>
      </c>
      <c r="AG612" s="179"/>
      <c r="AH612" s="179">
        <f t="shared" si="179"/>
        <v>0</v>
      </c>
      <c r="AI612" s="179"/>
      <c r="AJ612" s="179">
        <f t="shared" si="186"/>
        <v>0</v>
      </c>
      <c r="AK612" s="179"/>
      <c r="AL612" s="179">
        <f t="shared" si="186"/>
        <v>0</v>
      </c>
      <c r="AM612" s="179">
        <f t="shared" si="191"/>
        <v>0</v>
      </c>
      <c r="AN612" s="217">
        <f t="shared" si="192"/>
        <v>0</v>
      </c>
      <c r="AO612" s="20">
        <f t="shared" si="193"/>
        <v>0</v>
      </c>
      <c r="AP612" s="13"/>
      <c r="AR612" s="14"/>
      <c r="AT612" s="66"/>
      <c r="AU612" s="66"/>
    </row>
    <row r="613" spans="1:47" s="61" customFormat="1" ht="15" outlineLevel="1" x14ac:dyDescent="0.25">
      <c r="A613" s="62" t="s">
        <v>1178</v>
      </c>
      <c r="B613" s="63" t="s">
        <v>1179</v>
      </c>
      <c r="C613" s="64" t="s">
        <v>62</v>
      </c>
      <c r="D613" s="65">
        <v>66</v>
      </c>
      <c r="E613" s="65"/>
      <c r="F613" s="19">
        <f t="shared" si="194"/>
        <v>66</v>
      </c>
      <c r="G613" s="156">
        <v>32.347401490000003</v>
      </c>
      <c r="H613" s="65">
        <f t="shared" si="187"/>
        <v>66</v>
      </c>
      <c r="I613" s="179"/>
      <c r="J613" s="179">
        <f t="shared" si="180"/>
        <v>0</v>
      </c>
      <c r="K613" s="179"/>
      <c r="L613" s="179">
        <f t="shared" si="181"/>
        <v>0</v>
      </c>
      <c r="M613" s="179"/>
      <c r="N613" s="179">
        <f t="shared" si="182"/>
        <v>0</v>
      </c>
      <c r="O613" s="179"/>
      <c r="P613" s="179">
        <f t="shared" si="188"/>
        <v>0</v>
      </c>
      <c r="Q613" s="179"/>
      <c r="R613" s="179">
        <f t="shared" si="189"/>
        <v>0</v>
      </c>
      <c r="S613" s="179"/>
      <c r="T613" s="179">
        <f t="shared" si="190"/>
        <v>0</v>
      </c>
      <c r="U613" s="179"/>
      <c r="V613" s="179">
        <f t="shared" si="183"/>
        <v>0</v>
      </c>
      <c r="W613" s="179"/>
      <c r="X613" s="179">
        <f t="shared" si="184"/>
        <v>0</v>
      </c>
      <c r="Y613" s="179"/>
      <c r="Z613" s="179">
        <f t="shared" si="185"/>
        <v>0</v>
      </c>
      <c r="AA613" s="179"/>
      <c r="AB613" s="179">
        <f t="shared" si="185"/>
        <v>0</v>
      </c>
      <c r="AC613" s="179"/>
      <c r="AD613" s="179">
        <f t="shared" si="185"/>
        <v>0</v>
      </c>
      <c r="AE613" s="179"/>
      <c r="AF613" s="179">
        <f t="shared" si="185"/>
        <v>0</v>
      </c>
      <c r="AG613" s="179"/>
      <c r="AH613" s="179">
        <f t="shared" si="179"/>
        <v>0</v>
      </c>
      <c r="AI613" s="179"/>
      <c r="AJ613" s="179">
        <f t="shared" si="186"/>
        <v>0</v>
      </c>
      <c r="AK613" s="179"/>
      <c r="AL613" s="179">
        <f t="shared" si="186"/>
        <v>0</v>
      </c>
      <c r="AM613" s="179">
        <f t="shared" si="191"/>
        <v>0</v>
      </c>
      <c r="AN613" s="217">
        <f t="shared" si="192"/>
        <v>0</v>
      </c>
      <c r="AO613" s="20">
        <f t="shared" si="193"/>
        <v>0</v>
      </c>
      <c r="AP613" s="13"/>
      <c r="AR613" s="14"/>
      <c r="AT613" s="66"/>
      <c r="AU613" s="66"/>
    </row>
    <row r="614" spans="1:47" s="61" customFormat="1" ht="15" outlineLevel="1" x14ac:dyDescent="0.25">
      <c r="A614" s="62" t="s">
        <v>1180</v>
      </c>
      <c r="B614" s="63" t="s">
        <v>1181</v>
      </c>
      <c r="C614" s="64" t="s">
        <v>62</v>
      </c>
      <c r="D614" s="65">
        <v>22</v>
      </c>
      <c r="E614" s="65"/>
      <c r="F614" s="19">
        <f t="shared" si="194"/>
        <v>22</v>
      </c>
      <c r="G614" s="156">
        <v>32.347401490000003</v>
      </c>
      <c r="H614" s="65">
        <f t="shared" si="187"/>
        <v>22</v>
      </c>
      <c r="I614" s="179"/>
      <c r="J614" s="179">
        <f t="shared" si="180"/>
        <v>0</v>
      </c>
      <c r="K614" s="179"/>
      <c r="L614" s="179">
        <f t="shared" si="181"/>
        <v>0</v>
      </c>
      <c r="M614" s="179"/>
      <c r="N614" s="179">
        <f t="shared" si="182"/>
        <v>0</v>
      </c>
      <c r="O614" s="179"/>
      <c r="P614" s="179">
        <f t="shared" si="188"/>
        <v>0</v>
      </c>
      <c r="Q614" s="179"/>
      <c r="R614" s="179">
        <f t="shared" si="189"/>
        <v>0</v>
      </c>
      <c r="S614" s="179"/>
      <c r="T614" s="179">
        <f t="shared" si="190"/>
        <v>0</v>
      </c>
      <c r="U614" s="179"/>
      <c r="V614" s="179">
        <f t="shared" si="183"/>
        <v>0</v>
      </c>
      <c r="W614" s="179"/>
      <c r="X614" s="179">
        <f t="shared" si="184"/>
        <v>0</v>
      </c>
      <c r="Y614" s="179"/>
      <c r="Z614" s="179">
        <f t="shared" si="185"/>
        <v>0</v>
      </c>
      <c r="AA614" s="179"/>
      <c r="AB614" s="179">
        <f t="shared" si="185"/>
        <v>0</v>
      </c>
      <c r="AC614" s="179"/>
      <c r="AD614" s="179">
        <f t="shared" si="185"/>
        <v>0</v>
      </c>
      <c r="AE614" s="179"/>
      <c r="AF614" s="179">
        <f t="shared" si="185"/>
        <v>0</v>
      </c>
      <c r="AG614" s="179"/>
      <c r="AH614" s="179">
        <f t="shared" si="179"/>
        <v>0</v>
      </c>
      <c r="AI614" s="179"/>
      <c r="AJ614" s="179">
        <f t="shared" si="186"/>
        <v>0</v>
      </c>
      <c r="AK614" s="179"/>
      <c r="AL614" s="179">
        <f t="shared" si="186"/>
        <v>0</v>
      </c>
      <c r="AM614" s="179">
        <f t="shared" si="191"/>
        <v>0</v>
      </c>
      <c r="AN614" s="217">
        <f t="shared" si="192"/>
        <v>0</v>
      </c>
      <c r="AO614" s="20">
        <f t="shared" si="193"/>
        <v>0</v>
      </c>
      <c r="AP614" s="13"/>
      <c r="AR614" s="14"/>
      <c r="AT614" s="66"/>
      <c r="AU614" s="66"/>
    </row>
    <row r="615" spans="1:47" s="61" customFormat="1" ht="15" outlineLevel="1" x14ac:dyDescent="0.25">
      <c r="A615" s="62" t="s">
        <v>1182</v>
      </c>
      <c r="B615" s="63" t="s">
        <v>1183</v>
      </c>
      <c r="C615" s="64" t="s">
        <v>62</v>
      </c>
      <c r="D615" s="65">
        <v>53</v>
      </c>
      <c r="E615" s="65"/>
      <c r="F615" s="19">
        <f t="shared" si="194"/>
        <v>53</v>
      </c>
      <c r="G615" s="156">
        <v>45.572656569999999</v>
      </c>
      <c r="H615" s="65">
        <f t="shared" si="187"/>
        <v>53</v>
      </c>
      <c r="I615" s="179"/>
      <c r="J615" s="179">
        <f t="shared" si="180"/>
        <v>0</v>
      </c>
      <c r="K615" s="179"/>
      <c r="L615" s="179">
        <f t="shared" si="181"/>
        <v>0</v>
      </c>
      <c r="M615" s="179"/>
      <c r="N615" s="179">
        <f t="shared" si="182"/>
        <v>0</v>
      </c>
      <c r="O615" s="179"/>
      <c r="P615" s="179">
        <f t="shared" si="188"/>
        <v>0</v>
      </c>
      <c r="Q615" s="179"/>
      <c r="R615" s="179">
        <f t="shared" si="189"/>
        <v>0</v>
      </c>
      <c r="S615" s="179"/>
      <c r="T615" s="179">
        <f t="shared" si="190"/>
        <v>0</v>
      </c>
      <c r="U615" s="179"/>
      <c r="V615" s="179">
        <f t="shared" si="183"/>
        <v>0</v>
      </c>
      <c r="W615" s="179"/>
      <c r="X615" s="179">
        <f t="shared" si="184"/>
        <v>0</v>
      </c>
      <c r="Y615" s="179"/>
      <c r="Z615" s="179">
        <f t="shared" si="185"/>
        <v>0</v>
      </c>
      <c r="AA615" s="179"/>
      <c r="AB615" s="179">
        <f t="shared" si="185"/>
        <v>0</v>
      </c>
      <c r="AC615" s="179"/>
      <c r="AD615" s="179">
        <f t="shared" si="185"/>
        <v>0</v>
      </c>
      <c r="AE615" s="179"/>
      <c r="AF615" s="179">
        <f t="shared" si="185"/>
        <v>0</v>
      </c>
      <c r="AG615" s="179"/>
      <c r="AH615" s="179">
        <f t="shared" si="179"/>
        <v>0</v>
      </c>
      <c r="AI615" s="179"/>
      <c r="AJ615" s="179">
        <f t="shared" si="186"/>
        <v>0</v>
      </c>
      <c r="AK615" s="179"/>
      <c r="AL615" s="179">
        <f t="shared" si="186"/>
        <v>0</v>
      </c>
      <c r="AM615" s="179">
        <f t="shared" si="191"/>
        <v>0</v>
      </c>
      <c r="AN615" s="217">
        <f t="shared" si="192"/>
        <v>0</v>
      </c>
      <c r="AO615" s="20">
        <f t="shared" si="193"/>
        <v>0</v>
      </c>
      <c r="AP615" s="13"/>
      <c r="AR615" s="14"/>
      <c r="AT615" s="66"/>
      <c r="AU615" s="66"/>
    </row>
    <row r="616" spans="1:47" s="61" customFormat="1" ht="15" outlineLevel="1" x14ac:dyDescent="0.25">
      <c r="A616" s="62" t="s">
        <v>1184</v>
      </c>
      <c r="B616" s="63" t="s">
        <v>1185</v>
      </c>
      <c r="C616" s="64" t="s">
        <v>62</v>
      </c>
      <c r="D616" s="65">
        <v>159</v>
      </c>
      <c r="E616" s="65"/>
      <c r="F616" s="19">
        <f t="shared" si="194"/>
        <v>159</v>
      </c>
      <c r="G616" s="156">
        <v>79.888046450000004</v>
      </c>
      <c r="H616" s="65">
        <f t="shared" si="187"/>
        <v>159</v>
      </c>
      <c r="I616" s="179"/>
      <c r="J616" s="179">
        <f t="shared" si="180"/>
        <v>0</v>
      </c>
      <c r="K616" s="179"/>
      <c r="L616" s="179">
        <f t="shared" si="181"/>
        <v>0</v>
      </c>
      <c r="M616" s="179"/>
      <c r="N616" s="179">
        <f t="shared" si="182"/>
        <v>0</v>
      </c>
      <c r="O616" s="179"/>
      <c r="P616" s="179">
        <f t="shared" si="188"/>
        <v>0</v>
      </c>
      <c r="Q616" s="179"/>
      <c r="R616" s="179">
        <f t="shared" si="189"/>
        <v>0</v>
      </c>
      <c r="S616" s="179"/>
      <c r="T616" s="179">
        <f t="shared" si="190"/>
        <v>0</v>
      </c>
      <c r="U616" s="179"/>
      <c r="V616" s="179">
        <f t="shared" si="183"/>
        <v>0</v>
      </c>
      <c r="W616" s="179"/>
      <c r="X616" s="179">
        <f t="shared" si="184"/>
        <v>0</v>
      </c>
      <c r="Y616" s="179"/>
      <c r="Z616" s="179">
        <f t="shared" si="185"/>
        <v>0</v>
      </c>
      <c r="AA616" s="179"/>
      <c r="AB616" s="179">
        <f t="shared" si="185"/>
        <v>0</v>
      </c>
      <c r="AC616" s="179"/>
      <c r="AD616" s="179">
        <f t="shared" si="185"/>
        <v>0</v>
      </c>
      <c r="AE616" s="179"/>
      <c r="AF616" s="179">
        <f t="shared" si="185"/>
        <v>0</v>
      </c>
      <c r="AG616" s="179"/>
      <c r="AH616" s="179">
        <f t="shared" si="179"/>
        <v>0</v>
      </c>
      <c r="AI616" s="179"/>
      <c r="AJ616" s="179">
        <f t="shared" si="186"/>
        <v>0</v>
      </c>
      <c r="AK616" s="179"/>
      <c r="AL616" s="179">
        <f t="shared" si="186"/>
        <v>0</v>
      </c>
      <c r="AM616" s="179">
        <f t="shared" si="191"/>
        <v>0</v>
      </c>
      <c r="AN616" s="217">
        <f t="shared" si="192"/>
        <v>0</v>
      </c>
      <c r="AO616" s="20">
        <f t="shared" si="193"/>
        <v>0</v>
      </c>
      <c r="AP616" s="13"/>
      <c r="AR616" s="14"/>
      <c r="AT616" s="66"/>
      <c r="AU616" s="66"/>
    </row>
    <row r="617" spans="1:47" s="61" customFormat="1" ht="15" outlineLevel="1" x14ac:dyDescent="0.25">
      <c r="A617" s="62" t="s">
        <v>1186</v>
      </c>
      <c r="B617" s="63" t="s">
        <v>1187</v>
      </c>
      <c r="C617" s="64" t="s">
        <v>62</v>
      </c>
      <c r="D617" s="65">
        <v>85</v>
      </c>
      <c r="E617" s="65"/>
      <c r="F617" s="19">
        <f t="shared" si="194"/>
        <v>85</v>
      </c>
      <c r="G617" s="156">
        <v>79.888046450000004</v>
      </c>
      <c r="H617" s="65">
        <f t="shared" si="187"/>
        <v>85</v>
      </c>
      <c r="I617" s="179"/>
      <c r="J617" s="179">
        <f t="shared" si="180"/>
        <v>0</v>
      </c>
      <c r="K617" s="179"/>
      <c r="L617" s="179">
        <f t="shared" si="181"/>
        <v>0</v>
      </c>
      <c r="M617" s="179"/>
      <c r="N617" s="179">
        <f t="shared" si="182"/>
        <v>0</v>
      </c>
      <c r="O617" s="179"/>
      <c r="P617" s="179">
        <f t="shared" si="188"/>
        <v>0</v>
      </c>
      <c r="Q617" s="179"/>
      <c r="R617" s="179">
        <f t="shared" si="189"/>
        <v>0</v>
      </c>
      <c r="S617" s="179"/>
      <c r="T617" s="179">
        <f t="shared" si="190"/>
        <v>0</v>
      </c>
      <c r="U617" s="179"/>
      <c r="V617" s="179">
        <f t="shared" si="183"/>
        <v>0</v>
      </c>
      <c r="W617" s="179"/>
      <c r="X617" s="179">
        <f t="shared" si="184"/>
        <v>0</v>
      </c>
      <c r="Y617" s="179"/>
      <c r="Z617" s="179">
        <f t="shared" si="185"/>
        <v>0</v>
      </c>
      <c r="AA617" s="179"/>
      <c r="AB617" s="179">
        <f t="shared" si="185"/>
        <v>0</v>
      </c>
      <c r="AC617" s="179"/>
      <c r="AD617" s="179">
        <f t="shared" si="185"/>
        <v>0</v>
      </c>
      <c r="AE617" s="179"/>
      <c r="AF617" s="179">
        <f t="shared" si="185"/>
        <v>0</v>
      </c>
      <c r="AG617" s="179"/>
      <c r="AH617" s="179">
        <f t="shared" si="179"/>
        <v>0</v>
      </c>
      <c r="AI617" s="179"/>
      <c r="AJ617" s="179">
        <f t="shared" si="186"/>
        <v>0</v>
      </c>
      <c r="AK617" s="179"/>
      <c r="AL617" s="179">
        <f t="shared" si="186"/>
        <v>0</v>
      </c>
      <c r="AM617" s="179">
        <f t="shared" si="191"/>
        <v>0</v>
      </c>
      <c r="AN617" s="217">
        <f t="shared" si="192"/>
        <v>0</v>
      </c>
      <c r="AO617" s="20">
        <f t="shared" si="193"/>
        <v>0</v>
      </c>
      <c r="AP617" s="13"/>
      <c r="AR617" s="14"/>
      <c r="AT617" s="66"/>
      <c r="AU617" s="66"/>
    </row>
    <row r="618" spans="1:47" s="61" customFormat="1" ht="15" outlineLevel="1" x14ac:dyDescent="0.25">
      <c r="A618" s="62" t="s">
        <v>1188</v>
      </c>
      <c r="B618" s="63" t="s">
        <v>1189</v>
      </c>
      <c r="C618" s="64" t="s">
        <v>62</v>
      </c>
      <c r="D618" s="65">
        <v>53</v>
      </c>
      <c r="E618" s="65"/>
      <c r="F618" s="19">
        <f t="shared" si="194"/>
        <v>53</v>
      </c>
      <c r="G618" s="156">
        <v>79.888046450000004</v>
      </c>
      <c r="H618" s="65">
        <f t="shared" si="187"/>
        <v>53</v>
      </c>
      <c r="I618" s="179"/>
      <c r="J618" s="179">
        <f t="shared" si="180"/>
        <v>0</v>
      </c>
      <c r="K618" s="179"/>
      <c r="L618" s="179">
        <f t="shared" si="181"/>
        <v>0</v>
      </c>
      <c r="M618" s="179"/>
      <c r="N618" s="179">
        <f t="shared" si="182"/>
        <v>0</v>
      </c>
      <c r="O618" s="179"/>
      <c r="P618" s="179">
        <f t="shared" si="188"/>
        <v>0</v>
      </c>
      <c r="Q618" s="179"/>
      <c r="R618" s="179">
        <f t="shared" si="189"/>
        <v>0</v>
      </c>
      <c r="S618" s="179"/>
      <c r="T618" s="179">
        <f t="shared" si="190"/>
        <v>0</v>
      </c>
      <c r="U618" s="179"/>
      <c r="V618" s="179">
        <f t="shared" si="183"/>
        <v>0</v>
      </c>
      <c r="W618" s="179"/>
      <c r="X618" s="179">
        <f t="shared" si="184"/>
        <v>0</v>
      </c>
      <c r="Y618" s="179"/>
      <c r="Z618" s="179">
        <f t="shared" si="185"/>
        <v>0</v>
      </c>
      <c r="AA618" s="179"/>
      <c r="AB618" s="179">
        <f t="shared" si="185"/>
        <v>0</v>
      </c>
      <c r="AC618" s="179"/>
      <c r="AD618" s="179">
        <f t="shared" si="185"/>
        <v>0</v>
      </c>
      <c r="AE618" s="179"/>
      <c r="AF618" s="179">
        <f t="shared" si="185"/>
        <v>0</v>
      </c>
      <c r="AG618" s="179"/>
      <c r="AH618" s="179">
        <f t="shared" si="179"/>
        <v>0</v>
      </c>
      <c r="AI618" s="179"/>
      <c r="AJ618" s="179">
        <f t="shared" si="186"/>
        <v>0</v>
      </c>
      <c r="AK618" s="179"/>
      <c r="AL618" s="179">
        <f t="shared" si="186"/>
        <v>0</v>
      </c>
      <c r="AM618" s="179">
        <f t="shared" si="191"/>
        <v>0</v>
      </c>
      <c r="AN618" s="217">
        <f t="shared" si="192"/>
        <v>0</v>
      </c>
      <c r="AO618" s="20">
        <f t="shared" si="193"/>
        <v>0</v>
      </c>
      <c r="AP618" s="13"/>
      <c r="AR618" s="14"/>
      <c r="AT618" s="66"/>
      <c r="AU618" s="66"/>
    </row>
    <row r="619" spans="1:47" s="61" customFormat="1" ht="15" outlineLevel="1" x14ac:dyDescent="0.25">
      <c r="A619" s="62" t="s">
        <v>1190</v>
      </c>
      <c r="B619" s="63" t="s">
        <v>1191</v>
      </c>
      <c r="C619" s="64" t="s">
        <v>62</v>
      </c>
      <c r="D619" s="65">
        <v>255</v>
      </c>
      <c r="E619" s="65"/>
      <c r="F619" s="19">
        <f t="shared" si="194"/>
        <v>255</v>
      </c>
      <c r="G619" s="156">
        <v>156.6795769</v>
      </c>
      <c r="H619" s="65">
        <f t="shared" si="187"/>
        <v>255</v>
      </c>
      <c r="I619" s="179"/>
      <c r="J619" s="179">
        <f t="shared" si="180"/>
        <v>0</v>
      </c>
      <c r="K619" s="179"/>
      <c r="L619" s="179">
        <f t="shared" si="181"/>
        <v>0</v>
      </c>
      <c r="M619" s="179"/>
      <c r="N619" s="179">
        <f t="shared" si="182"/>
        <v>0</v>
      </c>
      <c r="O619" s="179"/>
      <c r="P619" s="179">
        <f t="shared" si="188"/>
        <v>0</v>
      </c>
      <c r="Q619" s="179"/>
      <c r="R619" s="179">
        <f t="shared" si="189"/>
        <v>0</v>
      </c>
      <c r="S619" s="179"/>
      <c r="T619" s="179">
        <f t="shared" si="190"/>
        <v>0</v>
      </c>
      <c r="U619" s="179"/>
      <c r="V619" s="179">
        <f t="shared" si="183"/>
        <v>0</v>
      </c>
      <c r="W619" s="179"/>
      <c r="X619" s="179">
        <f t="shared" si="184"/>
        <v>0</v>
      </c>
      <c r="Y619" s="179"/>
      <c r="Z619" s="179">
        <f t="shared" si="185"/>
        <v>0</v>
      </c>
      <c r="AA619" s="179"/>
      <c r="AB619" s="179">
        <f t="shared" si="185"/>
        <v>0</v>
      </c>
      <c r="AC619" s="179"/>
      <c r="AD619" s="179">
        <f t="shared" si="185"/>
        <v>0</v>
      </c>
      <c r="AE619" s="179"/>
      <c r="AF619" s="179">
        <f t="shared" si="185"/>
        <v>0</v>
      </c>
      <c r="AG619" s="179"/>
      <c r="AH619" s="179">
        <f t="shared" si="179"/>
        <v>0</v>
      </c>
      <c r="AI619" s="179"/>
      <c r="AJ619" s="179">
        <f t="shared" si="186"/>
        <v>0</v>
      </c>
      <c r="AK619" s="179"/>
      <c r="AL619" s="179">
        <f t="shared" si="186"/>
        <v>0</v>
      </c>
      <c r="AM619" s="179">
        <f t="shared" si="191"/>
        <v>0</v>
      </c>
      <c r="AN619" s="217">
        <f t="shared" si="192"/>
        <v>0</v>
      </c>
      <c r="AO619" s="20">
        <f t="shared" si="193"/>
        <v>0</v>
      </c>
      <c r="AP619" s="13"/>
      <c r="AR619" s="14"/>
      <c r="AT619" s="66"/>
      <c r="AU619" s="66"/>
    </row>
    <row r="620" spans="1:47" s="61" customFormat="1" ht="15" outlineLevel="1" x14ac:dyDescent="0.25">
      <c r="A620" s="62" t="s">
        <v>1192</v>
      </c>
      <c r="B620" s="63" t="s">
        <v>1193</v>
      </c>
      <c r="C620" s="64" t="s">
        <v>62</v>
      </c>
      <c r="D620" s="65">
        <v>85</v>
      </c>
      <c r="E620" s="65"/>
      <c r="F620" s="19">
        <f t="shared" si="194"/>
        <v>85</v>
      </c>
      <c r="G620" s="156">
        <v>156.6795769</v>
      </c>
      <c r="H620" s="65">
        <f t="shared" si="187"/>
        <v>85</v>
      </c>
      <c r="I620" s="179"/>
      <c r="J620" s="179">
        <f t="shared" si="180"/>
        <v>0</v>
      </c>
      <c r="K620" s="179"/>
      <c r="L620" s="179">
        <f t="shared" si="181"/>
        <v>0</v>
      </c>
      <c r="M620" s="179"/>
      <c r="N620" s="179">
        <f t="shared" si="182"/>
        <v>0</v>
      </c>
      <c r="O620" s="179"/>
      <c r="P620" s="179">
        <f t="shared" si="188"/>
        <v>0</v>
      </c>
      <c r="Q620" s="179"/>
      <c r="R620" s="179">
        <f t="shared" si="189"/>
        <v>0</v>
      </c>
      <c r="S620" s="179"/>
      <c r="T620" s="179">
        <f t="shared" si="190"/>
        <v>0</v>
      </c>
      <c r="U620" s="179"/>
      <c r="V620" s="179">
        <f t="shared" si="183"/>
        <v>0</v>
      </c>
      <c r="W620" s="179"/>
      <c r="X620" s="179">
        <f t="shared" si="184"/>
        <v>0</v>
      </c>
      <c r="Y620" s="179"/>
      <c r="Z620" s="179">
        <f t="shared" si="185"/>
        <v>0</v>
      </c>
      <c r="AA620" s="179"/>
      <c r="AB620" s="179">
        <f t="shared" si="185"/>
        <v>0</v>
      </c>
      <c r="AC620" s="179"/>
      <c r="AD620" s="179">
        <f t="shared" si="185"/>
        <v>0</v>
      </c>
      <c r="AE620" s="179"/>
      <c r="AF620" s="179">
        <f t="shared" si="185"/>
        <v>0</v>
      </c>
      <c r="AG620" s="179"/>
      <c r="AH620" s="179">
        <f t="shared" si="179"/>
        <v>0</v>
      </c>
      <c r="AI620" s="179"/>
      <c r="AJ620" s="179">
        <f t="shared" si="186"/>
        <v>0</v>
      </c>
      <c r="AK620" s="179"/>
      <c r="AL620" s="179">
        <f t="shared" si="186"/>
        <v>0</v>
      </c>
      <c r="AM620" s="179">
        <f t="shared" si="191"/>
        <v>0</v>
      </c>
      <c r="AN620" s="217">
        <f t="shared" si="192"/>
        <v>0</v>
      </c>
      <c r="AO620" s="20">
        <f t="shared" si="193"/>
        <v>0</v>
      </c>
      <c r="AP620" s="13"/>
      <c r="AR620" s="14"/>
      <c r="AT620" s="66"/>
      <c r="AU620" s="66"/>
    </row>
    <row r="621" spans="1:47" s="61" customFormat="1" ht="15" x14ac:dyDescent="0.25">
      <c r="A621" s="31" t="s">
        <v>1194</v>
      </c>
      <c r="B621" s="32" t="s">
        <v>1195</v>
      </c>
      <c r="C621" s="81"/>
      <c r="D621" s="82"/>
      <c r="E621" s="82"/>
      <c r="F621" s="34"/>
      <c r="G621" s="160"/>
      <c r="H621" s="82"/>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183"/>
      <c r="AM621" s="183" t="str">
        <f t="shared" si="191"/>
        <v/>
      </c>
      <c r="AN621" s="221"/>
      <c r="AO621" s="36"/>
      <c r="AP621" s="13"/>
      <c r="AR621" s="14"/>
      <c r="AT621" s="66"/>
      <c r="AU621" s="66"/>
    </row>
    <row r="622" spans="1:47" s="61" customFormat="1" ht="90" outlineLevel="1" x14ac:dyDescent="0.25">
      <c r="A622" s="62" t="s">
        <v>1196</v>
      </c>
      <c r="B622" s="63" t="s">
        <v>1197</v>
      </c>
      <c r="C622" s="64" t="s">
        <v>16</v>
      </c>
      <c r="D622" s="65">
        <v>1</v>
      </c>
      <c r="E622" s="65"/>
      <c r="F622" s="19">
        <f t="shared" ref="F622:F637" si="195">D622+E622</f>
        <v>1</v>
      </c>
      <c r="G622" s="156">
        <v>47843.57</v>
      </c>
      <c r="H622" s="65">
        <f t="shared" si="187"/>
        <v>1</v>
      </c>
      <c r="I622" s="179"/>
      <c r="J622" s="179">
        <f t="shared" si="180"/>
        <v>0</v>
      </c>
      <c r="K622" s="179"/>
      <c r="L622" s="179">
        <f t="shared" si="181"/>
        <v>0</v>
      </c>
      <c r="M622" s="179"/>
      <c r="N622" s="179">
        <f t="shared" si="182"/>
        <v>0</v>
      </c>
      <c r="O622" s="179"/>
      <c r="P622" s="179">
        <f t="shared" si="188"/>
        <v>0</v>
      </c>
      <c r="Q622" s="179"/>
      <c r="R622" s="179">
        <f t="shared" si="189"/>
        <v>0</v>
      </c>
      <c r="S622" s="179"/>
      <c r="T622" s="179">
        <f t="shared" si="190"/>
        <v>0</v>
      </c>
      <c r="U622" s="179"/>
      <c r="V622" s="179">
        <f t="shared" si="183"/>
        <v>0</v>
      </c>
      <c r="W622" s="179"/>
      <c r="X622" s="179">
        <f t="shared" si="184"/>
        <v>0</v>
      </c>
      <c r="Y622" s="179"/>
      <c r="Z622" s="179">
        <f t="shared" si="185"/>
        <v>0</v>
      </c>
      <c r="AA622" s="179"/>
      <c r="AB622" s="179">
        <f t="shared" si="185"/>
        <v>0</v>
      </c>
      <c r="AC622" s="179"/>
      <c r="AD622" s="179">
        <f t="shared" si="185"/>
        <v>0</v>
      </c>
      <c r="AE622" s="179"/>
      <c r="AF622" s="179">
        <f t="shared" si="185"/>
        <v>0</v>
      </c>
      <c r="AG622" s="179"/>
      <c r="AH622" s="179">
        <f t="shared" si="179"/>
        <v>0</v>
      </c>
      <c r="AI622" s="179"/>
      <c r="AJ622" s="179">
        <f t="shared" si="186"/>
        <v>0</v>
      </c>
      <c r="AK622" s="179"/>
      <c r="AL622" s="179">
        <f t="shared" si="186"/>
        <v>0</v>
      </c>
      <c r="AM622" s="179">
        <f t="shared" si="191"/>
        <v>0</v>
      </c>
      <c r="AN622" s="217">
        <f t="shared" si="192"/>
        <v>0</v>
      </c>
      <c r="AO622" s="20">
        <f t="shared" ref="AO622:AO637" si="196">IF(C622="","",(ROUND(AM622*G622,2)))</f>
        <v>0</v>
      </c>
      <c r="AP622" s="13"/>
      <c r="AR622" s="14"/>
      <c r="AT622" s="66"/>
      <c r="AU622" s="66"/>
    </row>
    <row r="623" spans="1:47" s="61" customFormat="1" ht="90" outlineLevel="1" x14ac:dyDescent="0.25">
      <c r="A623" s="62" t="s">
        <v>1198</v>
      </c>
      <c r="B623" s="63" t="s">
        <v>1199</v>
      </c>
      <c r="C623" s="64" t="s">
        <v>16</v>
      </c>
      <c r="D623" s="65">
        <v>1</v>
      </c>
      <c r="E623" s="65"/>
      <c r="F623" s="19">
        <f t="shared" si="195"/>
        <v>1</v>
      </c>
      <c r="G623" s="156">
        <v>25611.1</v>
      </c>
      <c r="H623" s="65">
        <f t="shared" si="187"/>
        <v>1</v>
      </c>
      <c r="I623" s="179"/>
      <c r="J623" s="179">
        <f t="shared" si="180"/>
        <v>0</v>
      </c>
      <c r="K623" s="179"/>
      <c r="L623" s="179">
        <f t="shared" si="181"/>
        <v>0</v>
      </c>
      <c r="M623" s="179"/>
      <c r="N623" s="179">
        <f t="shared" si="182"/>
        <v>0</v>
      </c>
      <c r="O623" s="179"/>
      <c r="P623" s="179">
        <f t="shared" si="188"/>
        <v>0</v>
      </c>
      <c r="Q623" s="179"/>
      <c r="R623" s="179">
        <f t="shared" si="189"/>
        <v>0</v>
      </c>
      <c r="S623" s="179"/>
      <c r="T623" s="179">
        <f t="shared" si="190"/>
        <v>0</v>
      </c>
      <c r="U623" s="179"/>
      <c r="V623" s="179">
        <f t="shared" si="183"/>
        <v>0</v>
      </c>
      <c r="W623" s="179"/>
      <c r="X623" s="179">
        <f t="shared" si="184"/>
        <v>0</v>
      </c>
      <c r="Y623" s="179"/>
      <c r="Z623" s="179">
        <f t="shared" si="185"/>
        <v>0</v>
      </c>
      <c r="AA623" s="179"/>
      <c r="AB623" s="179">
        <f t="shared" si="185"/>
        <v>0</v>
      </c>
      <c r="AC623" s="179"/>
      <c r="AD623" s="179">
        <f t="shared" si="185"/>
        <v>0</v>
      </c>
      <c r="AE623" s="179"/>
      <c r="AF623" s="179">
        <f t="shared" si="185"/>
        <v>0</v>
      </c>
      <c r="AG623" s="179"/>
      <c r="AH623" s="179">
        <f t="shared" si="179"/>
        <v>0</v>
      </c>
      <c r="AI623" s="179"/>
      <c r="AJ623" s="179">
        <f t="shared" si="186"/>
        <v>0</v>
      </c>
      <c r="AK623" s="179"/>
      <c r="AL623" s="179">
        <f t="shared" si="186"/>
        <v>0</v>
      </c>
      <c r="AM623" s="179">
        <f t="shared" si="191"/>
        <v>0</v>
      </c>
      <c r="AN623" s="217">
        <f t="shared" si="192"/>
        <v>0</v>
      </c>
      <c r="AO623" s="20">
        <f t="shared" si="196"/>
        <v>0</v>
      </c>
      <c r="AP623" s="13"/>
      <c r="AR623" s="14"/>
      <c r="AT623" s="66"/>
      <c r="AU623" s="66"/>
    </row>
    <row r="624" spans="1:47" s="61" customFormat="1" ht="81.599999999999994" customHeight="1" outlineLevel="1" x14ac:dyDescent="0.25">
      <c r="A624" s="62" t="s">
        <v>1200</v>
      </c>
      <c r="B624" s="63" t="s">
        <v>1201</v>
      </c>
      <c r="C624" s="64" t="s">
        <v>16</v>
      </c>
      <c r="D624" s="65">
        <v>1</v>
      </c>
      <c r="E624" s="65"/>
      <c r="F624" s="19">
        <f t="shared" si="195"/>
        <v>1</v>
      </c>
      <c r="G624" s="156">
        <v>4134.26</v>
      </c>
      <c r="H624" s="65">
        <f t="shared" si="187"/>
        <v>1</v>
      </c>
      <c r="I624" s="179"/>
      <c r="J624" s="179">
        <f t="shared" si="180"/>
        <v>0</v>
      </c>
      <c r="K624" s="179"/>
      <c r="L624" s="179">
        <f t="shared" si="181"/>
        <v>0</v>
      </c>
      <c r="M624" s="179"/>
      <c r="N624" s="179">
        <f t="shared" si="182"/>
        <v>0</v>
      </c>
      <c r="O624" s="179"/>
      <c r="P624" s="179">
        <f t="shared" si="188"/>
        <v>0</v>
      </c>
      <c r="Q624" s="179"/>
      <c r="R624" s="179">
        <f t="shared" si="189"/>
        <v>0</v>
      </c>
      <c r="S624" s="179"/>
      <c r="T624" s="179">
        <f t="shared" si="190"/>
        <v>0</v>
      </c>
      <c r="U624" s="179"/>
      <c r="V624" s="179">
        <f t="shared" si="183"/>
        <v>0</v>
      </c>
      <c r="W624" s="179"/>
      <c r="X624" s="179">
        <f t="shared" si="184"/>
        <v>0</v>
      </c>
      <c r="Y624" s="179"/>
      <c r="Z624" s="179">
        <f t="shared" si="185"/>
        <v>0</v>
      </c>
      <c r="AA624" s="179"/>
      <c r="AB624" s="179">
        <f t="shared" si="185"/>
        <v>0</v>
      </c>
      <c r="AC624" s="179"/>
      <c r="AD624" s="179">
        <f t="shared" si="185"/>
        <v>0</v>
      </c>
      <c r="AE624" s="179"/>
      <c r="AF624" s="179">
        <f t="shared" si="185"/>
        <v>0</v>
      </c>
      <c r="AG624" s="179"/>
      <c r="AH624" s="179">
        <f t="shared" si="179"/>
        <v>0</v>
      </c>
      <c r="AI624" s="179"/>
      <c r="AJ624" s="179">
        <f t="shared" si="186"/>
        <v>0</v>
      </c>
      <c r="AK624" s="179"/>
      <c r="AL624" s="179">
        <f t="shared" si="186"/>
        <v>0</v>
      </c>
      <c r="AM624" s="179">
        <f t="shared" si="191"/>
        <v>0</v>
      </c>
      <c r="AN624" s="217">
        <f t="shared" si="192"/>
        <v>0</v>
      </c>
      <c r="AO624" s="20">
        <f t="shared" si="196"/>
        <v>0</v>
      </c>
      <c r="AP624" s="13"/>
      <c r="AR624" s="14"/>
      <c r="AT624" s="66"/>
      <c r="AU624" s="66"/>
    </row>
    <row r="625" spans="1:47" s="61" customFormat="1" ht="81.599999999999994" customHeight="1" outlineLevel="1" x14ac:dyDescent="0.25">
      <c r="A625" s="62" t="s">
        <v>1202</v>
      </c>
      <c r="B625" s="63" t="s">
        <v>1203</v>
      </c>
      <c r="C625" s="64" t="s">
        <v>16</v>
      </c>
      <c r="D625" s="65">
        <v>1</v>
      </c>
      <c r="E625" s="65"/>
      <c r="F625" s="19">
        <f t="shared" si="195"/>
        <v>1</v>
      </c>
      <c r="G625" s="156">
        <v>5761.2521770000003</v>
      </c>
      <c r="H625" s="65">
        <f t="shared" si="187"/>
        <v>1</v>
      </c>
      <c r="I625" s="179"/>
      <c r="J625" s="179">
        <f t="shared" si="180"/>
        <v>0</v>
      </c>
      <c r="K625" s="179"/>
      <c r="L625" s="179">
        <f t="shared" si="181"/>
        <v>0</v>
      </c>
      <c r="M625" s="179"/>
      <c r="N625" s="179">
        <f t="shared" si="182"/>
        <v>0</v>
      </c>
      <c r="O625" s="179"/>
      <c r="P625" s="179">
        <f t="shared" si="188"/>
        <v>0</v>
      </c>
      <c r="Q625" s="179"/>
      <c r="R625" s="179">
        <f t="shared" si="189"/>
        <v>0</v>
      </c>
      <c r="S625" s="179"/>
      <c r="T625" s="179">
        <f t="shared" si="190"/>
        <v>0</v>
      </c>
      <c r="U625" s="179"/>
      <c r="V625" s="179">
        <f t="shared" si="183"/>
        <v>0</v>
      </c>
      <c r="W625" s="179"/>
      <c r="X625" s="179">
        <f t="shared" si="184"/>
        <v>0</v>
      </c>
      <c r="Y625" s="179"/>
      <c r="Z625" s="179">
        <f t="shared" si="185"/>
        <v>0</v>
      </c>
      <c r="AA625" s="179"/>
      <c r="AB625" s="179">
        <f t="shared" si="185"/>
        <v>0</v>
      </c>
      <c r="AC625" s="179"/>
      <c r="AD625" s="179">
        <f t="shared" si="185"/>
        <v>0</v>
      </c>
      <c r="AE625" s="179"/>
      <c r="AF625" s="179">
        <f t="shared" si="185"/>
        <v>0</v>
      </c>
      <c r="AG625" s="179"/>
      <c r="AH625" s="179">
        <f t="shared" si="179"/>
        <v>0</v>
      </c>
      <c r="AI625" s="179"/>
      <c r="AJ625" s="179">
        <f t="shared" si="186"/>
        <v>0</v>
      </c>
      <c r="AK625" s="179"/>
      <c r="AL625" s="179">
        <f t="shared" si="186"/>
        <v>0</v>
      </c>
      <c r="AM625" s="179">
        <f t="shared" si="191"/>
        <v>0</v>
      </c>
      <c r="AN625" s="217">
        <f t="shared" si="192"/>
        <v>0</v>
      </c>
      <c r="AO625" s="20">
        <f t="shared" si="196"/>
        <v>0</v>
      </c>
      <c r="AP625" s="13"/>
      <c r="AR625" s="14"/>
      <c r="AT625" s="66"/>
      <c r="AU625" s="66"/>
    </row>
    <row r="626" spans="1:47" s="61" customFormat="1" ht="81.599999999999994" customHeight="1" outlineLevel="1" x14ac:dyDescent="0.25">
      <c r="A626" s="62" t="s">
        <v>1204</v>
      </c>
      <c r="B626" s="63" t="s">
        <v>1205</v>
      </c>
      <c r="C626" s="64" t="s">
        <v>16</v>
      </c>
      <c r="D626" s="65">
        <v>1</v>
      </c>
      <c r="E626" s="65"/>
      <c r="F626" s="19">
        <f t="shared" si="195"/>
        <v>1</v>
      </c>
      <c r="G626" s="156">
        <v>6750.6721770000004</v>
      </c>
      <c r="H626" s="65">
        <f t="shared" si="187"/>
        <v>1</v>
      </c>
      <c r="I626" s="179"/>
      <c r="J626" s="179">
        <f t="shared" si="180"/>
        <v>0</v>
      </c>
      <c r="K626" s="179"/>
      <c r="L626" s="179">
        <f t="shared" si="181"/>
        <v>0</v>
      </c>
      <c r="M626" s="179"/>
      <c r="N626" s="179">
        <f t="shared" si="182"/>
        <v>0</v>
      </c>
      <c r="O626" s="179"/>
      <c r="P626" s="179">
        <f t="shared" si="188"/>
        <v>0</v>
      </c>
      <c r="Q626" s="179"/>
      <c r="R626" s="179">
        <f t="shared" si="189"/>
        <v>0</v>
      </c>
      <c r="S626" s="179"/>
      <c r="T626" s="179">
        <f t="shared" si="190"/>
        <v>0</v>
      </c>
      <c r="U626" s="179"/>
      <c r="V626" s="179">
        <f t="shared" si="183"/>
        <v>0</v>
      </c>
      <c r="W626" s="179"/>
      <c r="X626" s="179">
        <f t="shared" si="184"/>
        <v>0</v>
      </c>
      <c r="Y626" s="179"/>
      <c r="Z626" s="179">
        <f t="shared" si="185"/>
        <v>0</v>
      </c>
      <c r="AA626" s="179"/>
      <c r="AB626" s="179">
        <f t="shared" si="185"/>
        <v>0</v>
      </c>
      <c r="AC626" s="179"/>
      <c r="AD626" s="179">
        <f t="shared" si="185"/>
        <v>0</v>
      </c>
      <c r="AE626" s="179"/>
      <c r="AF626" s="179">
        <f t="shared" si="185"/>
        <v>0</v>
      </c>
      <c r="AG626" s="179"/>
      <c r="AH626" s="179">
        <f t="shared" si="179"/>
        <v>0</v>
      </c>
      <c r="AI626" s="179"/>
      <c r="AJ626" s="179">
        <f t="shared" si="186"/>
        <v>0</v>
      </c>
      <c r="AK626" s="179"/>
      <c r="AL626" s="179">
        <f t="shared" si="186"/>
        <v>0</v>
      </c>
      <c r="AM626" s="179">
        <f t="shared" si="191"/>
        <v>0</v>
      </c>
      <c r="AN626" s="217">
        <f t="shared" si="192"/>
        <v>0</v>
      </c>
      <c r="AO626" s="20">
        <f t="shared" si="196"/>
        <v>0</v>
      </c>
      <c r="AP626" s="13"/>
      <c r="AR626" s="14"/>
      <c r="AT626" s="66"/>
      <c r="AU626" s="66"/>
    </row>
    <row r="627" spans="1:47" s="61" customFormat="1" ht="90" outlineLevel="1" x14ac:dyDescent="0.25">
      <c r="A627" s="62" t="s">
        <v>1206</v>
      </c>
      <c r="B627" s="63" t="s">
        <v>1207</v>
      </c>
      <c r="C627" s="64" t="s">
        <v>16</v>
      </c>
      <c r="D627" s="65">
        <v>1</v>
      </c>
      <c r="E627" s="65"/>
      <c r="F627" s="19">
        <f t="shared" si="195"/>
        <v>1</v>
      </c>
      <c r="G627" s="156">
        <v>2887.632177</v>
      </c>
      <c r="H627" s="65">
        <f t="shared" si="187"/>
        <v>1</v>
      </c>
      <c r="I627" s="179"/>
      <c r="J627" s="179">
        <f t="shared" si="180"/>
        <v>0</v>
      </c>
      <c r="K627" s="179"/>
      <c r="L627" s="179">
        <f t="shared" si="181"/>
        <v>0</v>
      </c>
      <c r="M627" s="179"/>
      <c r="N627" s="179">
        <f t="shared" si="182"/>
        <v>0</v>
      </c>
      <c r="O627" s="179"/>
      <c r="P627" s="179">
        <f t="shared" si="188"/>
        <v>0</v>
      </c>
      <c r="Q627" s="179"/>
      <c r="R627" s="179">
        <f t="shared" si="189"/>
        <v>0</v>
      </c>
      <c r="S627" s="179"/>
      <c r="T627" s="179">
        <f t="shared" si="190"/>
        <v>0</v>
      </c>
      <c r="U627" s="179"/>
      <c r="V627" s="179">
        <f t="shared" si="183"/>
        <v>0</v>
      </c>
      <c r="W627" s="179"/>
      <c r="X627" s="179">
        <f t="shared" si="184"/>
        <v>0</v>
      </c>
      <c r="Y627" s="179"/>
      <c r="Z627" s="179">
        <f t="shared" si="185"/>
        <v>0</v>
      </c>
      <c r="AA627" s="179"/>
      <c r="AB627" s="179">
        <f t="shared" si="185"/>
        <v>0</v>
      </c>
      <c r="AC627" s="179"/>
      <c r="AD627" s="179">
        <f t="shared" si="185"/>
        <v>0</v>
      </c>
      <c r="AE627" s="179"/>
      <c r="AF627" s="179">
        <f t="shared" si="185"/>
        <v>0</v>
      </c>
      <c r="AG627" s="179"/>
      <c r="AH627" s="179">
        <f t="shared" si="179"/>
        <v>0</v>
      </c>
      <c r="AI627" s="179"/>
      <c r="AJ627" s="179">
        <f t="shared" si="186"/>
        <v>0</v>
      </c>
      <c r="AK627" s="179"/>
      <c r="AL627" s="179">
        <f t="shared" si="186"/>
        <v>0</v>
      </c>
      <c r="AM627" s="179">
        <f t="shared" si="191"/>
        <v>0</v>
      </c>
      <c r="AN627" s="217">
        <f t="shared" si="192"/>
        <v>0</v>
      </c>
      <c r="AO627" s="20">
        <f t="shared" si="196"/>
        <v>0</v>
      </c>
      <c r="AP627" s="13"/>
      <c r="AR627" s="14"/>
      <c r="AT627" s="66"/>
      <c r="AU627" s="66"/>
    </row>
    <row r="628" spans="1:47" s="61" customFormat="1" ht="81.599999999999994" customHeight="1" outlineLevel="1" x14ac:dyDescent="0.25">
      <c r="A628" s="62" t="s">
        <v>1208</v>
      </c>
      <c r="B628" s="63" t="s">
        <v>1209</v>
      </c>
      <c r="C628" s="64" t="s">
        <v>16</v>
      </c>
      <c r="D628" s="65">
        <v>1</v>
      </c>
      <c r="E628" s="65"/>
      <c r="F628" s="19">
        <f t="shared" si="195"/>
        <v>1</v>
      </c>
      <c r="G628" s="156">
        <v>8000.9821769999999</v>
      </c>
      <c r="H628" s="65">
        <f t="shared" si="187"/>
        <v>1</v>
      </c>
      <c r="I628" s="179"/>
      <c r="J628" s="179">
        <f t="shared" si="180"/>
        <v>0</v>
      </c>
      <c r="K628" s="179"/>
      <c r="L628" s="179">
        <f t="shared" si="181"/>
        <v>0</v>
      </c>
      <c r="M628" s="179"/>
      <c r="N628" s="179">
        <f t="shared" si="182"/>
        <v>0</v>
      </c>
      <c r="O628" s="179"/>
      <c r="P628" s="179">
        <f t="shared" si="188"/>
        <v>0</v>
      </c>
      <c r="Q628" s="179"/>
      <c r="R628" s="179">
        <f t="shared" si="189"/>
        <v>0</v>
      </c>
      <c r="S628" s="179"/>
      <c r="T628" s="179">
        <f t="shared" si="190"/>
        <v>0</v>
      </c>
      <c r="U628" s="179"/>
      <c r="V628" s="179">
        <f t="shared" si="183"/>
        <v>0</v>
      </c>
      <c r="W628" s="179"/>
      <c r="X628" s="179">
        <f t="shared" si="184"/>
        <v>0</v>
      </c>
      <c r="Y628" s="179"/>
      <c r="Z628" s="179">
        <f t="shared" si="185"/>
        <v>0</v>
      </c>
      <c r="AA628" s="179"/>
      <c r="AB628" s="179">
        <f t="shared" si="185"/>
        <v>0</v>
      </c>
      <c r="AC628" s="179"/>
      <c r="AD628" s="179">
        <f t="shared" si="185"/>
        <v>0</v>
      </c>
      <c r="AE628" s="179"/>
      <c r="AF628" s="179">
        <f t="shared" si="185"/>
        <v>0</v>
      </c>
      <c r="AG628" s="179"/>
      <c r="AH628" s="179">
        <f t="shared" si="179"/>
        <v>0</v>
      </c>
      <c r="AI628" s="179"/>
      <c r="AJ628" s="179">
        <f t="shared" si="186"/>
        <v>0</v>
      </c>
      <c r="AK628" s="179"/>
      <c r="AL628" s="179">
        <f t="shared" si="186"/>
        <v>0</v>
      </c>
      <c r="AM628" s="179">
        <f t="shared" si="191"/>
        <v>0</v>
      </c>
      <c r="AN628" s="217">
        <f t="shared" si="192"/>
        <v>0</v>
      </c>
      <c r="AO628" s="20">
        <f t="shared" si="196"/>
        <v>0</v>
      </c>
      <c r="AP628" s="13"/>
      <c r="AR628" s="14"/>
      <c r="AT628" s="66"/>
      <c r="AU628" s="66"/>
    </row>
    <row r="629" spans="1:47" s="61" customFormat="1" ht="90" outlineLevel="1" x14ac:dyDescent="0.25">
      <c r="A629" s="62" t="s">
        <v>1210</v>
      </c>
      <c r="B629" s="63" t="s">
        <v>1211</v>
      </c>
      <c r="C629" s="64" t="s">
        <v>16</v>
      </c>
      <c r="D629" s="65">
        <v>1</v>
      </c>
      <c r="E629" s="65"/>
      <c r="F629" s="19">
        <f t="shared" si="195"/>
        <v>1</v>
      </c>
      <c r="G629" s="156">
        <v>9978.8921769999997</v>
      </c>
      <c r="H629" s="65">
        <f t="shared" si="187"/>
        <v>1</v>
      </c>
      <c r="I629" s="179"/>
      <c r="J629" s="179">
        <f t="shared" si="180"/>
        <v>0</v>
      </c>
      <c r="K629" s="179"/>
      <c r="L629" s="179">
        <f t="shared" si="181"/>
        <v>0</v>
      </c>
      <c r="M629" s="179"/>
      <c r="N629" s="179">
        <f t="shared" si="182"/>
        <v>0</v>
      </c>
      <c r="O629" s="179"/>
      <c r="P629" s="179">
        <f t="shared" si="188"/>
        <v>0</v>
      </c>
      <c r="Q629" s="179"/>
      <c r="R629" s="179">
        <f t="shared" si="189"/>
        <v>0</v>
      </c>
      <c r="S629" s="179"/>
      <c r="T629" s="179">
        <f t="shared" si="190"/>
        <v>0</v>
      </c>
      <c r="U629" s="179"/>
      <c r="V629" s="179">
        <f t="shared" si="183"/>
        <v>0</v>
      </c>
      <c r="W629" s="179"/>
      <c r="X629" s="179">
        <f t="shared" si="184"/>
        <v>0</v>
      </c>
      <c r="Y629" s="179"/>
      <c r="Z629" s="179">
        <f t="shared" si="185"/>
        <v>0</v>
      </c>
      <c r="AA629" s="179"/>
      <c r="AB629" s="179">
        <f t="shared" si="185"/>
        <v>0</v>
      </c>
      <c r="AC629" s="179"/>
      <c r="AD629" s="179">
        <f t="shared" si="185"/>
        <v>0</v>
      </c>
      <c r="AE629" s="179"/>
      <c r="AF629" s="179">
        <f t="shared" si="185"/>
        <v>0</v>
      </c>
      <c r="AG629" s="179"/>
      <c r="AH629" s="179">
        <f t="shared" si="179"/>
        <v>0</v>
      </c>
      <c r="AI629" s="179"/>
      <c r="AJ629" s="179">
        <f t="shared" si="186"/>
        <v>0</v>
      </c>
      <c r="AK629" s="179"/>
      <c r="AL629" s="179">
        <f t="shared" si="186"/>
        <v>0</v>
      </c>
      <c r="AM629" s="179">
        <f t="shared" si="191"/>
        <v>0</v>
      </c>
      <c r="AN629" s="217">
        <f t="shared" si="192"/>
        <v>0</v>
      </c>
      <c r="AO629" s="20">
        <f t="shared" si="196"/>
        <v>0</v>
      </c>
      <c r="AP629" s="13"/>
      <c r="AR629" s="14"/>
      <c r="AT629" s="66"/>
      <c r="AU629" s="66"/>
    </row>
    <row r="630" spans="1:47" s="61" customFormat="1" ht="81.599999999999994" customHeight="1" outlineLevel="1" x14ac:dyDescent="0.25">
      <c r="A630" s="62" t="s">
        <v>1212</v>
      </c>
      <c r="B630" s="63" t="s">
        <v>1213</v>
      </c>
      <c r="C630" s="64" t="s">
        <v>16</v>
      </c>
      <c r="D630" s="65">
        <v>1</v>
      </c>
      <c r="E630" s="65"/>
      <c r="F630" s="19">
        <f t="shared" si="195"/>
        <v>1</v>
      </c>
      <c r="G630" s="156">
        <v>6977.9021769999999</v>
      </c>
      <c r="H630" s="65">
        <f t="shared" si="187"/>
        <v>1</v>
      </c>
      <c r="I630" s="179"/>
      <c r="J630" s="179">
        <f t="shared" si="180"/>
        <v>0</v>
      </c>
      <c r="K630" s="179"/>
      <c r="L630" s="179">
        <f t="shared" si="181"/>
        <v>0</v>
      </c>
      <c r="M630" s="179"/>
      <c r="N630" s="179">
        <f t="shared" si="182"/>
        <v>0</v>
      </c>
      <c r="O630" s="179"/>
      <c r="P630" s="179">
        <f t="shared" si="188"/>
        <v>0</v>
      </c>
      <c r="Q630" s="179"/>
      <c r="R630" s="179">
        <f t="shared" si="189"/>
        <v>0</v>
      </c>
      <c r="S630" s="179"/>
      <c r="T630" s="179">
        <f t="shared" si="190"/>
        <v>0</v>
      </c>
      <c r="U630" s="179"/>
      <c r="V630" s="179">
        <f t="shared" si="183"/>
        <v>0</v>
      </c>
      <c r="W630" s="179"/>
      <c r="X630" s="179">
        <f t="shared" si="184"/>
        <v>0</v>
      </c>
      <c r="Y630" s="179"/>
      <c r="Z630" s="179">
        <f t="shared" si="185"/>
        <v>0</v>
      </c>
      <c r="AA630" s="179"/>
      <c r="AB630" s="179">
        <f t="shared" si="185"/>
        <v>0</v>
      </c>
      <c r="AC630" s="179"/>
      <c r="AD630" s="179">
        <f t="shared" si="185"/>
        <v>0</v>
      </c>
      <c r="AE630" s="179"/>
      <c r="AF630" s="179">
        <f t="shared" si="185"/>
        <v>0</v>
      </c>
      <c r="AG630" s="179"/>
      <c r="AH630" s="179">
        <f t="shared" si="179"/>
        <v>0</v>
      </c>
      <c r="AI630" s="179"/>
      <c r="AJ630" s="179">
        <f t="shared" si="186"/>
        <v>0</v>
      </c>
      <c r="AK630" s="179"/>
      <c r="AL630" s="179">
        <f t="shared" si="186"/>
        <v>0</v>
      </c>
      <c r="AM630" s="179">
        <f t="shared" si="191"/>
        <v>0</v>
      </c>
      <c r="AN630" s="217">
        <f t="shared" si="192"/>
        <v>0</v>
      </c>
      <c r="AO630" s="20">
        <f t="shared" si="196"/>
        <v>0</v>
      </c>
      <c r="AP630" s="13"/>
      <c r="AR630" s="14"/>
      <c r="AT630" s="66"/>
      <c r="AU630" s="66"/>
    </row>
    <row r="631" spans="1:47" s="61" customFormat="1" ht="81.599999999999994" customHeight="1" outlineLevel="1" x14ac:dyDescent="0.25">
      <c r="A631" s="62" t="s">
        <v>1214</v>
      </c>
      <c r="B631" s="63" t="s">
        <v>1215</v>
      </c>
      <c r="C631" s="64" t="s">
        <v>16</v>
      </c>
      <c r="D631" s="65">
        <v>1</v>
      </c>
      <c r="E631" s="65"/>
      <c r="F631" s="19">
        <f t="shared" si="195"/>
        <v>1</v>
      </c>
      <c r="G631" s="156">
        <v>3107.8760889999999</v>
      </c>
      <c r="H631" s="65">
        <f t="shared" si="187"/>
        <v>1</v>
      </c>
      <c r="I631" s="179"/>
      <c r="J631" s="179">
        <f t="shared" si="180"/>
        <v>0</v>
      </c>
      <c r="K631" s="179"/>
      <c r="L631" s="179">
        <f t="shared" si="181"/>
        <v>0</v>
      </c>
      <c r="M631" s="179"/>
      <c r="N631" s="179">
        <f t="shared" si="182"/>
        <v>0</v>
      </c>
      <c r="O631" s="179"/>
      <c r="P631" s="179">
        <f t="shared" si="188"/>
        <v>0</v>
      </c>
      <c r="Q631" s="179"/>
      <c r="R631" s="179">
        <f t="shared" si="189"/>
        <v>0</v>
      </c>
      <c r="S631" s="179"/>
      <c r="T631" s="179">
        <f t="shared" si="190"/>
        <v>0</v>
      </c>
      <c r="U631" s="179"/>
      <c r="V631" s="179">
        <f t="shared" si="183"/>
        <v>0</v>
      </c>
      <c r="W631" s="179"/>
      <c r="X631" s="179">
        <f t="shared" si="184"/>
        <v>0</v>
      </c>
      <c r="Y631" s="179"/>
      <c r="Z631" s="179">
        <f t="shared" si="185"/>
        <v>0</v>
      </c>
      <c r="AA631" s="179"/>
      <c r="AB631" s="179">
        <f t="shared" si="185"/>
        <v>0</v>
      </c>
      <c r="AC631" s="179"/>
      <c r="AD631" s="179">
        <f t="shared" si="185"/>
        <v>0</v>
      </c>
      <c r="AE631" s="179"/>
      <c r="AF631" s="179">
        <f t="shared" si="185"/>
        <v>0</v>
      </c>
      <c r="AG631" s="179"/>
      <c r="AH631" s="179">
        <f t="shared" si="179"/>
        <v>0</v>
      </c>
      <c r="AI631" s="179"/>
      <c r="AJ631" s="179">
        <f t="shared" si="186"/>
        <v>0</v>
      </c>
      <c r="AK631" s="179"/>
      <c r="AL631" s="179">
        <f t="shared" si="186"/>
        <v>0</v>
      </c>
      <c r="AM631" s="179">
        <f t="shared" si="191"/>
        <v>0</v>
      </c>
      <c r="AN631" s="217">
        <f t="shared" si="192"/>
        <v>0</v>
      </c>
      <c r="AO631" s="20">
        <f t="shared" si="196"/>
        <v>0</v>
      </c>
      <c r="AP631" s="13"/>
      <c r="AR631" s="14"/>
      <c r="AT631" s="66"/>
      <c r="AU631" s="66"/>
    </row>
    <row r="632" spans="1:47" s="61" customFormat="1" ht="81.599999999999994" customHeight="1" outlineLevel="1" x14ac:dyDescent="0.25">
      <c r="A632" s="62" t="s">
        <v>1216</v>
      </c>
      <c r="B632" s="63" t="s">
        <v>1217</v>
      </c>
      <c r="C632" s="64" t="s">
        <v>16</v>
      </c>
      <c r="D632" s="65">
        <v>1</v>
      </c>
      <c r="E632" s="65"/>
      <c r="F632" s="19">
        <f t="shared" si="195"/>
        <v>1</v>
      </c>
      <c r="G632" s="156">
        <v>2700.68</v>
      </c>
      <c r="H632" s="65">
        <f t="shared" si="187"/>
        <v>1</v>
      </c>
      <c r="I632" s="179"/>
      <c r="J632" s="179">
        <f t="shared" si="180"/>
        <v>0</v>
      </c>
      <c r="K632" s="179"/>
      <c r="L632" s="179">
        <f t="shared" si="181"/>
        <v>0</v>
      </c>
      <c r="M632" s="179"/>
      <c r="N632" s="179">
        <f t="shared" si="182"/>
        <v>0</v>
      </c>
      <c r="O632" s="179"/>
      <c r="P632" s="179">
        <f t="shared" si="188"/>
        <v>0</v>
      </c>
      <c r="Q632" s="179"/>
      <c r="R632" s="179">
        <f t="shared" si="189"/>
        <v>0</v>
      </c>
      <c r="S632" s="179"/>
      <c r="T632" s="179">
        <f t="shared" si="190"/>
        <v>0</v>
      </c>
      <c r="U632" s="179"/>
      <c r="V632" s="179">
        <f t="shared" si="183"/>
        <v>0</v>
      </c>
      <c r="W632" s="179"/>
      <c r="X632" s="179">
        <f t="shared" si="184"/>
        <v>0</v>
      </c>
      <c r="Y632" s="179"/>
      <c r="Z632" s="179">
        <f t="shared" si="185"/>
        <v>0</v>
      </c>
      <c r="AA632" s="179"/>
      <c r="AB632" s="179">
        <f t="shared" si="185"/>
        <v>0</v>
      </c>
      <c r="AC632" s="179"/>
      <c r="AD632" s="179">
        <f t="shared" si="185"/>
        <v>0</v>
      </c>
      <c r="AE632" s="179"/>
      <c r="AF632" s="179">
        <f t="shared" si="185"/>
        <v>0</v>
      </c>
      <c r="AG632" s="179"/>
      <c r="AH632" s="179">
        <f t="shared" si="179"/>
        <v>0</v>
      </c>
      <c r="AI632" s="179"/>
      <c r="AJ632" s="179">
        <f t="shared" si="186"/>
        <v>0</v>
      </c>
      <c r="AK632" s="179"/>
      <c r="AL632" s="179">
        <f t="shared" si="186"/>
        <v>0</v>
      </c>
      <c r="AM632" s="179">
        <f t="shared" si="191"/>
        <v>0</v>
      </c>
      <c r="AN632" s="217">
        <f t="shared" si="192"/>
        <v>0</v>
      </c>
      <c r="AO632" s="20">
        <f t="shared" si="196"/>
        <v>0</v>
      </c>
      <c r="AP632" s="13"/>
      <c r="AR632" s="14"/>
      <c r="AT632" s="66"/>
      <c r="AU632" s="66"/>
    </row>
    <row r="633" spans="1:47" s="61" customFormat="1" ht="81.599999999999994" customHeight="1" outlineLevel="1" x14ac:dyDescent="0.25">
      <c r="A633" s="62" t="s">
        <v>1218</v>
      </c>
      <c r="B633" s="63" t="s">
        <v>1219</v>
      </c>
      <c r="C633" s="64" t="s">
        <v>16</v>
      </c>
      <c r="D633" s="65">
        <v>1</v>
      </c>
      <c r="E633" s="65"/>
      <c r="F633" s="19">
        <f t="shared" si="195"/>
        <v>1</v>
      </c>
      <c r="G633" s="156">
        <v>3081.7960889999999</v>
      </c>
      <c r="H633" s="65">
        <f t="shared" si="187"/>
        <v>1</v>
      </c>
      <c r="I633" s="179"/>
      <c r="J633" s="179">
        <f t="shared" si="180"/>
        <v>0</v>
      </c>
      <c r="K633" s="179"/>
      <c r="L633" s="179">
        <f t="shared" si="181"/>
        <v>0</v>
      </c>
      <c r="M633" s="179"/>
      <c r="N633" s="179">
        <f t="shared" si="182"/>
        <v>0</v>
      </c>
      <c r="O633" s="179"/>
      <c r="P633" s="179">
        <f t="shared" si="188"/>
        <v>0</v>
      </c>
      <c r="Q633" s="179"/>
      <c r="R633" s="179">
        <f t="shared" si="189"/>
        <v>0</v>
      </c>
      <c r="S633" s="179"/>
      <c r="T633" s="179">
        <f t="shared" si="190"/>
        <v>0</v>
      </c>
      <c r="U633" s="179"/>
      <c r="V633" s="179">
        <f t="shared" si="183"/>
        <v>0</v>
      </c>
      <c r="W633" s="179"/>
      <c r="X633" s="179">
        <f t="shared" si="184"/>
        <v>0</v>
      </c>
      <c r="Y633" s="179"/>
      <c r="Z633" s="179">
        <f t="shared" si="185"/>
        <v>0</v>
      </c>
      <c r="AA633" s="179"/>
      <c r="AB633" s="179">
        <f t="shared" si="185"/>
        <v>0</v>
      </c>
      <c r="AC633" s="179"/>
      <c r="AD633" s="179">
        <f t="shared" si="185"/>
        <v>0</v>
      </c>
      <c r="AE633" s="179"/>
      <c r="AF633" s="179">
        <f t="shared" si="185"/>
        <v>0</v>
      </c>
      <c r="AG633" s="179"/>
      <c r="AH633" s="179">
        <f t="shared" si="179"/>
        <v>0</v>
      </c>
      <c r="AI633" s="179"/>
      <c r="AJ633" s="179">
        <f t="shared" si="186"/>
        <v>0</v>
      </c>
      <c r="AK633" s="179"/>
      <c r="AL633" s="179">
        <f t="shared" si="186"/>
        <v>0</v>
      </c>
      <c r="AM633" s="179">
        <f t="shared" si="191"/>
        <v>0</v>
      </c>
      <c r="AN633" s="217">
        <f t="shared" si="192"/>
        <v>0</v>
      </c>
      <c r="AO633" s="20">
        <f t="shared" si="196"/>
        <v>0</v>
      </c>
      <c r="AP633" s="13"/>
      <c r="AR633" s="14"/>
      <c r="AT633" s="66"/>
      <c r="AU633" s="66"/>
    </row>
    <row r="634" spans="1:47" s="61" customFormat="1" ht="81.599999999999994" customHeight="1" outlineLevel="1" x14ac:dyDescent="0.25">
      <c r="A634" s="62" t="s">
        <v>1220</v>
      </c>
      <c r="B634" s="63" t="s">
        <v>1221</v>
      </c>
      <c r="C634" s="64" t="s">
        <v>16</v>
      </c>
      <c r="D634" s="65">
        <v>1</v>
      </c>
      <c r="E634" s="65"/>
      <c r="F634" s="19">
        <f t="shared" si="195"/>
        <v>1</v>
      </c>
      <c r="G634" s="156">
        <v>2945.3521770000002</v>
      </c>
      <c r="H634" s="65">
        <f t="shared" si="187"/>
        <v>1</v>
      </c>
      <c r="I634" s="179"/>
      <c r="J634" s="179">
        <f t="shared" si="180"/>
        <v>0</v>
      </c>
      <c r="K634" s="179"/>
      <c r="L634" s="179">
        <f t="shared" si="181"/>
        <v>0</v>
      </c>
      <c r="M634" s="179"/>
      <c r="N634" s="179">
        <f t="shared" si="182"/>
        <v>0</v>
      </c>
      <c r="O634" s="179"/>
      <c r="P634" s="179">
        <f t="shared" si="188"/>
        <v>0</v>
      </c>
      <c r="Q634" s="179"/>
      <c r="R634" s="179">
        <f t="shared" si="189"/>
        <v>0</v>
      </c>
      <c r="S634" s="179"/>
      <c r="T634" s="179">
        <f t="shared" si="190"/>
        <v>0</v>
      </c>
      <c r="U634" s="179"/>
      <c r="V634" s="179">
        <f t="shared" si="183"/>
        <v>0</v>
      </c>
      <c r="W634" s="179"/>
      <c r="X634" s="179">
        <f t="shared" si="184"/>
        <v>0</v>
      </c>
      <c r="Y634" s="179"/>
      <c r="Z634" s="179">
        <f t="shared" si="185"/>
        <v>0</v>
      </c>
      <c r="AA634" s="179"/>
      <c r="AB634" s="179">
        <f t="shared" si="185"/>
        <v>0</v>
      </c>
      <c r="AC634" s="179"/>
      <c r="AD634" s="179">
        <f t="shared" si="185"/>
        <v>0</v>
      </c>
      <c r="AE634" s="179"/>
      <c r="AF634" s="179">
        <f t="shared" si="185"/>
        <v>0</v>
      </c>
      <c r="AG634" s="179"/>
      <c r="AH634" s="179">
        <f t="shared" si="179"/>
        <v>0</v>
      </c>
      <c r="AI634" s="179"/>
      <c r="AJ634" s="179">
        <f t="shared" si="186"/>
        <v>0</v>
      </c>
      <c r="AK634" s="179"/>
      <c r="AL634" s="179">
        <f t="shared" si="186"/>
        <v>0</v>
      </c>
      <c r="AM634" s="179">
        <f t="shared" si="191"/>
        <v>0</v>
      </c>
      <c r="AN634" s="217">
        <f t="shared" si="192"/>
        <v>0</v>
      </c>
      <c r="AO634" s="20">
        <f t="shared" si="196"/>
        <v>0</v>
      </c>
      <c r="AP634" s="13"/>
      <c r="AR634" s="14"/>
      <c r="AT634" s="66"/>
      <c r="AU634" s="66"/>
    </row>
    <row r="635" spans="1:47" s="61" customFormat="1" ht="67.5" outlineLevel="1" x14ac:dyDescent="0.25">
      <c r="A635" s="62" t="s">
        <v>1222</v>
      </c>
      <c r="B635" s="63" t="s">
        <v>1223</v>
      </c>
      <c r="C635" s="64" t="s">
        <v>16</v>
      </c>
      <c r="D635" s="65">
        <v>1</v>
      </c>
      <c r="E635" s="65"/>
      <c r="F635" s="19">
        <f t="shared" si="195"/>
        <v>1</v>
      </c>
      <c r="G635" s="156">
        <v>3483.65</v>
      </c>
      <c r="H635" s="65">
        <f t="shared" si="187"/>
        <v>1</v>
      </c>
      <c r="I635" s="179"/>
      <c r="J635" s="179">
        <f t="shared" si="180"/>
        <v>0</v>
      </c>
      <c r="K635" s="179"/>
      <c r="L635" s="179">
        <f t="shared" si="181"/>
        <v>0</v>
      </c>
      <c r="M635" s="179"/>
      <c r="N635" s="179">
        <f t="shared" si="182"/>
        <v>0</v>
      </c>
      <c r="O635" s="179"/>
      <c r="P635" s="179">
        <f t="shared" si="188"/>
        <v>0</v>
      </c>
      <c r="Q635" s="179"/>
      <c r="R635" s="179">
        <f t="shared" si="189"/>
        <v>0</v>
      </c>
      <c r="S635" s="179"/>
      <c r="T635" s="179">
        <f t="shared" si="190"/>
        <v>0</v>
      </c>
      <c r="U635" s="179"/>
      <c r="V635" s="179">
        <f t="shared" si="183"/>
        <v>0</v>
      </c>
      <c r="W635" s="179"/>
      <c r="X635" s="179">
        <f t="shared" si="184"/>
        <v>0</v>
      </c>
      <c r="Y635" s="179"/>
      <c r="Z635" s="179">
        <f t="shared" si="185"/>
        <v>0</v>
      </c>
      <c r="AA635" s="179"/>
      <c r="AB635" s="179">
        <f t="shared" si="185"/>
        <v>0</v>
      </c>
      <c r="AC635" s="179"/>
      <c r="AD635" s="179">
        <f t="shared" si="185"/>
        <v>0</v>
      </c>
      <c r="AE635" s="179"/>
      <c r="AF635" s="179">
        <f t="shared" si="185"/>
        <v>0</v>
      </c>
      <c r="AG635" s="179"/>
      <c r="AH635" s="179">
        <f t="shared" si="179"/>
        <v>0</v>
      </c>
      <c r="AI635" s="179"/>
      <c r="AJ635" s="179">
        <f t="shared" si="186"/>
        <v>0</v>
      </c>
      <c r="AK635" s="179"/>
      <c r="AL635" s="179">
        <f t="shared" si="186"/>
        <v>0</v>
      </c>
      <c r="AM635" s="179">
        <f t="shared" si="191"/>
        <v>0</v>
      </c>
      <c r="AN635" s="217">
        <f t="shared" si="192"/>
        <v>0</v>
      </c>
      <c r="AO635" s="20">
        <f t="shared" si="196"/>
        <v>0</v>
      </c>
      <c r="AP635" s="13"/>
      <c r="AR635" s="14"/>
      <c r="AT635" s="66"/>
      <c r="AU635" s="66"/>
    </row>
    <row r="636" spans="1:47" s="61" customFormat="1" ht="81.599999999999994" customHeight="1" outlineLevel="1" x14ac:dyDescent="0.25">
      <c r="A636" s="62" t="s">
        <v>1224</v>
      </c>
      <c r="B636" s="63" t="s">
        <v>1225</v>
      </c>
      <c r="C636" s="64" t="s">
        <v>16</v>
      </c>
      <c r="D636" s="65">
        <v>1</v>
      </c>
      <c r="E636" s="65"/>
      <c r="F636" s="19">
        <f t="shared" si="195"/>
        <v>1</v>
      </c>
      <c r="G636" s="156">
        <v>2931.1421770000002</v>
      </c>
      <c r="H636" s="65">
        <f t="shared" si="187"/>
        <v>1</v>
      </c>
      <c r="I636" s="179"/>
      <c r="J636" s="179">
        <f t="shared" si="180"/>
        <v>0</v>
      </c>
      <c r="K636" s="179"/>
      <c r="L636" s="179">
        <f t="shared" si="181"/>
        <v>0</v>
      </c>
      <c r="M636" s="179"/>
      <c r="N636" s="179">
        <f t="shared" si="182"/>
        <v>0</v>
      </c>
      <c r="O636" s="179"/>
      <c r="P636" s="179">
        <f t="shared" si="188"/>
        <v>0</v>
      </c>
      <c r="Q636" s="179"/>
      <c r="R636" s="179">
        <f t="shared" si="189"/>
        <v>0</v>
      </c>
      <c r="S636" s="179"/>
      <c r="T636" s="179">
        <f t="shared" si="190"/>
        <v>0</v>
      </c>
      <c r="U636" s="179"/>
      <c r="V636" s="179">
        <f t="shared" si="183"/>
        <v>0</v>
      </c>
      <c r="W636" s="179"/>
      <c r="X636" s="179">
        <f t="shared" si="184"/>
        <v>0</v>
      </c>
      <c r="Y636" s="179"/>
      <c r="Z636" s="179">
        <f t="shared" si="185"/>
        <v>0</v>
      </c>
      <c r="AA636" s="179"/>
      <c r="AB636" s="179">
        <f t="shared" si="185"/>
        <v>0</v>
      </c>
      <c r="AC636" s="179"/>
      <c r="AD636" s="179">
        <f t="shared" si="185"/>
        <v>0</v>
      </c>
      <c r="AE636" s="179"/>
      <c r="AF636" s="179">
        <f t="shared" si="185"/>
        <v>0</v>
      </c>
      <c r="AG636" s="179"/>
      <c r="AH636" s="179">
        <f t="shared" si="179"/>
        <v>0</v>
      </c>
      <c r="AI636" s="179"/>
      <c r="AJ636" s="179">
        <f t="shared" si="186"/>
        <v>0</v>
      </c>
      <c r="AK636" s="179"/>
      <c r="AL636" s="179">
        <f t="shared" si="186"/>
        <v>0</v>
      </c>
      <c r="AM636" s="179">
        <f t="shared" si="191"/>
        <v>0</v>
      </c>
      <c r="AN636" s="217">
        <f t="shared" si="192"/>
        <v>0</v>
      </c>
      <c r="AO636" s="20">
        <f t="shared" si="196"/>
        <v>0</v>
      </c>
      <c r="AP636" s="13"/>
      <c r="AR636" s="14"/>
      <c r="AT636" s="66"/>
      <c r="AU636" s="66"/>
    </row>
    <row r="637" spans="1:47" s="61" customFormat="1" ht="67.5" outlineLevel="1" x14ac:dyDescent="0.25">
      <c r="A637" s="62" t="s">
        <v>1226</v>
      </c>
      <c r="B637" s="63" t="s">
        <v>1227</v>
      </c>
      <c r="C637" s="64" t="s">
        <v>16</v>
      </c>
      <c r="D637" s="65">
        <v>1</v>
      </c>
      <c r="E637" s="65"/>
      <c r="F637" s="19">
        <f t="shared" si="195"/>
        <v>1</v>
      </c>
      <c r="G637" s="156">
        <v>4722.6721770000004</v>
      </c>
      <c r="H637" s="65">
        <f t="shared" si="187"/>
        <v>1</v>
      </c>
      <c r="I637" s="179"/>
      <c r="J637" s="179">
        <f t="shared" si="180"/>
        <v>0</v>
      </c>
      <c r="K637" s="179"/>
      <c r="L637" s="179">
        <f t="shared" si="181"/>
        <v>0</v>
      </c>
      <c r="M637" s="179"/>
      <c r="N637" s="179">
        <f t="shared" si="182"/>
        <v>0</v>
      </c>
      <c r="O637" s="179"/>
      <c r="P637" s="179">
        <f t="shared" si="188"/>
        <v>0</v>
      </c>
      <c r="Q637" s="179"/>
      <c r="R637" s="179">
        <f t="shared" si="189"/>
        <v>0</v>
      </c>
      <c r="S637" s="179"/>
      <c r="T637" s="179">
        <f t="shared" si="190"/>
        <v>0</v>
      </c>
      <c r="U637" s="179"/>
      <c r="V637" s="179">
        <f t="shared" si="183"/>
        <v>0</v>
      </c>
      <c r="W637" s="179"/>
      <c r="X637" s="179">
        <f t="shared" si="184"/>
        <v>0</v>
      </c>
      <c r="Y637" s="179"/>
      <c r="Z637" s="179">
        <f t="shared" si="185"/>
        <v>0</v>
      </c>
      <c r="AA637" s="179"/>
      <c r="AB637" s="179">
        <f t="shared" si="185"/>
        <v>0</v>
      </c>
      <c r="AC637" s="179"/>
      <c r="AD637" s="179">
        <f t="shared" si="185"/>
        <v>0</v>
      </c>
      <c r="AE637" s="179"/>
      <c r="AF637" s="179">
        <f t="shared" si="185"/>
        <v>0</v>
      </c>
      <c r="AG637" s="179"/>
      <c r="AH637" s="179">
        <f t="shared" si="179"/>
        <v>0</v>
      </c>
      <c r="AI637" s="179"/>
      <c r="AJ637" s="179">
        <f t="shared" si="186"/>
        <v>0</v>
      </c>
      <c r="AK637" s="179"/>
      <c r="AL637" s="179">
        <f t="shared" si="186"/>
        <v>0</v>
      </c>
      <c r="AM637" s="179">
        <f t="shared" si="191"/>
        <v>0</v>
      </c>
      <c r="AN637" s="217">
        <f t="shared" si="192"/>
        <v>0</v>
      </c>
      <c r="AO637" s="20">
        <f t="shared" si="196"/>
        <v>0</v>
      </c>
      <c r="AP637" s="13"/>
      <c r="AR637" s="14"/>
      <c r="AT637" s="66"/>
      <c r="AU637" s="66"/>
    </row>
    <row r="638" spans="1:47" s="61" customFormat="1" ht="15" x14ac:dyDescent="0.25">
      <c r="A638" s="31" t="s">
        <v>1228</v>
      </c>
      <c r="B638" s="32" t="s">
        <v>1229</v>
      </c>
      <c r="C638" s="81"/>
      <c r="D638" s="82"/>
      <c r="E638" s="82"/>
      <c r="F638" s="34"/>
      <c r="G638" s="160"/>
      <c r="H638" s="82"/>
      <c r="I638" s="183"/>
      <c r="J638" s="183"/>
      <c r="K638" s="183"/>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3"/>
      <c r="AL638" s="183"/>
      <c r="AM638" s="183" t="str">
        <f t="shared" si="191"/>
        <v/>
      </c>
      <c r="AN638" s="221"/>
      <c r="AO638" s="36"/>
      <c r="AP638" s="13"/>
      <c r="AR638" s="14"/>
      <c r="AT638" s="66"/>
      <c r="AU638" s="66"/>
    </row>
    <row r="639" spans="1:47" s="61" customFormat="1" ht="22.5" outlineLevel="1" x14ac:dyDescent="0.25">
      <c r="A639" s="62" t="s">
        <v>1230</v>
      </c>
      <c r="B639" s="63" t="s">
        <v>1231</v>
      </c>
      <c r="C639" s="64" t="s">
        <v>62</v>
      </c>
      <c r="D639" s="65">
        <v>1286</v>
      </c>
      <c r="E639" s="65"/>
      <c r="F639" s="19">
        <f>D639+E639</f>
        <v>1286</v>
      </c>
      <c r="G639" s="156">
        <v>6.3226674149999997</v>
      </c>
      <c r="H639" s="65">
        <f t="shared" si="187"/>
        <v>819.98</v>
      </c>
      <c r="I639" s="179"/>
      <c r="J639" s="179">
        <f t="shared" si="180"/>
        <v>0</v>
      </c>
      <c r="K639" s="179"/>
      <c r="L639" s="179">
        <f t="shared" si="181"/>
        <v>0</v>
      </c>
      <c r="M639" s="179"/>
      <c r="N639" s="179">
        <f t="shared" si="182"/>
        <v>0</v>
      </c>
      <c r="O639" s="179"/>
      <c r="P639" s="179">
        <f t="shared" si="188"/>
        <v>0</v>
      </c>
      <c r="Q639" s="179"/>
      <c r="R639" s="179">
        <f t="shared" si="189"/>
        <v>0</v>
      </c>
      <c r="S639" s="179"/>
      <c r="T639" s="179">
        <f t="shared" si="190"/>
        <v>0</v>
      </c>
      <c r="U639" s="179"/>
      <c r="V639" s="179">
        <f t="shared" si="183"/>
        <v>0</v>
      </c>
      <c r="W639" s="179"/>
      <c r="X639" s="179">
        <f t="shared" si="184"/>
        <v>0</v>
      </c>
      <c r="Y639" s="179"/>
      <c r="Z639" s="179">
        <f t="shared" si="185"/>
        <v>0</v>
      </c>
      <c r="AA639" s="179"/>
      <c r="AB639" s="179">
        <f t="shared" si="185"/>
        <v>0</v>
      </c>
      <c r="AC639" s="179"/>
      <c r="AD639" s="179">
        <f t="shared" si="185"/>
        <v>0</v>
      </c>
      <c r="AE639" s="179"/>
      <c r="AF639" s="179">
        <f t="shared" si="185"/>
        <v>0</v>
      </c>
      <c r="AG639" s="179">
        <v>469.12</v>
      </c>
      <c r="AH639" s="179">
        <f t="shared" si="179"/>
        <v>2966.0897377247998</v>
      </c>
      <c r="AI639" s="179">
        <v>-3.1</v>
      </c>
      <c r="AJ639" s="179">
        <f t="shared" si="186"/>
        <v>-19.600268986500001</v>
      </c>
      <c r="AK639" s="179"/>
      <c r="AL639" s="179">
        <f t="shared" si="186"/>
        <v>0</v>
      </c>
      <c r="AM639" s="179">
        <f t="shared" si="191"/>
        <v>466.02</v>
      </c>
      <c r="AN639" s="217">
        <f t="shared" si="192"/>
        <v>0.36237947122861586</v>
      </c>
      <c r="AO639" s="20">
        <f>IF(C639="","",(ROUND(AM639*G639,2)))</f>
        <v>2946.49</v>
      </c>
      <c r="AP639" s="13"/>
      <c r="AR639" s="14"/>
      <c r="AT639" s="66"/>
      <c r="AU639" s="66"/>
    </row>
    <row r="640" spans="1:47" s="61" customFormat="1" ht="22.5" outlineLevel="1" x14ac:dyDescent="0.25">
      <c r="A640" s="62" t="s">
        <v>1232</v>
      </c>
      <c r="B640" s="63" t="s">
        <v>1233</v>
      </c>
      <c r="C640" s="64" t="s">
        <v>1234</v>
      </c>
      <c r="D640" s="65">
        <v>0.84</v>
      </c>
      <c r="E640" s="65"/>
      <c r="F640" s="19">
        <f>D640+E640</f>
        <v>0.84</v>
      </c>
      <c r="G640" s="156">
        <v>60.059236110000001</v>
      </c>
      <c r="H640" s="65">
        <f t="shared" si="187"/>
        <v>0.84</v>
      </c>
      <c r="I640" s="179"/>
      <c r="J640" s="179">
        <f t="shared" si="180"/>
        <v>0</v>
      </c>
      <c r="K640" s="179"/>
      <c r="L640" s="179">
        <f t="shared" si="181"/>
        <v>0</v>
      </c>
      <c r="M640" s="179"/>
      <c r="N640" s="179">
        <f t="shared" si="182"/>
        <v>0</v>
      </c>
      <c r="O640" s="179"/>
      <c r="P640" s="179">
        <f t="shared" si="188"/>
        <v>0</v>
      </c>
      <c r="Q640" s="179"/>
      <c r="R640" s="179">
        <f t="shared" si="189"/>
        <v>0</v>
      </c>
      <c r="S640" s="179"/>
      <c r="T640" s="179">
        <f t="shared" si="190"/>
        <v>0</v>
      </c>
      <c r="U640" s="179"/>
      <c r="V640" s="179">
        <f t="shared" si="183"/>
        <v>0</v>
      </c>
      <c r="W640" s="179"/>
      <c r="X640" s="179">
        <f t="shared" si="184"/>
        <v>0</v>
      </c>
      <c r="Y640" s="179"/>
      <c r="Z640" s="179">
        <f t="shared" si="185"/>
        <v>0</v>
      </c>
      <c r="AA640" s="179"/>
      <c r="AB640" s="179">
        <f t="shared" si="185"/>
        <v>0</v>
      </c>
      <c r="AC640" s="179"/>
      <c r="AD640" s="179">
        <f t="shared" si="185"/>
        <v>0</v>
      </c>
      <c r="AE640" s="179"/>
      <c r="AF640" s="179">
        <f t="shared" si="185"/>
        <v>0</v>
      </c>
      <c r="AG640" s="179"/>
      <c r="AH640" s="179">
        <f t="shared" si="179"/>
        <v>0</v>
      </c>
      <c r="AI640" s="179"/>
      <c r="AJ640" s="179">
        <f t="shared" si="186"/>
        <v>0</v>
      </c>
      <c r="AK640" s="179"/>
      <c r="AL640" s="179">
        <f t="shared" si="186"/>
        <v>0</v>
      </c>
      <c r="AM640" s="179">
        <f t="shared" si="191"/>
        <v>0</v>
      </c>
      <c r="AN640" s="217">
        <f t="shared" si="192"/>
        <v>0</v>
      </c>
      <c r="AO640" s="20">
        <f>IF(C640="","",(ROUND(AM640*G640,2)))</f>
        <v>0</v>
      </c>
      <c r="AP640" s="13"/>
      <c r="AR640" s="14"/>
      <c r="AT640" s="66"/>
      <c r="AU640" s="66"/>
    </row>
    <row r="641" spans="1:47" s="61" customFormat="1" ht="15" x14ac:dyDescent="0.25">
      <c r="A641" s="31" t="s">
        <v>1235</v>
      </c>
      <c r="B641" s="32" t="s">
        <v>1236</v>
      </c>
      <c r="C641" s="81"/>
      <c r="D641" s="82"/>
      <c r="E641" s="82"/>
      <c r="F641" s="34"/>
      <c r="G641" s="160"/>
      <c r="H641" s="82"/>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3"/>
      <c r="AL641" s="183"/>
      <c r="AM641" s="183" t="str">
        <f t="shared" si="191"/>
        <v/>
      </c>
      <c r="AN641" s="221"/>
      <c r="AO641" s="36"/>
      <c r="AP641" s="13"/>
      <c r="AR641" s="14"/>
      <c r="AT641" s="66"/>
      <c r="AU641" s="66"/>
    </row>
    <row r="642" spans="1:47" s="61" customFormat="1" ht="22.5" outlineLevel="1" x14ac:dyDescent="0.25">
      <c r="A642" s="62" t="s">
        <v>1237</v>
      </c>
      <c r="B642" s="63" t="s">
        <v>1238</v>
      </c>
      <c r="C642" s="64" t="s">
        <v>1239</v>
      </c>
      <c r="D642" s="65">
        <v>2</v>
      </c>
      <c r="E642" s="65"/>
      <c r="F642" s="19">
        <f t="shared" ref="F642:F673" si="197">D642+E642</f>
        <v>2</v>
      </c>
      <c r="G642" s="156">
        <v>278.44266690000001</v>
      </c>
      <c r="H642" s="65">
        <f t="shared" si="187"/>
        <v>2</v>
      </c>
      <c r="I642" s="179"/>
      <c r="J642" s="179">
        <f t="shared" si="180"/>
        <v>0</v>
      </c>
      <c r="K642" s="179"/>
      <c r="L642" s="179">
        <f t="shared" si="181"/>
        <v>0</v>
      </c>
      <c r="M642" s="179"/>
      <c r="N642" s="179">
        <f t="shared" si="182"/>
        <v>0</v>
      </c>
      <c r="O642" s="179"/>
      <c r="P642" s="179">
        <f t="shared" si="188"/>
        <v>0</v>
      </c>
      <c r="Q642" s="179"/>
      <c r="R642" s="179">
        <f t="shared" si="189"/>
        <v>0</v>
      </c>
      <c r="S642" s="179"/>
      <c r="T642" s="179">
        <f t="shared" si="190"/>
        <v>0</v>
      </c>
      <c r="U642" s="179"/>
      <c r="V642" s="179">
        <f t="shared" si="183"/>
        <v>0</v>
      </c>
      <c r="W642" s="179"/>
      <c r="X642" s="179">
        <f t="shared" si="184"/>
        <v>0</v>
      </c>
      <c r="Y642" s="179"/>
      <c r="Z642" s="179">
        <f t="shared" si="185"/>
        <v>0</v>
      </c>
      <c r="AA642" s="179"/>
      <c r="AB642" s="179">
        <f t="shared" si="185"/>
        <v>0</v>
      </c>
      <c r="AC642" s="179"/>
      <c r="AD642" s="179">
        <f t="shared" si="185"/>
        <v>0</v>
      </c>
      <c r="AE642" s="179"/>
      <c r="AF642" s="179">
        <f t="shared" si="185"/>
        <v>0</v>
      </c>
      <c r="AG642" s="179"/>
      <c r="AH642" s="179">
        <f t="shared" si="179"/>
        <v>0</v>
      </c>
      <c r="AI642" s="179"/>
      <c r="AJ642" s="179">
        <f t="shared" si="186"/>
        <v>0</v>
      </c>
      <c r="AK642" s="179"/>
      <c r="AL642" s="179">
        <f t="shared" si="186"/>
        <v>0</v>
      </c>
      <c r="AM642" s="179">
        <f t="shared" si="191"/>
        <v>0</v>
      </c>
      <c r="AN642" s="217">
        <f t="shared" si="192"/>
        <v>0</v>
      </c>
      <c r="AO642" s="20">
        <f t="shared" ref="AO642:AO673" si="198">IF(C642="","",(ROUND(AM642*G642,2)))</f>
        <v>0</v>
      </c>
      <c r="AP642" s="13"/>
      <c r="AR642" s="14"/>
      <c r="AT642" s="66"/>
      <c r="AU642" s="66"/>
    </row>
    <row r="643" spans="1:47" s="61" customFormat="1" ht="13.9" customHeight="1" outlineLevel="1" x14ac:dyDescent="0.25">
      <c r="A643" s="62" t="s">
        <v>1240</v>
      </c>
      <c r="B643" s="63" t="s">
        <v>1241</v>
      </c>
      <c r="C643" s="64" t="s">
        <v>583</v>
      </c>
      <c r="D643" s="65">
        <v>3</v>
      </c>
      <c r="E643" s="65"/>
      <c r="F643" s="19">
        <f t="shared" si="197"/>
        <v>3</v>
      </c>
      <c r="G643" s="156">
        <v>49.09507258</v>
      </c>
      <c r="H643" s="65">
        <f t="shared" si="187"/>
        <v>3</v>
      </c>
      <c r="I643" s="179"/>
      <c r="J643" s="179">
        <f t="shared" si="180"/>
        <v>0</v>
      </c>
      <c r="K643" s="179"/>
      <c r="L643" s="179">
        <f t="shared" si="181"/>
        <v>0</v>
      </c>
      <c r="M643" s="179"/>
      <c r="N643" s="179">
        <f t="shared" si="182"/>
        <v>0</v>
      </c>
      <c r="O643" s="179"/>
      <c r="P643" s="179">
        <f t="shared" si="188"/>
        <v>0</v>
      </c>
      <c r="Q643" s="179"/>
      <c r="R643" s="179">
        <f t="shared" si="189"/>
        <v>0</v>
      </c>
      <c r="S643" s="179"/>
      <c r="T643" s="179">
        <f t="shared" si="190"/>
        <v>0</v>
      </c>
      <c r="U643" s="179"/>
      <c r="V643" s="179">
        <f t="shared" si="183"/>
        <v>0</v>
      </c>
      <c r="W643" s="179"/>
      <c r="X643" s="179">
        <f t="shared" si="184"/>
        <v>0</v>
      </c>
      <c r="Y643" s="179"/>
      <c r="Z643" s="179">
        <f t="shared" si="185"/>
        <v>0</v>
      </c>
      <c r="AA643" s="179"/>
      <c r="AB643" s="179">
        <f t="shared" si="185"/>
        <v>0</v>
      </c>
      <c r="AC643" s="179"/>
      <c r="AD643" s="179">
        <f t="shared" si="185"/>
        <v>0</v>
      </c>
      <c r="AE643" s="179"/>
      <c r="AF643" s="179">
        <f t="shared" si="185"/>
        <v>0</v>
      </c>
      <c r="AG643" s="179"/>
      <c r="AH643" s="179">
        <f t="shared" si="179"/>
        <v>0</v>
      </c>
      <c r="AI643" s="179"/>
      <c r="AJ643" s="179">
        <f t="shared" si="186"/>
        <v>0</v>
      </c>
      <c r="AK643" s="179"/>
      <c r="AL643" s="179">
        <f t="shared" si="186"/>
        <v>0</v>
      </c>
      <c r="AM643" s="179">
        <f t="shared" si="191"/>
        <v>0</v>
      </c>
      <c r="AN643" s="217">
        <f t="shared" si="192"/>
        <v>0</v>
      </c>
      <c r="AO643" s="20">
        <f t="shared" si="198"/>
        <v>0</v>
      </c>
      <c r="AP643" s="13"/>
      <c r="AR643" s="14"/>
      <c r="AT643" s="66"/>
      <c r="AU643" s="66"/>
    </row>
    <row r="644" spans="1:47" s="61" customFormat="1" ht="15" outlineLevel="1" x14ac:dyDescent="0.25">
      <c r="A644" s="62" t="s">
        <v>1242</v>
      </c>
      <c r="B644" s="63" t="s">
        <v>1243</v>
      </c>
      <c r="C644" s="64" t="s">
        <v>583</v>
      </c>
      <c r="D644" s="65">
        <v>3</v>
      </c>
      <c r="E644" s="65"/>
      <c r="F644" s="19">
        <f t="shared" si="197"/>
        <v>3</v>
      </c>
      <c r="G644" s="156">
        <v>37.76</v>
      </c>
      <c r="H644" s="65">
        <f t="shared" si="187"/>
        <v>3</v>
      </c>
      <c r="I644" s="179"/>
      <c r="J644" s="179">
        <f t="shared" si="180"/>
        <v>0</v>
      </c>
      <c r="K644" s="179"/>
      <c r="L644" s="179">
        <f t="shared" si="181"/>
        <v>0</v>
      </c>
      <c r="M644" s="179"/>
      <c r="N644" s="179">
        <f t="shared" si="182"/>
        <v>0</v>
      </c>
      <c r="O644" s="179"/>
      <c r="P644" s="179">
        <f t="shared" si="188"/>
        <v>0</v>
      </c>
      <c r="Q644" s="179"/>
      <c r="R644" s="179">
        <f t="shared" si="189"/>
        <v>0</v>
      </c>
      <c r="S644" s="179"/>
      <c r="T644" s="179">
        <f t="shared" si="190"/>
        <v>0</v>
      </c>
      <c r="U644" s="179"/>
      <c r="V644" s="179">
        <f t="shared" si="183"/>
        <v>0</v>
      </c>
      <c r="W644" s="179"/>
      <c r="X644" s="179">
        <f t="shared" si="184"/>
        <v>0</v>
      </c>
      <c r="Y644" s="179"/>
      <c r="Z644" s="179">
        <f t="shared" si="185"/>
        <v>0</v>
      </c>
      <c r="AA644" s="179"/>
      <c r="AB644" s="179">
        <f t="shared" si="185"/>
        <v>0</v>
      </c>
      <c r="AC644" s="179"/>
      <c r="AD644" s="179">
        <f t="shared" si="185"/>
        <v>0</v>
      </c>
      <c r="AE644" s="179"/>
      <c r="AF644" s="179">
        <f t="shared" si="185"/>
        <v>0</v>
      </c>
      <c r="AG644" s="179"/>
      <c r="AH644" s="179">
        <f t="shared" si="179"/>
        <v>0</v>
      </c>
      <c r="AI644" s="179"/>
      <c r="AJ644" s="179">
        <f t="shared" si="186"/>
        <v>0</v>
      </c>
      <c r="AK644" s="179"/>
      <c r="AL644" s="179">
        <f t="shared" si="186"/>
        <v>0</v>
      </c>
      <c r="AM644" s="179">
        <f t="shared" si="191"/>
        <v>0</v>
      </c>
      <c r="AN644" s="217">
        <f t="shared" si="192"/>
        <v>0</v>
      </c>
      <c r="AO644" s="20">
        <f t="shared" si="198"/>
        <v>0</v>
      </c>
      <c r="AP644" s="13"/>
      <c r="AR644" s="14"/>
      <c r="AT644" s="66"/>
      <c r="AU644" s="66"/>
    </row>
    <row r="645" spans="1:47" s="61" customFormat="1" ht="15" outlineLevel="1" x14ac:dyDescent="0.25">
      <c r="A645" s="62" t="s">
        <v>1244</v>
      </c>
      <c r="B645" s="63" t="s">
        <v>1245</v>
      </c>
      <c r="C645" s="64" t="s">
        <v>23</v>
      </c>
      <c r="D645" s="65">
        <v>3</v>
      </c>
      <c r="E645" s="65"/>
      <c r="F645" s="19">
        <f t="shared" si="197"/>
        <v>3</v>
      </c>
      <c r="G645" s="156">
        <v>16.085072579999999</v>
      </c>
      <c r="H645" s="65">
        <f t="shared" si="187"/>
        <v>3</v>
      </c>
      <c r="I645" s="179"/>
      <c r="J645" s="179">
        <f t="shared" si="180"/>
        <v>0</v>
      </c>
      <c r="K645" s="179"/>
      <c r="L645" s="179">
        <f t="shared" si="181"/>
        <v>0</v>
      </c>
      <c r="M645" s="179"/>
      <c r="N645" s="179">
        <f t="shared" si="182"/>
        <v>0</v>
      </c>
      <c r="O645" s="179"/>
      <c r="P645" s="179">
        <f t="shared" si="188"/>
        <v>0</v>
      </c>
      <c r="Q645" s="179"/>
      <c r="R645" s="179">
        <f t="shared" si="189"/>
        <v>0</v>
      </c>
      <c r="S645" s="179"/>
      <c r="T645" s="179">
        <f t="shared" si="190"/>
        <v>0</v>
      </c>
      <c r="U645" s="179"/>
      <c r="V645" s="179">
        <f t="shared" si="183"/>
        <v>0</v>
      </c>
      <c r="W645" s="179"/>
      <c r="X645" s="179">
        <f t="shared" si="184"/>
        <v>0</v>
      </c>
      <c r="Y645" s="179"/>
      <c r="Z645" s="179">
        <f t="shared" si="185"/>
        <v>0</v>
      </c>
      <c r="AA645" s="179"/>
      <c r="AB645" s="179">
        <f t="shared" si="185"/>
        <v>0</v>
      </c>
      <c r="AC645" s="179"/>
      <c r="AD645" s="179">
        <f t="shared" si="185"/>
        <v>0</v>
      </c>
      <c r="AE645" s="179"/>
      <c r="AF645" s="179">
        <f t="shared" si="185"/>
        <v>0</v>
      </c>
      <c r="AG645" s="179"/>
      <c r="AH645" s="179">
        <f t="shared" si="179"/>
        <v>0</v>
      </c>
      <c r="AI645" s="179"/>
      <c r="AJ645" s="179">
        <f t="shared" si="186"/>
        <v>0</v>
      </c>
      <c r="AK645" s="179"/>
      <c r="AL645" s="179">
        <f t="shared" si="186"/>
        <v>0</v>
      </c>
      <c r="AM645" s="179">
        <f t="shared" si="191"/>
        <v>0</v>
      </c>
      <c r="AN645" s="217">
        <f t="shared" si="192"/>
        <v>0</v>
      </c>
      <c r="AO645" s="20">
        <f t="shared" si="198"/>
        <v>0</v>
      </c>
      <c r="AP645" s="13"/>
      <c r="AR645" s="14"/>
      <c r="AT645" s="66"/>
      <c r="AU645" s="66"/>
    </row>
    <row r="646" spans="1:47" s="61" customFormat="1" ht="15" outlineLevel="1" x14ac:dyDescent="0.25">
      <c r="A646" s="62" t="s">
        <v>1246</v>
      </c>
      <c r="B646" s="63" t="s">
        <v>1247</v>
      </c>
      <c r="C646" s="64" t="s">
        <v>583</v>
      </c>
      <c r="D646" s="65">
        <v>3</v>
      </c>
      <c r="E646" s="65"/>
      <c r="F646" s="19">
        <f t="shared" si="197"/>
        <v>3</v>
      </c>
      <c r="G646" s="156">
        <v>24.91</v>
      </c>
      <c r="H646" s="65">
        <f t="shared" si="187"/>
        <v>3</v>
      </c>
      <c r="I646" s="179"/>
      <c r="J646" s="179">
        <f t="shared" si="180"/>
        <v>0</v>
      </c>
      <c r="K646" s="179"/>
      <c r="L646" s="179">
        <f t="shared" si="181"/>
        <v>0</v>
      </c>
      <c r="M646" s="179"/>
      <c r="N646" s="179">
        <f t="shared" si="182"/>
        <v>0</v>
      </c>
      <c r="O646" s="179"/>
      <c r="P646" s="179">
        <f t="shared" si="188"/>
        <v>0</v>
      </c>
      <c r="Q646" s="179"/>
      <c r="R646" s="179">
        <f t="shared" si="189"/>
        <v>0</v>
      </c>
      <c r="S646" s="179"/>
      <c r="T646" s="179">
        <f t="shared" si="190"/>
        <v>0</v>
      </c>
      <c r="U646" s="179"/>
      <c r="V646" s="179">
        <f t="shared" si="183"/>
        <v>0</v>
      </c>
      <c r="W646" s="179"/>
      <c r="X646" s="179">
        <f t="shared" si="184"/>
        <v>0</v>
      </c>
      <c r="Y646" s="179"/>
      <c r="Z646" s="179">
        <f t="shared" si="185"/>
        <v>0</v>
      </c>
      <c r="AA646" s="179"/>
      <c r="AB646" s="179">
        <f t="shared" si="185"/>
        <v>0</v>
      </c>
      <c r="AC646" s="179"/>
      <c r="AD646" s="179">
        <f t="shared" si="185"/>
        <v>0</v>
      </c>
      <c r="AE646" s="179"/>
      <c r="AF646" s="179">
        <f t="shared" si="185"/>
        <v>0</v>
      </c>
      <c r="AG646" s="179"/>
      <c r="AH646" s="179">
        <f t="shared" si="179"/>
        <v>0</v>
      </c>
      <c r="AI646" s="179"/>
      <c r="AJ646" s="179">
        <f t="shared" si="186"/>
        <v>0</v>
      </c>
      <c r="AK646" s="179"/>
      <c r="AL646" s="179">
        <f t="shared" si="186"/>
        <v>0</v>
      </c>
      <c r="AM646" s="179">
        <f t="shared" si="191"/>
        <v>0</v>
      </c>
      <c r="AN646" s="217">
        <f t="shared" si="192"/>
        <v>0</v>
      </c>
      <c r="AO646" s="20">
        <f t="shared" si="198"/>
        <v>0</v>
      </c>
      <c r="AP646" s="13"/>
      <c r="AR646" s="14"/>
      <c r="AT646" s="66"/>
      <c r="AU646" s="66"/>
    </row>
    <row r="647" spans="1:47" s="61" customFormat="1" ht="15" outlineLevel="1" x14ac:dyDescent="0.25">
      <c r="A647" s="62" t="s">
        <v>1248</v>
      </c>
      <c r="B647" s="63" t="s">
        <v>1249</v>
      </c>
      <c r="C647" s="64" t="s">
        <v>131</v>
      </c>
      <c r="D647" s="65">
        <v>3</v>
      </c>
      <c r="E647" s="65"/>
      <c r="F647" s="19">
        <f t="shared" si="197"/>
        <v>3</v>
      </c>
      <c r="G647" s="156">
        <v>15.41507258</v>
      </c>
      <c r="H647" s="65">
        <f t="shared" si="187"/>
        <v>3</v>
      </c>
      <c r="I647" s="179"/>
      <c r="J647" s="179">
        <f t="shared" si="180"/>
        <v>0</v>
      </c>
      <c r="K647" s="179"/>
      <c r="L647" s="179">
        <f t="shared" si="181"/>
        <v>0</v>
      </c>
      <c r="M647" s="179"/>
      <c r="N647" s="179">
        <f t="shared" si="182"/>
        <v>0</v>
      </c>
      <c r="O647" s="179"/>
      <c r="P647" s="179">
        <f t="shared" si="188"/>
        <v>0</v>
      </c>
      <c r="Q647" s="179"/>
      <c r="R647" s="179">
        <f t="shared" si="189"/>
        <v>0</v>
      </c>
      <c r="S647" s="179"/>
      <c r="T647" s="179">
        <f t="shared" si="190"/>
        <v>0</v>
      </c>
      <c r="U647" s="179"/>
      <c r="V647" s="179">
        <f t="shared" si="183"/>
        <v>0</v>
      </c>
      <c r="W647" s="179"/>
      <c r="X647" s="179">
        <f t="shared" si="184"/>
        <v>0</v>
      </c>
      <c r="Y647" s="179"/>
      <c r="Z647" s="179">
        <f t="shared" si="185"/>
        <v>0</v>
      </c>
      <c r="AA647" s="179"/>
      <c r="AB647" s="179">
        <f t="shared" si="185"/>
        <v>0</v>
      </c>
      <c r="AC647" s="179"/>
      <c r="AD647" s="179">
        <f t="shared" si="185"/>
        <v>0</v>
      </c>
      <c r="AE647" s="179"/>
      <c r="AF647" s="179">
        <f t="shared" si="185"/>
        <v>0</v>
      </c>
      <c r="AG647" s="179"/>
      <c r="AH647" s="179">
        <f t="shared" si="179"/>
        <v>0</v>
      </c>
      <c r="AI647" s="179"/>
      <c r="AJ647" s="179">
        <f t="shared" si="186"/>
        <v>0</v>
      </c>
      <c r="AK647" s="179"/>
      <c r="AL647" s="179">
        <f t="shared" si="186"/>
        <v>0</v>
      </c>
      <c r="AM647" s="179">
        <f t="shared" si="191"/>
        <v>0</v>
      </c>
      <c r="AN647" s="217">
        <f t="shared" si="192"/>
        <v>0</v>
      </c>
      <c r="AO647" s="20">
        <f t="shared" si="198"/>
        <v>0</v>
      </c>
      <c r="AP647" s="13"/>
      <c r="AR647" s="14"/>
      <c r="AT647" s="66"/>
      <c r="AU647" s="66"/>
    </row>
    <row r="648" spans="1:47" s="61" customFormat="1" ht="22.5" outlineLevel="1" x14ac:dyDescent="0.25">
      <c r="A648" s="62" t="s">
        <v>1250</v>
      </c>
      <c r="B648" s="63" t="s">
        <v>1251</v>
      </c>
      <c r="C648" s="64" t="s">
        <v>23</v>
      </c>
      <c r="D648" s="65">
        <v>2</v>
      </c>
      <c r="E648" s="65"/>
      <c r="F648" s="19">
        <f t="shared" si="197"/>
        <v>2</v>
      </c>
      <c r="G648" s="156">
        <v>38.814253549999997</v>
      </c>
      <c r="H648" s="65">
        <f t="shared" si="187"/>
        <v>2</v>
      </c>
      <c r="I648" s="179"/>
      <c r="J648" s="179">
        <f t="shared" si="180"/>
        <v>0</v>
      </c>
      <c r="K648" s="179"/>
      <c r="L648" s="179">
        <f t="shared" si="181"/>
        <v>0</v>
      </c>
      <c r="M648" s="179"/>
      <c r="N648" s="179">
        <f t="shared" si="182"/>
        <v>0</v>
      </c>
      <c r="O648" s="179"/>
      <c r="P648" s="179">
        <f t="shared" si="188"/>
        <v>0</v>
      </c>
      <c r="Q648" s="179"/>
      <c r="R648" s="179">
        <f t="shared" si="189"/>
        <v>0</v>
      </c>
      <c r="S648" s="179"/>
      <c r="T648" s="179">
        <f t="shared" si="190"/>
        <v>0</v>
      </c>
      <c r="U648" s="179"/>
      <c r="V648" s="179">
        <f t="shared" si="183"/>
        <v>0</v>
      </c>
      <c r="W648" s="179"/>
      <c r="X648" s="179">
        <f t="shared" si="184"/>
        <v>0</v>
      </c>
      <c r="Y648" s="179"/>
      <c r="Z648" s="179">
        <f t="shared" si="185"/>
        <v>0</v>
      </c>
      <c r="AA648" s="179"/>
      <c r="AB648" s="179">
        <f t="shared" si="185"/>
        <v>0</v>
      </c>
      <c r="AC648" s="179"/>
      <c r="AD648" s="179">
        <f t="shared" si="185"/>
        <v>0</v>
      </c>
      <c r="AE648" s="179"/>
      <c r="AF648" s="179">
        <f t="shared" si="185"/>
        <v>0</v>
      </c>
      <c r="AG648" s="179"/>
      <c r="AH648" s="179">
        <f t="shared" si="179"/>
        <v>0</v>
      </c>
      <c r="AI648" s="179"/>
      <c r="AJ648" s="179">
        <f t="shared" si="186"/>
        <v>0</v>
      </c>
      <c r="AK648" s="179"/>
      <c r="AL648" s="179">
        <f t="shared" si="186"/>
        <v>0</v>
      </c>
      <c r="AM648" s="179">
        <f t="shared" si="191"/>
        <v>0</v>
      </c>
      <c r="AN648" s="217">
        <f t="shared" si="192"/>
        <v>0</v>
      </c>
      <c r="AO648" s="20">
        <f t="shared" si="198"/>
        <v>0</v>
      </c>
      <c r="AP648" s="13"/>
      <c r="AR648" s="14"/>
      <c r="AT648" s="66"/>
      <c r="AU648" s="66"/>
    </row>
    <row r="649" spans="1:47" s="61" customFormat="1" ht="15" outlineLevel="1" x14ac:dyDescent="0.25">
      <c r="A649" s="62" t="s">
        <v>1252</v>
      </c>
      <c r="B649" s="63" t="s">
        <v>1253</v>
      </c>
      <c r="C649" s="64" t="s">
        <v>23</v>
      </c>
      <c r="D649" s="65">
        <v>2</v>
      </c>
      <c r="E649" s="65"/>
      <c r="F649" s="19">
        <f t="shared" si="197"/>
        <v>2</v>
      </c>
      <c r="G649" s="156">
        <v>1.95900871</v>
      </c>
      <c r="H649" s="65">
        <f t="shared" si="187"/>
        <v>2</v>
      </c>
      <c r="I649" s="179"/>
      <c r="J649" s="179">
        <f t="shared" si="180"/>
        <v>0</v>
      </c>
      <c r="K649" s="179"/>
      <c r="L649" s="179">
        <f t="shared" si="181"/>
        <v>0</v>
      </c>
      <c r="M649" s="179"/>
      <c r="N649" s="179">
        <f t="shared" si="182"/>
        <v>0</v>
      </c>
      <c r="O649" s="179"/>
      <c r="P649" s="179">
        <f t="shared" si="188"/>
        <v>0</v>
      </c>
      <c r="Q649" s="179"/>
      <c r="R649" s="179">
        <f t="shared" si="189"/>
        <v>0</v>
      </c>
      <c r="S649" s="179"/>
      <c r="T649" s="179">
        <f t="shared" si="190"/>
        <v>0</v>
      </c>
      <c r="U649" s="179"/>
      <c r="V649" s="179">
        <f t="shared" si="183"/>
        <v>0</v>
      </c>
      <c r="W649" s="179"/>
      <c r="X649" s="179">
        <f t="shared" si="184"/>
        <v>0</v>
      </c>
      <c r="Y649" s="179"/>
      <c r="Z649" s="179">
        <f t="shared" si="185"/>
        <v>0</v>
      </c>
      <c r="AA649" s="179"/>
      <c r="AB649" s="179">
        <f t="shared" si="185"/>
        <v>0</v>
      </c>
      <c r="AC649" s="179"/>
      <c r="AD649" s="179">
        <f t="shared" si="185"/>
        <v>0</v>
      </c>
      <c r="AE649" s="179"/>
      <c r="AF649" s="179">
        <f t="shared" ref="AF649:AH712" si="199">AE649*$G649</f>
        <v>0</v>
      </c>
      <c r="AG649" s="179"/>
      <c r="AH649" s="179">
        <f t="shared" si="199"/>
        <v>0</v>
      </c>
      <c r="AI649" s="179"/>
      <c r="AJ649" s="179">
        <f t="shared" si="186"/>
        <v>0</v>
      </c>
      <c r="AK649" s="179"/>
      <c r="AL649" s="179">
        <f t="shared" si="186"/>
        <v>0</v>
      </c>
      <c r="AM649" s="179">
        <f t="shared" si="191"/>
        <v>0</v>
      </c>
      <c r="AN649" s="217">
        <f t="shared" si="192"/>
        <v>0</v>
      </c>
      <c r="AO649" s="20">
        <f t="shared" si="198"/>
        <v>0</v>
      </c>
      <c r="AP649" s="13"/>
      <c r="AR649" s="14"/>
      <c r="AT649" s="66"/>
      <c r="AU649" s="66"/>
    </row>
    <row r="650" spans="1:47" s="61" customFormat="1" ht="22.5" outlineLevel="1" x14ac:dyDescent="0.25">
      <c r="A650" s="62" t="s">
        <v>1254</v>
      </c>
      <c r="B650" s="63" t="s">
        <v>1255</v>
      </c>
      <c r="C650" s="64" t="s">
        <v>131</v>
      </c>
      <c r="D650" s="65">
        <v>1</v>
      </c>
      <c r="E650" s="65"/>
      <c r="F650" s="19">
        <f t="shared" si="197"/>
        <v>1</v>
      </c>
      <c r="G650" s="156">
        <v>309.88844060000002</v>
      </c>
      <c r="H650" s="65">
        <f t="shared" si="187"/>
        <v>1</v>
      </c>
      <c r="I650" s="179"/>
      <c r="J650" s="179">
        <f t="shared" ref="J650:J713" si="200">I650*G650</f>
        <v>0</v>
      </c>
      <c r="K650" s="179"/>
      <c r="L650" s="179">
        <f t="shared" ref="L650:L713" si="201">K650*G650</f>
        <v>0</v>
      </c>
      <c r="M650" s="179"/>
      <c r="N650" s="179">
        <f t="shared" ref="N650:N713" si="202">M650*$G650</f>
        <v>0</v>
      </c>
      <c r="O650" s="179"/>
      <c r="P650" s="179">
        <f t="shared" si="188"/>
        <v>0</v>
      </c>
      <c r="Q650" s="179"/>
      <c r="R650" s="179">
        <f t="shared" si="189"/>
        <v>0</v>
      </c>
      <c r="S650" s="179"/>
      <c r="T650" s="179">
        <f t="shared" si="190"/>
        <v>0</v>
      </c>
      <c r="U650" s="179"/>
      <c r="V650" s="179">
        <f t="shared" ref="V650:V713" si="203">U650*$G650</f>
        <v>0</v>
      </c>
      <c r="W650" s="179"/>
      <c r="X650" s="179">
        <f t="shared" ref="X650:X713" si="204">W650*$G650</f>
        <v>0</v>
      </c>
      <c r="Y650" s="179"/>
      <c r="Z650" s="179">
        <f t="shared" ref="Z650:AF713" si="205">Y650*$G650</f>
        <v>0</v>
      </c>
      <c r="AA650" s="179"/>
      <c r="AB650" s="179">
        <f t="shared" si="205"/>
        <v>0</v>
      </c>
      <c r="AC650" s="179"/>
      <c r="AD650" s="179">
        <f t="shared" si="205"/>
        <v>0</v>
      </c>
      <c r="AE650" s="179"/>
      <c r="AF650" s="179">
        <f t="shared" si="205"/>
        <v>0</v>
      </c>
      <c r="AG650" s="179"/>
      <c r="AH650" s="179">
        <f t="shared" si="199"/>
        <v>0</v>
      </c>
      <c r="AI650" s="179"/>
      <c r="AJ650" s="179">
        <f t="shared" ref="AJ650:AL713" si="206">AI650*$G650</f>
        <v>0</v>
      </c>
      <c r="AK650" s="179"/>
      <c r="AL650" s="179">
        <f t="shared" si="206"/>
        <v>0</v>
      </c>
      <c r="AM650" s="179">
        <f t="shared" si="191"/>
        <v>0</v>
      </c>
      <c r="AN650" s="217">
        <f t="shared" si="192"/>
        <v>0</v>
      </c>
      <c r="AO650" s="20">
        <f t="shared" si="198"/>
        <v>0</v>
      </c>
      <c r="AP650" s="13"/>
      <c r="AR650" s="14"/>
      <c r="AT650" s="66"/>
      <c r="AU650" s="66"/>
    </row>
    <row r="651" spans="1:47" s="61" customFormat="1" ht="22.5" outlineLevel="1" x14ac:dyDescent="0.25">
      <c r="A651" s="62" t="s">
        <v>1256</v>
      </c>
      <c r="B651" s="63" t="s">
        <v>1257</v>
      </c>
      <c r="C651" s="64" t="s">
        <v>23</v>
      </c>
      <c r="D651" s="65">
        <v>8</v>
      </c>
      <c r="E651" s="65"/>
      <c r="F651" s="19">
        <f t="shared" si="197"/>
        <v>8</v>
      </c>
      <c r="G651" s="156">
        <v>309.7788291</v>
      </c>
      <c r="H651" s="65">
        <f t="shared" ref="H651:H714" si="207">F651-AM651</f>
        <v>8</v>
      </c>
      <c r="I651" s="179"/>
      <c r="J651" s="179">
        <f t="shared" si="200"/>
        <v>0</v>
      </c>
      <c r="K651" s="179"/>
      <c r="L651" s="179">
        <f t="shared" si="201"/>
        <v>0</v>
      </c>
      <c r="M651" s="179"/>
      <c r="N651" s="179">
        <f t="shared" si="202"/>
        <v>0</v>
      </c>
      <c r="O651" s="179"/>
      <c r="P651" s="179">
        <f t="shared" ref="P651:P714" si="208">O651*$G651</f>
        <v>0</v>
      </c>
      <c r="Q651" s="179"/>
      <c r="R651" s="179">
        <f t="shared" ref="R651:R714" si="209">Q651*$G651</f>
        <v>0</v>
      </c>
      <c r="S651" s="179"/>
      <c r="T651" s="179">
        <f t="shared" ref="T651:T714" si="210">S651*$G651</f>
        <v>0</v>
      </c>
      <c r="U651" s="179"/>
      <c r="V651" s="179">
        <f t="shared" si="203"/>
        <v>0</v>
      </c>
      <c r="W651" s="179"/>
      <c r="X651" s="179">
        <f t="shared" si="204"/>
        <v>0</v>
      </c>
      <c r="Y651" s="179"/>
      <c r="Z651" s="179">
        <f t="shared" si="205"/>
        <v>0</v>
      </c>
      <c r="AA651" s="179"/>
      <c r="AB651" s="179">
        <f t="shared" si="205"/>
        <v>0</v>
      </c>
      <c r="AC651" s="179"/>
      <c r="AD651" s="179">
        <f t="shared" si="205"/>
        <v>0</v>
      </c>
      <c r="AE651" s="179"/>
      <c r="AF651" s="179">
        <f t="shared" si="205"/>
        <v>0</v>
      </c>
      <c r="AG651" s="179"/>
      <c r="AH651" s="179">
        <f t="shared" si="199"/>
        <v>0</v>
      </c>
      <c r="AI651" s="179"/>
      <c r="AJ651" s="179">
        <f t="shared" si="206"/>
        <v>0</v>
      </c>
      <c r="AK651" s="179"/>
      <c r="AL651" s="179">
        <f t="shared" si="206"/>
        <v>0</v>
      </c>
      <c r="AM651" s="179">
        <f t="shared" ref="AM651:AM714" si="211">IF(C651="","",(I651+K651+M651+O651+Q651+S651+U651+W651+Y651+AA651+AC651+AE651+AG651+AI651+AK651))</f>
        <v>0</v>
      </c>
      <c r="AN651" s="217">
        <f t="shared" si="192"/>
        <v>0</v>
      </c>
      <c r="AO651" s="20">
        <f t="shared" si="198"/>
        <v>0</v>
      </c>
      <c r="AP651" s="13"/>
      <c r="AR651" s="14"/>
      <c r="AT651" s="66"/>
      <c r="AU651" s="66"/>
    </row>
    <row r="652" spans="1:47" s="61" customFormat="1" ht="15" outlineLevel="1" x14ac:dyDescent="0.25">
      <c r="A652" s="62" t="s">
        <v>1258</v>
      </c>
      <c r="B652" s="63" t="s">
        <v>1259</v>
      </c>
      <c r="C652" s="64" t="s">
        <v>583</v>
      </c>
      <c r="D652" s="65">
        <v>3</v>
      </c>
      <c r="E652" s="65"/>
      <c r="F652" s="19">
        <f t="shared" si="197"/>
        <v>3</v>
      </c>
      <c r="G652" s="156">
        <v>49.09507258</v>
      </c>
      <c r="H652" s="65">
        <f t="shared" si="207"/>
        <v>3</v>
      </c>
      <c r="I652" s="179"/>
      <c r="J652" s="179">
        <f t="shared" si="200"/>
        <v>0</v>
      </c>
      <c r="K652" s="179"/>
      <c r="L652" s="179">
        <f t="shared" si="201"/>
        <v>0</v>
      </c>
      <c r="M652" s="179"/>
      <c r="N652" s="179">
        <f t="shared" si="202"/>
        <v>0</v>
      </c>
      <c r="O652" s="179"/>
      <c r="P652" s="179">
        <f t="shared" si="208"/>
        <v>0</v>
      </c>
      <c r="Q652" s="179"/>
      <c r="R652" s="179">
        <f t="shared" si="209"/>
        <v>0</v>
      </c>
      <c r="S652" s="179"/>
      <c r="T652" s="179">
        <f t="shared" si="210"/>
        <v>0</v>
      </c>
      <c r="U652" s="179"/>
      <c r="V652" s="179">
        <f t="shared" si="203"/>
        <v>0</v>
      </c>
      <c r="W652" s="179"/>
      <c r="X652" s="179">
        <f t="shared" si="204"/>
        <v>0</v>
      </c>
      <c r="Y652" s="179"/>
      <c r="Z652" s="179">
        <f t="shared" si="205"/>
        <v>0</v>
      </c>
      <c r="AA652" s="179"/>
      <c r="AB652" s="179">
        <f t="shared" si="205"/>
        <v>0</v>
      </c>
      <c r="AC652" s="179"/>
      <c r="AD652" s="179">
        <f t="shared" si="205"/>
        <v>0</v>
      </c>
      <c r="AE652" s="179"/>
      <c r="AF652" s="179">
        <f t="shared" si="205"/>
        <v>0</v>
      </c>
      <c r="AG652" s="179"/>
      <c r="AH652" s="179">
        <f t="shared" si="199"/>
        <v>0</v>
      </c>
      <c r="AI652" s="179"/>
      <c r="AJ652" s="179">
        <f t="shared" si="206"/>
        <v>0</v>
      </c>
      <c r="AK652" s="179"/>
      <c r="AL652" s="179">
        <f t="shared" si="206"/>
        <v>0</v>
      </c>
      <c r="AM652" s="179">
        <f t="shared" si="211"/>
        <v>0</v>
      </c>
      <c r="AN652" s="217">
        <f t="shared" si="192"/>
        <v>0</v>
      </c>
      <c r="AO652" s="20">
        <f t="shared" si="198"/>
        <v>0</v>
      </c>
      <c r="AP652" s="13"/>
      <c r="AR652" s="14"/>
      <c r="AT652" s="66"/>
      <c r="AU652" s="66"/>
    </row>
    <row r="653" spans="1:47" s="61" customFormat="1" ht="15" outlineLevel="1" x14ac:dyDescent="0.25">
      <c r="A653" s="62" t="s">
        <v>1260</v>
      </c>
      <c r="B653" s="63" t="s">
        <v>1261</v>
      </c>
      <c r="C653" s="64" t="s">
        <v>23</v>
      </c>
      <c r="D653" s="65">
        <v>2</v>
      </c>
      <c r="E653" s="65"/>
      <c r="F653" s="19">
        <f t="shared" si="197"/>
        <v>2</v>
      </c>
      <c r="G653" s="156">
        <v>18.6662754</v>
      </c>
      <c r="H653" s="65">
        <f t="shared" si="207"/>
        <v>2</v>
      </c>
      <c r="I653" s="179"/>
      <c r="J653" s="179">
        <f t="shared" si="200"/>
        <v>0</v>
      </c>
      <c r="K653" s="179"/>
      <c r="L653" s="179">
        <f t="shared" si="201"/>
        <v>0</v>
      </c>
      <c r="M653" s="179"/>
      <c r="N653" s="179">
        <f t="shared" si="202"/>
        <v>0</v>
      </c>
      <c r="O653" s="179"/>
      <c r="P653" s="179">
        <f t="shared" si="208"/>
        <v>0</v>
      </c>
      <c r="Q653" s="179"/>
      <c r="R653" s="179">
        <f t="shared" si="209"/>
        <v>0</v>
      </c>
      <c r="S653" s="179"/>
      <c r="T653" s="179">
        <f t="shared" si="210"/>
        <v>0</v>
      </c>
      <c r="U653" s="179"/>
      <c r="V653" s="179">
        <f t="shared" si="203"/>
        <v>0</v>
      </c>
      <c r="W653" s="179"/>
      <c r="X653" s="179">
        <f t="shared" si="204"/>
        <v>0</v>
      </c>
      <c r="Y653" s="179"/>
      <c r="Z653" s="179">
        <f t="shared" si="205"/>
        <v>0</v>
      </c>
      <c r="AA653" s="179"/>
      <c r="AB653" s="179">
        <f t="shared" si="205"/>
        <v>0</v>
      </c>
      <c r="AC653" s="179"/>
      <c r="AD653" s="179">
        <f t="shared" si="205"/>
        <v>0</v>
      </c>
      <c r="AE653" s="179"/>
      <c r="AF653" s="179">
        <f t="shared" si="205"/>
        <v>0</v>
      </c>
      <c r="AG653" s="179"/>
      <c r="AH653" s="179">
        <f t="shared" si="199"/>
        <v>0</v>
      </c>
      <c r="AI653" s="179"/>
      <c r="AJ653" s="179">
        <f t="shared" si="206"/>
        <v>0</v>
      </c>
      <c r="AK653" s="179"/>
      <c r="AL653" s="179">
        <f t="shared" si="206"/>
        <v>0</v>
      </c>
      <c r="AM653" s="179">
        <f t="shared" si="211"/>
        <v>0</v>
      </c>
      <c r="AN653" s="217">
        <f t="shared" si="192"/>
        <v>0</v>
      </c>
      <c r="AO653" s="20">
        <f t="shared" si="198"/>
        <v>0</v>
      </c>
      <c r="AP653" s="13"/>
      <c r="AR653" s="14"/>
      <c r="AT653" s="66"/>
      <c r="AU653" s="66"/>
    </row>
    <row r="654" spans="1:47" s="61" customFormat="1" ht="15" outlineLevel="1" x14ac:dyDescent="0.25">
      <c r="A654" s="62" t="s">
        <v>1262</v>
      </c>
      <c r="B654" s="63" t="s">
        <v>1263</v>
      </c>
      <c r="C654" s="64" t="s">
        <v>23</v>
      </c>
      <c r="D654" s="65">
        <v>15</v>
      </c>
      <c r="E654" s="65"/>
      <c r="F654" s="19">
        <f t="shared" si="197"/>
        <v>15</v>
      </c>
      <c r="G654" s="156">
        <v>32.115072580000003</v>
      </c>
      <c r="H654" s="65">
        <f t="shared" si="207"/>
        <v>15</v>
      </c>
      <c r="I654" s="179"/>
      <c r="J654" s="179">
        <f t="shared" si="200"/>
        <v>0</v>
      </c>
      <c r="K654" s="179"/>
      <c r="L654" s="179">
        <f t="shared" si="201"/>
        <v>0</v>
      </c>
      <c r="M654" s="179"/>
      <c r="N654" s="179">
        <f t="shared" si="202"/>
        <v>0</v>
      </c>
      <c r="O654" s="179"/>
      <c r="P654" s="179">
        <f t="shared" si="208"/>
        <v>0</v>
      </c>
      <c r="Q654" s="179"/>
      <c r="R654" s="179">
        <f t="shared" si="209"/>
        <v>0</v>
      </c>
      <c r="S654" s="179"/>
      <c r="T654" s="179">
        <f t="shared" si="210"/>
        <v>0</v>
      </c>
      <c r="U654" s="179"/>
      <c r="V654" s="179">
        <f t="shared" si="203"/>
        <v>0</v>
      </c>
      <c r="W654" s="179"/>
      <c r="X654" s="179">
        <f t="shared" si="204"/>
        <v>0</v>
      </c>
      <c r="Y654" s="179"/>
      <c r="Z654" s="179">
        <f t="shared" si="205"/>
        <v>0</v>
      </c>
      <c r="AA654" s="179"/>
      <c r="AB654" s="179">
        <f t="shared" si="205"/>
        <v>0</v>
      </c>
      <c r="AC654" s="179"/>
      <c r="AD654" s="179">
        <f t="shared" si="205"/>
        <v>0</v>
      </c>
      <c r="AE654" s="179"/>
      <c r="AF654" s="179">
        <f t="shared" si="205"/>
        <v>0</v>
      </c>
      <c r="AG654" s="179"/>
      <c r="AH654" s="179">
        <f t="shared" si="199"/>
        <v>0</v>
      </c>
      <c r="AI654" s="179"/>
      <c r="AJ654" s="179">
        <f t="shared" si="206"/>
        <v>0</v>
      </c>
      <c r="AK654" s="179"/>
      <c r="AL654" s="179">
        <f t="shared" si="206"/>
        <v>0</v>
      </c>
      <c r="AM654" s="179">
        <f t="shared" si="211"/>
        <v>0</v>
      </c>
      <c r="AN654" s="217">
        <f t="shared" ref="AN654:AN716" si="212">IF(C654="","",(AM654/F654))</f>
        <v>0</v>
      </c>
      <c r="AO654" s="20">
        <f t="shared" si="198"/>
        <v>0</v>
      </c>
      <c r="AP654" s="13"/>
      <c r="AR654" s="14"/>
      <c r="AT654" s="66"/>
      <c r="AU654" s="66"/>
    </row>
    <row r="655" spans="1:47" s="61" customFormat="1" ht="22.5" outlineLevel="1" x14ac:dyDescent="0.25">
      <c r="A655" s="62" t="s">
        <v>1264</v>
      </c>
      <c r="B655" s="63" t="s">
        <v>1265</v>
      </c>
      <c r="C655" s="64" t="s">
        <v>23</v>
      </c>
      <c r="D655" s="65">
        <v>3</v>
      </c>
      <c r="E655" s="65"/>
      <c r="F655" s="19">
        <f t="shared" si="197"/>
        <v>3</v>
      </c>
      <c r="G655" s="156">
        <v>455.14507259999999</v>
      </c>
      <c r="H655" s="65">
        <f t="shared" si="207"/>
        <v>3</v>
      </c>
      <c r="I655" s="179"/>
      <c r="J655" s="179">
        <f t="shared" si="200"/>
        <v>0</v>
      </c>
      <c r="K655" s="179"/>
      <c r="L655" s="179">
        <f t="shared" si="201"/>
        <v>0</v>
      </c>
      <c r="M655" s="179"/>
      <c r="N655" s="179">
        <f t="shared" si="202"/>
        <v>0</v>
      </c>
      <c r="O655" s="179"/>
      <c r="P655" s="179">
        <f t="shared" si="208"/>
        <v>0</v>
      </c>
      <c r="Q655" s="179"/>
      <c r="R655" s="179">
        <f t="shared" si="209"/>
        <v>0</v>
      </c>
      <c r="S655" s="179"/>
      <c r="T655" s="179">
        <f t="shared" si="210"/>
        <v>0</v>
      </c>
      <c r="U655" s="179"/>
      <c r="V655" s="179">
        <f t="shared" si="203"/>
        <v>0</v>
      </c>
      <c r="W655" s="179"/>
      <c r="X655" s="179">
        <f t="shared" si="204"/>
        <v>0</v>
      </c>
      <c r="Y655" s="179"/>
      <c r="Z655" s="179">
        <f t="shared" si="205"/>
        <v>0</v>
      </c>
      <c r="AA655" s="179"/>
      <c r="AB655" s="179">
        <f t="shared" si="205"/>
        <v>0</v>
      </c>
      <c r="AC655" s="179"/>
      <c r="AD655" s="179">
        <f t="shared" si="205"/>
        <v>0</v>
      </c>
      <c r="AE655" s="179"/>
      <c r="AF655" s="179">
        <f t="shared" si="205"/>
        <v>0</v>
      </c>
      <c r="AG655" s="179"/>
      <c r="AH655" s="179">
        <f t="shared" si="199"/>
        <v>0</v>
      </c>
      <c r="AI655" s="179"/>
      <c r="AJ655" s="179">
        <f t="shared" si="206"/>
        <v>0</v>
      </c>
      <c r="AK655" s="179"/>
      <c r="AL655" s="179">
        <f t="shared" si="206"/>
        <v>0</v>
      </c>
      <c r="AM655" s="179">
        <f t="shared" si="211"/>
        <v>0</v>
      </c>
      <c r="AN655" s="217">
        <f t="shared" si="212"/>
        <v>0</v>
      </c>
      <c r="AO655" s="20">
        <f t="shared" si="198"/>
        <v>0</v>
      </c>
      <c r="AP655" s="13"/>
      <c r="AR655" s="14"/>
      <c r="AT655" s="66"/>
      <c r="AU655" s="66"/>
    </row>
    <row r="656" spans="1:47" s="61" customFormat="1" ht="15" outlineLevel="1" x14ac:dyDescent="0.25">
      <c r="A656" s="62" t="s">
        <v>1266</v>
      </c>
      <c r="B656" s="63" t="s">
        <v>1267</v>
      </c>
      <c r="C656" s="64" t="s">
        <v>62</v>
      </c>
      <c r="D656" s="65">
        <v>3</v>
      </c>
      <c r="E656" s="65"/>
      <c r="F656" s="19">
        <f t="shared" si="197"/>
        <v>3</v>
      </c>
      <c r="G656" s="156">
        <v>38.158826210000001</v>
      </c>
      <c r="H656" s="65">
        <f t="shared" si="207"/>
        <v>3</v>
      </c>
      <c r="I656" s="179"/>
      <c r="J656" s="179">
        <f t="shared" si="200"/>
        <v>0</v>
      </c>
      <c r="K656" s="179"/>
      <c r="L656" s="179">
        <f t="shared" si="201"/>
        <v>0</v>
      </c>
      <c r="M656" s="179"/>
      <c r="N656" s="179">
        <f t="shared" si="202"/>
        <v>0</v>
      </c>
      <c r="O656" s="179"/>
      <c r="P656" s="179">
        <f t="shared" si="208"/>
        <v>0</v>
      </c>
      <c r="Q656" s="179"/>
      <c r="R656" s="179">
        <f t="shared" si="209"/>
        <v>0</v>
      </c>
      <c r="S656" s="179"/>
      <c r="T656" s="179">
        <f t="shared" si="210"/>
        <v>0</v>
      </c>
      <c r="U656" s="179"/>
      <c r="V656" s="179">
        <f t="shared" si="203"/>
        <v>0</v>
      </c>
      <c r="W656" s="179"/>
      <c r="X656" s="179">
        <f t="shared" si="204"/>
        <v>0</v>
      </c>
      <c r="Y656" s="179"/>
      <c r="Z656" s="179">
        <f t="shared" si="205"/>
        <v>0</v>
      </c>
      <c r="AA656" s="179"/>
      <c r="AB656" s="179">
        <f t="shared" si="205"/>
        <v>0</v>
      </c>
      <c r="AC656" s="179"/>
      <c r="AD656" s="179">
        <f t="shared" si="205"/>
        <v>0</v>
      </c>
      <c r="AE656" s="179"/>
      <c r="AF656" s="179">
        <f t="shared" si="205"/>
        <v>0</v>
      </c>
      <c r="AG656" s="179"/>
      <c r="AH656" s="179">
        <f t="shared" si="199"/>
        <v>0</v>
      </c>
      <c r="AI656" s="179"/>
      <c r="AJ656" s="179">
        <f t="shared" si="206"/>
        <v>0</v>
      </c>
      <c r="AK656" s="179"/>
      <c r="AL656" s="179">
        <f t="shared" si="206"/>
        <v>0</v>
      </c>
      <c r="AM656" s="179">
        <f t="shared" si="211"/>
        <v>0</v>
      </c>
      <c r="AN656" s="217">
        <f t="shared" si="212"/>
        <v>0</v>
      </c>
      <c r="AO656" s="20">
        <f t="shared" si="198"/>
        <v>0</v>
      </c>
      <c r="AP656" s="13"/>
      <c r="AR656" s="14"/>
      <c r="AT656" s="66"/>
      <c r="AU656" s="66"/>
    </row>
    <row r="657" spans="1:47" s="61" customFormat="1" ht="33.75" outlineLevel="1" x14ac:dyDescent="0.25">
      <c r="A657" s="62" t="s">
        <v>1268</v>
      </c>
      <c r="B657" s="63" t="s">
        <v>1269</v>
      </c>
      <c r="C657" s="64" t="s">
        <v>28</v>
      </c>
      <c r="D657" s="65">
        <v>120</v>
      </c>
      <c r="E657" s="65"/>
      <c r="F657" s="19">
        <f t="shared" si="197"/>
        <v>120</v>
      </c>
      <c r="G657" s="156">
        <v>77.433811689999999</v>
      </c>
      <c r="H657" s="65">
        <f t="shared" si="207"/>
        <v>120</v>
      </c>
      <c r="I657" s="179"/>
      <c r="J657" s="179">
        <f t="shared" si="200"/>
        <v>0</v>
      </c>
      <c r="K657" s="179"/>
      <c r="L657" s="179">
        <f t="shared" si="201"/>
        <v>0</v>
      </c>
      <c r="M657" s="179"/>
      <c r="N657" s="179">
        <f t="shared" si="202"/>
        <v>0</v>
      </c>
      <c r="O657" s="179"/>
      <c r="P657" s="179">
        <f t="shared" si="208"/>
        <v>0</v>
      </c>
      <c r="Q657" s="179"/>
      <c r="R657" s="179">
        <f t="shared" si="209"/>
        <v>0</v>
      </c>
      <c r="S657" s="179"/>
      <c r="T657" s="179">
        <f t="shared" si="210"/>
        <v>0</v>
      </c>
      <c r="U657" s="179"/>
      <c r="V657" s="179">
        <f t="shared" si="203"/>
        <v>0</v>
      </c>
      <c r="W657" s="179"/>
      <c r="X657" s="179">
        <f t="shared" si="204"/>
        <v>0</v>
      </c>
      <c r="Y657" s="179"/>
      <c r="Z657" s="179">
        <f t="shared" si="205"/>
        <v>0</v>
      </c>
      <c r="AA657" s="179"/>
      <c r="AB657" s="179">
        <f t="shared" si="205"/>
        <v>0</v>
      </c>
      <c r="AC657" s="179"/>
      <c r="AD657" s="179">
        <f t="shared" si="205"/>
        <v>0</v>
      </c>
      <c r="AE657" s="179"/>
      <c r="AF657" s="179">
        <f t="shared" si="205"/>
        <v>0</v>
      </c>
      <c r="AG657" s="179"/>
      <c r="AH657" s="179">
        <f t="shared" si="199"/>
        <v>0</v>
      </c>
      <c r="AI657" s="179"/>
      <c r="AJ657" s="179">
        <f t="shared" si="206"/>
        <v>0</v>
      </c>
      <c r="AK657" s="179"/>
      <c r="AL657" s="179">
        <f t="shared" si="206"/>
        <v>0</v>
      </c>
      <c r="AM657" s="179">
        <f t="shared" si="211"/>
        <v>0</v>
      </c>
      <c r="AN657" s="217">
        <f t="shared" si="212"/>
        <v>0</v>
      </c>
      <c r="AO657" s="20">
        <f t="shared" si="198"/>
        <v>0</v>
      </c>
      <c r="AP657" s="13"/>
      <c r="AR657" s="14"/>
      <c r="AT657" s="66"/>
      <c r="AU657" s="66"/>
    </row>
    <row r="658" spans="1:47" s="61" customFormat="1" ht="56.25" outlineLevel="1" x14ac:dyDescent="0.25">
      <c r="A658" s="62" t="s">
        <v>1270</v>
      </c>
      <c r="B658" s="63" t="s">
        <v>1271</v>
      </c>
      <c r="C658" s="64" t="s">
        <v>62</v>
      </c>
      <c r="D658" s="65">
        <v>240</v>
      </c>
      <c r="E658" s="65"/>
      <c r="F658" s="19">
        <f t="shared" si="197"/>
        <v>240</v>
      </c>
      <c r="G658" s="156">
        <v>156.6795769</v>
      </c>
      <c r="H658" s="65">
        <f t="shared" si="207"/>
        <v>240</v>
      </c>
      <c r="I658" s="179"/>
      <c r="J658" s="179">
        <f t="shared" si="200"/>
        <v>0</v>
      </c>
      <c r="K658" s="179"/>
      <c r="L658" s="179">
        <f t="shared" si="201"/>
        <v>0</v>
      </c>
      <c r="M658" s="179"/>
      <c r="N658" s="179">
        <f t="shared" si="202"/>
        <v>0</v>
      </c>
      <c r="O658" s="179"/>
      <c r="P658" s="179">
        <f t="shared" si="208"/>
        <v>0</v>
      </c>
      <c r="Q658" s="179"/>
      <c r="R658" s="179">
        <f t="shared" si="209"/>
        <v>0</v>
      </c>
      <c r="S658" s="179"/>
      <c r="T658" s="179">
        <f t="shared" si="210"/>
        <v>0</v>
      </c>
      <c r="U658" s="179"/>
      <c r="V658" s="179">
        <f t="shared" si="203"/>
        <v>0</v>
      </c>
      <c r="W658" s="179"/>
      <c r="X658" s="179">
        <f t="shared" si="204"/>
        <v>0</v>
      </c>
      <c r="Y658" s="179"/>
      <c r="Z658" s="179">
        <f t="shared" si="205"/>
        <v>0</v>
      </c>
      <c r="AA658" s="179"/>
      <c r="AB658" s="179">
        <f t="shared" si="205"/>
        <v>0</v>
      </c>
      <c r="AC658" s="179"/>
      <c r="AD658" s="179">
        <f t="shared" si="205"/>
        <v>0</v>
      </c>
      <c r="AE658" s="179"/>
      <c r="AF658" s="179">
        <f t="shared" si="205"/>
        <v>0</v>
      </c>
      <c r="AG658" s="179"/>
      <c r="AH658" s="179">
        <f t="shared" si="199"/>
        <v>0</v>
      </c>
      <c r="AI658" s="179"/>
      <c r="AJ658" s="179">
        <f t="shared" si="206"/>
        <v>0</v>
      </c>
      <c r="AK658" s="179"/>
      <c r="AL658" s="179">
        <f t="shared" si="206"/>
        <v>0</v>
      </c>
      <c r="AM658" s="179">
        <f t="shared" si="211"/>
        <v>0</v>
      </c>
      <c r="AN658" s="217">
        <f t="shared" si="212"/>
        <v>0</v>
      </c>
      <c r="AO658" s="20">
        <f t="shared" si="198"/>
        <v>0</v>
      </c>
      <c r="AP658" s="13"/>
      <c r="AR658" s="14"/>
      <c r="AT658" s="66"/>
      <c r="AU658" s="66"/>
    </row>
    <row r="659" spans="1:47" s="61" customFormat="1" ht="56.25" outlineLevel="1" x14ac:dyDescent="0.25">
      <c r="A659" s="62" t="s">
        <v>1272</v>
      </c>
      <c r="B659" s="63" t="s">
        <v>1273</v>
      </c>
      <c r="C659" s="64" t="s">
        <v>62</v>
      </c>
      <c r="D659" s="65">
        <v>60</v>
      </c>
      <c r="E659" s="65"/>
      <c r="F659" s="19">
        <f t="shared" si="197"/>
        <v>60</v>
      </c>
      <c r="G659" s="156">
        <v>156.6795769</v>
      </c>
      <c r="H659" s="65">
        <f t="shared" si="207"/>
        <v>60</v>
      </c>
      <c r="I659" s="179"/>
      <c r="J659" s="179">
        <f t="shared" si="200"/>
        <v>0</v>
      </c>
      <c r="K659" s="179"/>
      <c r="L659" s="179">
        <f t="shared" si="201"/>
        <v>0</v>
      </c>
      <c r="M659" s="179"/>
      <c r="N659" s="179">
        <f t="shared" si="202"/>
        <v>0</v>
      </c>
      <c r="O659" s="179"/>
      <c r="P659" s="179">
        <f t="shared" si="208"/>
        <v>0</v>
      </c>
      <c r="Q659" s="179"/>
      <c r="R659" s="179">
        <f t="shared" si="209"/>
        <v>0</v>
      </c>
      <c r="S659" s="179"/>
      <c r="T659" s="179">
        <f t="shared" si="210"/>
        <v>0</v>
      </c>
      <c r="U659" s="179"/>
      <c r="V659" s="179">
        <f t="shared" si="203"/>
        <v>0</v>
      </c>
      <c r="W659" s="179"/>
      <c r="X659" s="179">
        <f t="shared" si="204"/>
        <v>0</v>
      </c>
      <c r="Y659" s="179"/>
      <c r="Z659" s="179">
        <f t="shared" si="205"/>
        <v>0</v>
      </c>
      <c r="AA659" s="179"/>
      <c r="AB659" s="179">
        <f t="shared" si="205"/>
        <v>0</v>
      </c>
      <c r="AC659" s="179"/>
      <c r="AD659" s="179">
        <f t="shared" si="205"/>
        <v>0</v>
      </c>
      <c r="AE659" s="179"/>
      <c r="AF659" s="179">
        <f t="shared" si="205"/>
        <v>0</v>
      </c>
      <c r="AG659" s="179"/>
      <c r="AH659" s="179">
        <f t="shared" si="199"/>
        <v>0</v>
      </c>
      <c r="AI659" s="179"/>
      <c r="AJ659" s="179">
        <f t="shared" si="206"/>
        <v>0</v>
      </c>
      <c r="AK659" s="179"/>
      <c r="AL659" s="179">
        <f t="shared" si="206"/>
        <v>0</v>
      </c>
      <c r="AM659" s="179">
        <f t="shared" si="211"/>
        <v>0</v>
      </c>
      <c r="AN659" s="217">
        <f t="shared" si="212"/>
        <v>0</v>
      </c>
      <c r="AO659" s="20">
        <f t="shared" si="198"/>
        <v>0</v>
      </c>
      <c r="AP659" s="13"/>
      <c r="AR659" s="14"/>
      <c r="AT659" s="66"/>
      <c r="AU659" s="66"/>
    </row>
    <row r="660" spans="1:47" s="61" customFormat="1" ht="45" outlineLevel="1" x14ac:dyDescent="0.25">
      <c r="A660" s="62" t="s">
        <v>1274</v>
      </c>
      <c r="B660" s="63" t="s">
        <v>1275</v>
      </c>
      <c r="C660" s="64" t="s">
        <v>23</v>
      </c>
      <c r="D660" s="65">
        <v>6</v>
      </c>
      <c r="E660" s="65"/>
      <c r="F660" s="19">
        <f t="shared" si="197"/>
        <v>6</v>
      </c>
      <c r="G660" s="156">
        <v>481.89699610000002</v>
      </c>
      <c r="H660" s="65">
        <f t="shared" si="207"/>
        <v>6</v>
      </c>
      <c r="I660" s="179"/>
      <c r="J660" s="179">
        <f t="shared" si="200"/>
        <v>0</v>
      </c>
      <c r="K660" s="179"/>
      <c r="L660" s="179">
        <f t="shared" si="201"/>
        <v>0</v>
      </c>
      <c r="M660" s="179"/>
      <c r="N660" s="179">
        <f t="shared" si="202"/>
        <v>0</v>
      </c>
      <c r="O660" s="179"/>
      <c r="P660" s="179">
        <f t="shared" si="208"/>
        <v>0</v>
      </c>
      <c r="Q660" s="179"/>
      <c r="R660" s="179">
        <f t="shared" si="209"/>
        <v>0</v>
      </c>
      <c r="S660" s="179"/>
      <c r="T660" s="179">
        <f t="shared" si="210"/>
        <v>0</v>
      </c>
      <c r="U660" s="179"/>
      <c r="V660" s="179">
        <f t="shared" si="203"/>
        <v>0</v>
      </c>
      <c r="W660" s="179"/>
      <c r="X660" s="179">
        <f t="shared" si="204"/>
        <v>0</v>
      </c>
      <c r="Y660" s="179"/>
      <c r="Z660" s="179">
        <f t="shared" si="205"/>
        <v>0</v>
      </c>
      <c r="AA660" s="179"/>
      <c r="AB660" s="179">
        <f t="shared" si="205"/>
        <v>0</v>
      </c>
      <c r="AC660" s="179"/>
      <c r="AD660" s="179">
        <f t="shared" si="205"/>
        <v>0</v>
      </c>
      <c r="AE660" s="179"/>
      <c r="AF660" s="179">
        <f t="shared" si="205"/>
        <v>0</v>
      </c>
      <c r="AG660" s="179"/>
      <c r="AH660" s="179">
        <f t="shared" si="199"/>
        <v>0</v>
      </c>
      <c r="AI660" s="179"/>
      <c r="AJ660" s="179">
        <f t="shared" si="206"/>
        <v>0</v>
      </c>
      <c r="AK660" s="179"/>
      <c r="AL660" s="179">
        <f t="shared" si="206"/>
        <v>0</v>
      </c>
      <c r="AM660" s="179">
        <f t="shared" si="211"/>
        <v>0</v>
      </c>
      <c r="AN660" s="217">
        <f t="shared" si="212"/>
        <v>0</v>
      </c>
      <c r="AO660" s="20">
        <f t="shared" si="198"/>
        <v>0</v>
      </c>
      <c r="AP660" s="13"/>
      <c r="AR660" s="14"/>
      <c r="AT660" s="66"/>
      <c r="AU660" s="66"/>
    </row>
    <row r="661" spans="1:47" s="61" customFormat="1" ht="33.75" outlineLevel="1" x14ac:dyDescent="0.25">
      <c r="A661" s="62" t="s">
        <v>1276</v>
      </c>
      <c r="B661" s="63" t="s">
        <v>1277</v>
      </c>
      <c r="C661" s="64" t="s">
        <v>1239</v>
      </c>
      <c r="D661" s="65">
        <v>6</v>
      </c>
      <c r="E661" s="65"/>
      <c r="F661" s="19">
        <f t="shared" si="197"/>
        <v>6</v>
      </c>
      <c r="G661" s="156">
        <v>88.553840730000005</v>
      </c>
      <c r="H661" s="65">
        <f t="shared" si="207"/>
        <v>6</v>
      </c>
      <c r="I661" s="179"/>
      <c r="J661" s="179">
        <f t="shared" si="200"/>
        <v>0</v>
      </c>
      <c r="K661" s="179"/>
      <c r="L661" s="179">
        <f t="shared" si="201"/>
        <v>0</v>
      </c>
      <c r="M661" s="179"/>
      <c r="N661" s="179">
        <f t="shared" si="202"/>
        <v>0</v>
      </c>
      <c r="O661" s="179"/>
      <c r="P661" s="179">
        <f t="shared" si="208"/>
        <v>0</v>
      </c>
      <c r="Q661" s="179"/>
      <c r="R661" s="179">
        <f t="shared" si="209"/>
        <v>0</v>
      </c>
      <c r="S661" s="179"/>
      <c r="T661" s="179">
        <f t="shared" si="210"/>
        <v>0</v>
      </c>
      <c r="U661" s="179"/>
      <c r="V661" s="179">
        <f t="shared" si="203"/>
        <v>0</v>
      </c>
      <c r="W661" s="179"/>
      <c r="X661" s="179">
        <f t="shared" si="204"/>
        <v>0</v>
      </c>
      <c r="Y661" s="179"/>
      <c r="Z661" s="179">
        <f t="shared" si="205"/>
        <v>0</v>
      </c>
      <c r="AA661" s="179"/>
      <c r="AB661" s="179">
        <f t="shared" si="205"/>
        <v>0</v>
      </c>
      <c r="AC661" s="179"/>
      <c r="AD661" s="179">
        <f t="shared" si="205"/>
        <v>0</v>
      </c>
      <c r="AE661" s="179"/>
      <c r="AF661" s="179">
        <f t="shared" si="205"/>
        <v>0</v>
      </c>
      <c r="AG661" s="179"/>
      <c r="AH661" s="179">
        <f t="shared" si="199"/>
        <v>0</v>
      </c>
      <c r="AI661" s="179"/>
      <c r="AJ661" s="179">
        <f t="shared" si="206"/>
        <v>0</v>
      </c>
      <c r="AK661" s="179"/>
      <c r="AL661" s="179">
        <f t="shared" si="206"/>
        <v>0</v>
      </c>
      <c r="AM661" s="179">
        <f t="shared" si="211"/>
        <v>0</v>
      </c>
      <c r="AN661" s="217">
        <f t="shared" si="212"/>
        <v>0</v>
      </c>
      <c r="AO661" s="20">
        <f t="shared" si="198"/>
        <v>0</v>
      </c>
      <c r="AP661" s="13"/>
      <c r="AR661" s="14"/>
      <c r="AT661" s="66"/>
      <c r="AU661" s="66"/>
    </row>
    <row r="662" spans="1:47" s="61" customFormat="1" ht="67.5" outlineLevel="1" x14ac:dyDescent="0.25">
      <c r="A662" s="62" t="s">
        <v>1278</v>
      </c>
      <c r="B662" s="63" t="s">
        <v>1279</v>
      </c>
      <c r="C662" s="64" t="s">
        <v>23</v>
      </c>
      <c r="D662" s="65">
        <v>1</v>
      </c>
      <c r="E662" s="65"/>
      <c r="F662" s="19">
        <f t="shared" si="197"/>
        <v>1</v>
      </c>
      <c r="G662" s="156">
        <v>33020.579819999999</v>
      </c>
      <c r="H662" s="65">
        <f t="shared" si="207"/>
        <v>1</v>
      </c>
      <c r="I662" s="179"/>
      <c r="J662" s="179">
        <f t="shared" si="200"/>
        <v>0</v>
      </c>
      <c r="K662" s="179"/>
      <c r="L662" s="179">
        <f t="shared" si="201"/>
        <v>0</v>
      </c>
      <c r="M662" s="179"/>
      <c r="N662" s="179">
        <f t="shared" si="202"/>
        <v>0</v>
      </c>
      <c r="O662" s="179"/>
      <c r="P662" s="179">
        <f t="shared" si="208"/>
        <v>0</v>
      </c>
      <c r="Q662" s="179"/>
      <c r="R662" s="179">
        <f t="shared" si="209"/>
        <v>0</v>
      </c>
      <c r="S662" s="179"/>
      <c r="T662" s="179">
        <f t="shared" si="210"/>
        <v>0</v>
      </c>
      <c r="U662" s="179"/>
      <c r="V662" s="179">
        <f t="shared" si="203"/>
        <v>0</v>
      </c>
      <c r="W662" s="179"/>
      <c r="X662" s="179">
        <f t="shared" si="204"/>
        <v>0</v>
      </c>
      <c r="Y662" s="179"/>
      <c r="Z662" s="179">
        <f t="shared" si="205"/>
        <v>0</v>
      </c>
      <c r="AA662" s="179"/>
      <c r="AB662" s="179">
        <f t="shared" si="205"/>
        <v>0</v>
      </c>
      <c r="AC662" s="179"/>
      <c r="AD662" s="179">
        <f t="shared" si="205"/>
        <v>0</v>
      </c>
      <c r="AE662" s="179"/>
      <c r="AF662" s="179">
        <f t="shared" si="205"/>
        <v>0</v>
      </c>
      <c r="AG662" s="179"/>
      <c r="AH662" s="179">
        <f t="shared" si="199"/>
        <v>0</v>
      </c>
      <c r="AI662" s="179"/>
      <c r="AJ662" s="179">
        <f t="shared" si="206"/>
        <v>0</v>
      </c>
      <c r="AK662" s="179"/>
      <c r="AL662" s="179">
        <f t="shared" si="206"/>
        <v>0</v>
      </c>
      <c r="AM662" s="179">
        <f t="shared" si="211"/>
        <v>0</v>
      </c>
      <c r="AN662" s="217">
        <f t="shared" si="212"/>
        <v>0</v>
      </c>
      <c r="AO662" s="20">
        <f t="shared" si="198"/>
        <v>0</v>
      </c>
      <c r="AP662" s="13"/>
      <c r="AR662" s="14"/>
      <c r="AT662" s="66"/>
      <c r="AU662" s="66"/>
    </row>
    <row r="663" spans="1:47" s="61" customFormat="1" ht="56.25" outlineLevel="1" x14ac:dyDescent="0.25">
      <c r="A663" s="62" t="s">
        <v>1280</v>
      </c>
      <c r="B663" s="63" t="s">
        <v>1281</v>
      </c>
      <c r="C663" s="64" t="s">
        <v>23</v>
      </c>
      <c r="D663" s="65">
        <v>1</v>
      </c>
      <c r="E663" s="65"/>
      <c r="F663" s="19">
        <f t="shared" si="197"/>
        <v>1</v>
      </c>
      <c r="G663" s="156">
        <v>152.69165129999999</v>
      </c>
      <c r="H663" s="65">
        <f t="shared" si="207"/>
        <v>1</v>
      </c>
      <c r="I663" s="179"/>
      <c r="J663" s="179">
        <f t="shared" si="200"/>
        <v>0</v>
      </c>
      <c r="K663" s="179"/>
      <c r="L663" s="179">
        <f t="shared" si="201"/>
        <v>0</v>
      </c>
      <c r="M663" s="179"/>
      <c r="N663" s="179">
        <f t="shared" si="202"/>
        <v>0</v>
      </c>
      <c r="O663" s="179"/>
      <c r="P663" s="179">
        <f t="shared" si="208"/>
        <v>0</v>
      </c>
      <c r="Q663" s="179"/>
      <c r="R663" s="179">
        <f t="shared" si="209"/>
        <v>0</v>
      </c>
      <c r="S663" s="179"/>
      <c r="T663" s="179">
        <f t="shared" si="210"/>
        <v>0</v>
      </c>
      <c r="U663" s="179"/>
      <c r="V663" s="179">
        <f t="shared" si="203"/>
        <v>0</v>
      </c>
      <c r="W663" s="179"/>
      <c r="X663" s="179">
        <f t="shared" si="204"/>
        <v>0</v>
      </c>
      <c r="Y663" s="179"/>
      <c r="Z663" s="179">
        <f t="shared" si="205"/>
        <v>0</v>
      </c>
      <c r="AA663" s="179"/>
      <c r="AB663" s="179">
        <f t="shared" si="205"/>
        <v>0</v>
      </c>
      <c r="AC663" s="179"/>
      <c r="AD663" s="179">
        <f t="shared" si="205"/>
        <v>0</v>
      </c>
      <c r="AE663" s="179"/>
      <c r="AF663" s="179">
        <f t="shared" si="205"/>
        <v>0</v>
      </c>
      <c r="AG663" s="179"/>
      <c r="AH663" s="179">
        <f t="shared" si="199"/>
        <v>0</v>
      </c>
      <c r="AI663" s="179"/>
      <c r="AJ663" s="179">
        <f t="shared" si="206"/>
        <v>0</v>
      </c>
      <c r="AK663" s="179"/>
      <c r="AL663" s="179">
        <f t="shared" si="206"/>
        <v>0</v>
      </c>
      <c r="AM663" s="179">
        <f t="shared" si="211"/>
        <v>0</v>
      </c>
      <c r="AN663" s="217">
        <f t="shared" si="212"/>
        <v>0</v>
      </c>
      <c r="AO663" s="20">
        <f t="shared" si="198"/>
        <v>0</v>
      </c>
      <c r="AP663" s="13"/>
      <c r="AR663" s="14"/>
      <c r="AT663" s="66"/>
      <c r="AU663" s="66"/>
    </row>
    <row r="664" spans="1:47" s="61" customFormat="1" ht="33.75" outlineLevel="1" x14ac:dyDescent="0.25">
      <c r="A664" s="62" t="s">
        <v>1282</v>
      </c>
      <c r="B664" s="63" t="s">
        <v>1283</v>
      </c>
      <c r="C664" s="64" t="s">
        <v>23</v>
      </c>
      <c r="D664" s="65">
        <v>1</v>
      </c>
      <c r="E664" s="65"/>
      <c r="F664" s="19">
        <f t="shared" si="197"/>
        <v>1</v>
      </c>
      <c r="G664" s="156">
        <v>2013.750726</v>
      </c>
      <c r="H664" s="65">
        <f t="shared" si="207"/>
        <v>1</v>
      </c>
      <c r="I664" s="179"/>
      <c r="J664" s="179">
        <f t="shared" si="200"/>
        <v>0</v>
      </c>
      <c r="K664" s="179"/>
      <c r="L664" s="179">
        <f t="shared" si="201"/>
        <v>0</v>
      </c>
      <c r="M664" s="179"/>
      <c r="N664" s="179">
        <f t="shared" si="202"/>
        <v>0</v>
      </c>
      <c r="O664" s="179"/>
      <c r="P664" s="179">
        <f t="shared" si="208"/>
        <v>0</v>
      </c>
      <c r="Q664" s="179"/>
      <c r="R664" s="179">
        <f t="shared" si="209"/>
        <v>0</v>
      </c>
      <c r="S664" s="179"/>
      <c r="T664" s="179">
        <f t="shared" si="210"/>
        <v>0</v>
      </c>
      <c r="U664" s="179"/>
      <c r="V664" s="179">
        <f t="shared" si="203"/>
        <v>0</v>
      </c>
      <c r="W664" s="179"/>
      <c r="X664" s="179">
        <f t="shared" si="204"/>
        <v>0</v>
      </c>
      <c r="Y664" s="179"/>
      <c r="Z664" s="179">
        <f t="shared" si="205"/>
        <v>0</v>
      </c>
      <c r="AA664" s="179"/>
      <c r="AB664" s="179">
        <f t="shared" si="205"/>
        <v>0</v>
      </c>
      <c r="AC664" s="179"/>
      <c r="AD664" s="179">
        <f t="shared" si="205"/>
        <v>0</v>
      </c>
      <c r="AE664" s="179"/>
      <c r="AF664" s="179">
        <f t="shared" si="205"/>
        <v>0</v>
      </c>
      <c r="AG664" s="179"/>
      <c r="AH664" s="179">
        <f t="shared" si="199"/>
        <v>0</v>
      </c>
      <c r="AI664" s="179"/>
      <c r="AJ664" s="179">
        <f t="shared" si="206"/>
        <v>0</v>
      </c>
      <c r="AK664" s="179"/>
      <c r="AL664" s="179">
        <f t="shared" si="206"/>
        <v>0</v>
      </c>
      <c r="AM664" s="179">
        <f t="shared" si="211"/>
        <v>0</v>
      </c>
      <c r="AN664" s="217">
        <f t="shared" si="212"/>
        <v>0</v>
      </c>
      <c r="AO664" s="20">
        <f t="shared" si="198"/>
        <v>0</v>
      </c>
      <c r="AP664" s="13"/>
      <c r="AR664" s="14"/>
      <c r="AT664" s="66"/>
      <c r="AU664" s="66"/>
    </row>
    <row r="665" spans="1:47" s="61" customFormat="1" ht="33.75" outlineLevel="1" x14ac:dyDescent="0.25">
      <c r="A665" s="62" t="s">
        <v>1284</v>
      </c>
      <c r="B665" s="63" t="s">
        <v>1285</v>
      </c>
      <c r="C665" s="64" t="s">
        <v>23</v>
      </c>
      <c r="D665" s="65">
        <v>2</v>
      </c>
      <c r="E665" s="65"/>
      <c r="F665" s="19">
        <f t="shared" si="197"/>
        <v>2</v>
      </c>
      <c r="G665" s="156">
        <v>16669.16073</v>
      </c>
      <c r="H665" s="65">
        <f t="shared" si="207"/>
        <v>2</v>
      </c>
      <c r="I665" s="179"/>
      <c r="J665" s="179">
        <f t="shared" si="200"/>
        <v>0</v>
      </c>
      <c r="K665" s="179"/>
      <c r="L665" s="179">
        <f t="shared" si="201"/>
        <v>0</v>
      </c>
      <c r="M665" s="179"/>
      <c r="N665" s="179">
        <f t="shared" si="202"/>
        <v>0</v>
      </c>
      <c r="O665" s="179"/>
      <c r="P665" s="179">
        <f t="shared" si="208"/>
        <v>0</v>
      </c>
      <c r="Q665" s="179"/>
      <c r="R665" s="179">
        <f t="shared" si="209"/>
        <v>0</v>
      </c>
      <c r="S665" s="179"/>
      <c r="T665" s="179">
        <f t="shared" si="210"/>
        <v>0</v>
      </c>
      <c r="U665" s="179"/>
      <c r="V665" s="179">
        <f t="shared" si="203"/>
        <v>0</v>
      </c>
      <c r="W665" s="179"/>
      <c r="X665" s="179">
        <f t="shared" si="204"/>
        <v>0</v>
      </c>
      <c r="Y665" s="179"/>
      <c r="Z665" s="179">
        <f t="shared" si="205"/>
        <v>0</v>
      </c>
      <c r="AA665" s="179"/>
      <c r="AB665" s="179">
        <f t="shared" si="205"/>
        <v>0</v>
      </c>
      <c r="AC665" s="179"/>
      <c r="AD665" s="179">
        <f t="shared" si="205"/>
        <v>0</v>
      </c>
      <c r="AE665" s="179"/>
      <c r="AF665" s="179">
        <f t="shared" si="205"/>
        <v>0</v>
      </c>
      <c r="AG665" s="179"/>
      <c r="AH665" s="179">
        <f t="shared" si="199"/>
        <v>0</v>
      </c>
      <c r="AI665" s="179"/>
      <c r="AJ665" s="179">
        <f t="shared" si="206"/>
        <v>0</v>
      </c>
      <c r="AK665" s="179"/>
      <c r="AL665" s="179">
        <f t="shared" si="206"/>
        <v>0</v>
      </c>
      <c r="AM665" s="179">
        <f t="shared" si="211"/>
        <v>0</v>
      </c>
      <c r="AN665" s="217">
        <f t="shared" si="212"/>
        <v>0</v>
      </c>
      <c r="AO665" s="20">
        <f t="shared" si="198"/>
        <v>0</v>
      </c>
      <c r="AP665" s="13"/>
      <c r="AR665" s="14"/>
      <c r="AT665" s="66"/>
      <c r="AU665" s="66"/>
    </row>
    <row r="666" spans="1:47" s="61" customFormat="1" ht="112.5" outlineLevel="1" x14ac:dyDescent="0.25">
      <c r="A666" s="62" t="s">
        <v>1286</v>
      </c>
      <c r="B666" s="63" t="s">
        <v>1287</v>
      </c>
      <c r="C666" s="64" t="s">
        <v>23</v>
      </c>
      <c r="D666" s="65">
        <v>1</v>
      </c>
      <c r="E666" s="65"/>
      <c r="F666" s="19">
        <f t="shared" si="197"/>
        <v>1</v>
      </c>
      <c r="G666" s="156">
        <v>52451.358829999997</v>
      </c>
      <c r="H666" s="65">
        <f t="shared" si="207"/>
        <v>1</v>
      </c>
      <c r="I666" s="179"/>
      <c r="J666" s="179">
        <f t="shared" si="200"/>
        <v>0</v>
      </c>
      <c r="K666" s="179"/>
      <c r="L666" s="179">
        <f t="shared" si="201"/>
        <v>0</v>
      </c>
      <c r="M666" s="179"/>
      <c r="N666" s="179">
        <f t="shared" si="202"/>
        <v>0</v>
      </c>
      <c r="O666" s="179"/>
      <c r="P666" s="179">
        <f t="shared" si="208"/>
        <v>0</v>
      </c>
      <c r="Q666" s="179"/>
      <c r="R666" s="179">
        <f t="shared" si="209"/>
        <v>0</v>
      </c>
      <c r="S666" s="179"/>
      <c r="T666" s="179">
        <f t="shared" si="210"/>
        <v>0</v>
      </c>
      <c r="U666" s="179"/>
      <c r="V666" s="179">
        <f t="shared" si="203"/>
        <v>0</v>
      </c>
      <c r="W666" s="179"/>
      <c r="X666" s="179">
        <f t="shared" si="204"/>
        <v>0</v>
      </c>
      <c r="Y666" s="179"/>
      <c r="Z666" s="179">
        <f t="shared" si="205"/>
        <v>0</v>
      </c>
      <c r="AA666" s="179"/>
      <c r="AB666" s="179">
        <f t="shared" si="205"/>
        <v>0</v>
      </c>
      <c r="AC666" s="179"/>
      <c r="AD666" s="179">
        <f t="shared" si="205"/>
        <v>0</v>
      </c>
      <c r="AE666" s="179"/>
      <c r="AF666" s="179">
        <f t="shared" si="205"/>
        <v>0</v>
      </c>
      <c r="AG666" s="179"/>
      <c r="AH666" s="179">
        <f t="shared" si="199"/>
        <v>0</v>
      </c>
      <c r="AI666" s="179"/>
      <c r="AJ666" s="179">
        <f t="shared" si="206"/>
        <v>0</v>
      </c>
      <c r="AK666" s="179"/>
      <c r="AL666" s="179">
        <f t="shared" si="206"/>
        <v>0</v>
      </c>
      <c r="AM666" s="179">
        <f t="shared" si="211"/>
        <v>0</v>
      </c>
      <c r="AN666" s="217">
        <f t="shared" si="212"/>
        <v>0</v>
      </c>
      <c r="AO666" s="20">
        <f t="shared" si="198"/>
        <v>0</v>
      </c>
      <c r="AP666" s="13"/>
      <c r="AR666" s="14"/>
      <c r="AT666" s="66"/>
      <c r="AU666" s="66"/>
    </row>
    <row r="667" spans="1:47" s="61" customFormat="1" ht="112.5" outlineLevel="1" x14ac:dyDescent="0.25">
      <c r="A667" s="62" t="s">
        <v>1288</v>
      </c>
      <c r="B667" s="63" t="s">
        <v>1289</v>
      </c>
      <c r="C667" s="64" t="s">
        <v>23</v>
      </c>
      <c r="D667" s="65">
        <v>1</v>
      </c>
      <c r="E667" s="65"/>
      <c r="F667" s="19">
        <f t="shared" si="197"/>
        <v>1</v>
      </c>
      <c r="G667" s="156">
        <v>52451.360000000001</v>
      </c>
      <c r="H667" s="65">
        <f t="shared" si="207"/>
        <v>1</v>
      </c>
      <c r="I667" s="179"/>
      <c r="J667" s="179">
        <f t="shared" si="200"/>
        <v>0</v>
      </c>
      <c r="K667" s="179"/>
      <c r="L667" s="179">
        <f t="shared" si="201"/>
        <v>0</v>
      </c>
      <c r="M667" s="179"/>
      <c r="N667" s="179">
        <f t="shared" si="202"/>
        <v>0</v>
      </c>
      <c r="O667" s="179"/>
      <c r="P667" s="179">
        <f t="shared" si="208"/>
        <v>0</v>
      </c>
      <c r="Q667" s="179"/>
      <c r="R667" s="179">
        <f t="shared" si="209"/>
        <v>0</v>
      </c>
      <c r="S667" s="179"/>
      <c r="T667" s="179">
        <f t="shared" si="210"/>
        <v>0</v>
      </c>
      <c r="U667" s="179"/>
      <c r="V667" s="179">
        <f t="shared" si="203"/>
        <v>0</v>
      </c>
      <c r="W667" s="179"/>
      <c r="X667" s="179">
        <f t="shared" si="204"/>
        <v>0</v>
      </c>
      <c r="Y667" s="179"/>
      <c r="Z667" s="179">
        <f t="shared" si="205"/>
        <v>0</v>
      </c>
      <c r="AA667" s="179"/>
      <c r="AB667" s="179">
        <f t="shared" si="205"/>
        <v>0</v>
      </c>
      <c r="AC667" s="179"/>
      <c r="AD667" s="179">
        <f t="shared" si="205"/>
        <v>0</v>
      </c>
      <c r="AE667" s="179"/>
      <c r="AF667" s="179">
        <f t="shared" si="205"/>
        <v>0</v>
      </c>
      <c r="AG667" s="179"/>
      <c r="AH667" s="179">
        <f t="shared" si="199"/>
        <v>0</v>
      </c>
      <c r="AI667" s="179"/>
      <c r="AJ667" s="179">
        <f t="shared" si="206"/>
        <v>0</v>
      </c>
      <c r="AK667" s="179"/>
      <c r="AL667" s="179">
        <f t="shared" si="206"/>
        <v>0</v>
      </c>
      <c r="AM667" s="179">
        <f t="shared" si="211"/>
        <v>0</v>
      </c>
      <c r="AN667" s="217">
        <f t="shared" si="212"/>
        <v>0</v>
      </c>
      <c r="AO667" s="20">
        <f t="shared" si="198"/>
        <v>0</v>
      </c>
      <c r="AP667" s="13"/>
      <c r="AR667" s="14"/>
      <c r="AT667" s="66"/>
      <c r="AU667" s="66"/>
    </row>
    <row r="668" spans="1:47" s="61" customFormat="1" ht="15" outlineLevel="1" x14ac:dyDescent="0.25">
      <c r="A668" s="62" t="s">
        <v>1290</v>
      </c>
      <c r="B668" s="63" t="s">
        <v>1291</v>
      </c>
      <c r="C668" s="64" t="s">
        <v>23</v>
      </c>
      <c r="D668" s="65">
        <v>3</v>
      </c>
      <c r="E668" s="65"/>
      <c r="F668" s="19">
        <f t="shared" si="197"/>
        <v>3</v>
      </c>
      <c r="G668" s="156">
        <v>2855.6849430000002</v>
      </c>
      <c r="H668" s="65">
        <f t="shared" si="207"/>
        <v>3</v>
      </c>
      <c r="I668" s="179"/>
      <c r="J668" s="179">
        <f t="shared" si="200"/>
        <v>0</v>
      </c>
      <c r="K668" s="179"/>
      <c r="L668" s="179">
        <f t="shared" si="201"/>
        <v>0</v>
      </c>
      <c r="M668" s="179"/>
      <c r="N668" s="179">
        <f t="shared" si="202"/>
        <v>0</v>
      </c>
      <c r="O668" s="179"/>
      <c r="P668" s="179">
        <f t="shared" si="208"/>
        <v>0</v>
      </c>
      <c r="Q668" s="179"/>
      <c r="R668" s="179">
        <f t="shared" si="209"/>
        <v>0</v>
      </c>
      <c r="S668" s="179"/>
      <c r="T668" s="179">
        <f t="shared" si="210"/>
        <v>0</v>
      </c>
      <c r="U668" s="179"/>
      <c r="V668" s="179">
        <f t="shared" si="203"/>
        <v>0</v>
      </c>
      <c r="W668" s="179"/>
      <c r="X668" s="179">
        <f t="shared" si="204"/>
        <v>0</v>
      </c>
      <c r="Y668" s="179"/>
      <c r="Z668" s="179">
        <f t="shared" si="205"/>
        <v>0</v>
      </c>
      <c r="AA668" s="179"/>
      <c r="AB668" s="179">
        <f t="shared" si="205"/>
        <v>0</v>
      </c>
      <c r="AC668" s="179"/>
      <c r="AD668" s="179">
        <f t="shared" si="205"/>
        <v>0</v>
      </c>
      <c r="AE668" s="179"/>
      <c r="AF668" s="179">
        <f t="shared" si="205"/>
        <v>0</v>
      </c>
      <c r="AG668" s="179"/>
      <c r="AH668" s="179">
        <f t="shared" si="199"/>
        <v>0</v>
      </c>
      <c r="AI668" s="179"/>
      <c r="AJ668" s="179">
        <f t="shared" si="206"/>
        <v>0</v>
      </c>
      <c r="AK668" s="179"/>
      <c r="AL668" s="179">
        <f t="shared" si="206"/>
        <v>0</v>
      </c>
      <c r="AM668" s="179">
        <f t="shared" si="211"/>
        <v>0</v>
      </c>
      <c r="AN668" s="217">
        <f t="shared" si="212"/>
        <v>0</v>
      </c>
      <c r="AO668" s="20">
        <f t="shared" si="198"/>
        <v>0</v>
      </c>
      <c r="AP668" s="13"/>
      <c r="AR668" s="14"/>
      <c r="AT668" s="66"/>
      <c r="AU668" s="66"/>
    </row>
    <row r="669" spans="1:47" s="61" customFormat="1" ht="15" outlineLevel="1" x14ac:dyDescent="0.25">
      <c r="A669" s="62" t="s">
        <v>1292</v>
      </c>
      <c r="B669" s="63" t="s">
        <v>1293</v>
      </c>
      <c r="C669" s="64" t="s">
        <v>23</v>
      </c>
      <c r="D669" s="65">
        <v>3</v>
      </c>
      <c r="E669" s="65"/>
      <c r="F669" s="19">
        <f t="shared" si="197"/>
        <v>3</v>
      </c>
      <c r="G669" s="156">
        <v>169.7267463</v>
      </c>
      <c r="H669" s="65">
        <f t="shared" si="207"/>
        <v>3</v>
      </c>
      <c r="I669" s="179"/>
      <c r="J669" s="179">
        <f t="shared" si="200"/>
        <v>0</v>
      </c>
      <c r="K669" s="179"/>
      <c r="L669" s="179">
        <f t="shared" si="201"/>
        <v>0</v>
      </c>
      <c r="M669" s="179"/>
      <c r="N669" s="179">
        <f t="shared" si="202"/>
        <v>0</v>
      </c>
      <c r="O669" s="179"/>
      <c r="P669" s="179">
        <f t="shared" si="208"/>
        <v>0</v>
      </c>
      <c r="Q669" s="179"/>
      <c r="R669" s="179">
        <f t="shared" si="209"/>
        <v>0</v>
      </c>
      <c r="S669" s="179"/>
      <c r="T669" s="179">
        <f t="shared" si="210"/>
        <v>0</v>
      </c>
      <c r="U669" s="179"/>
      <c r="V669" s="179">
        <f t="shared" si="203"/>
        <v>0</v>
      </c>
      <c r="W669" s="179"/>
      <c r="X669" s="179">
        <f t="shared" si="204"/>
        <v>0</v>
      </c>
      <c r="Y669" s="179"/>
      <c r="Z669" s="179">
        <f t="shared" si="205"/>
        <v>0</v>
      </c>
      <c r="AA669" s="179"/>
      <c r="AB669" s="179">
        <f t="shared" si="205"/>
        <v>0</v>
      </c>
      <c r="AC669" s="179"/>
      <c r="AD669" s="179">
        <f t="shared" si="205"/>
        <v>0</v>
      </c>
      <c r="AE669" s="179"/>
      <c r="AF669" s="179">
        <f t="shared" si="205"/>
        <v>0</v>
      </c>
      <c r="AG669" s="179"/>
      <c r="AH669" s="179">
        <f t="shared" si="199"/>
        <v>0</v>
      </c>
      <c r="AI669" s="179"/>
      <c r="AJ669" s="179">
        <f t="shared" si="206"/>
        <v>0</v>
      </c>
      <c r="AK669" s="179"/>
      <c r="AL669" s="179">
        <f t="shared" si="206"/>
        <v>0</v>
      </c>
      <c r="AM669" s="179">
        <f t="shared" si="211"/>
        <v>0</v>
      </c>
      <c r="AN669" s="217">
        <f t="shared" si="212"/>
        <v>0</v>
      </c>
      <c r="AO669" s="20">
        <f t="shared" si="198"/>
        <v>0</v>
      </c>
      <c r="AP669" s="13"/>
      <c r="AR669" s="14"/>
      <c r="AT669" s="66"/>
      <c r="AU669" s="66"/>
    </row>
    <row r="670" spans="1:47" s="61" customFormat="1" ht="15" outlineLevel="1" x14ac:dyDescent="0.25">
      <c r="A670" s="62" t="s">
        <v>1294</v>
      </c>
      <c r="B670" s="63" t="s">
        <v>1295</v>
      </c>
      <c r="C670" s="64" t="s">
        <v>23</v>
      </c>
      <c r="D670" s="65">
        <v>6</v>
      </c>
      <c r="E670" s="65"/>
      <c r="F670" s="19">
        <f t="shared" si="197"/>
        <v>6</v>
      </c>
      <c r="G670" s="156">
        <v>63.3</v>
      </c>
      <c r="H670" s="65">
        <f t="shared" si="207"/>
        <v>6</v>
      </c>
      <c r="I670" s="179"/>
      <c r="J670" s="179">
        <f t="shared" si="200"/>
        <v>0</v>
      </c>
      <c r="K670" s="179"/>
      <c r="L670" s="179">
        <f t="shared" si="201"/>
        <v>0</v>
      </c>
      <c r="M670" s="179"/>
      <c r="N670" s="179">
        <f t="shared" si="202"/>
        <v>0</v>
      </c>
      <c r="O670" s="179"/>
      <c r="P670" s="179">
        <f t="shared" si="208"/>
        <v>0</v>
      </c>
      <c r="Q670" s="179"/>
      <c r="R670" s="179">
        <f t="shared" si="209"/>
        <v>0</v>
      </c>
      <c r="S670" s="179"/>
      <c r="T670" s="179">
        <f t="shared" si="210"/>
        <v>0</v>
      </c>
      <c r="U670" s="179"/>
      <c r="V670" s="179">
        <f t="shared" si="203"/>
        <v>0</v>
      </c>
      <c r="W670" s="179"/>
      <c r="X670" s="179">
        <f t="shared" si="204"/>
        <v>0</v>
      </c>
      <c r="Y670" s="179"/>
      <c r="Z670" s="179">
        <f t="shared" si="205"/>
        <v>0</v>
      </c>
      <c r="AA670" s="179"/>
      <c r="AB670" s="179">
        <f t="shared" si="205"/>
        <v>0</v>
      </c>
      <c r="AC670" s="179"/>
      <c r="AD670" s="179">
        <f t="shared" si="205"/>
        <v>0</v>
      </c>
      <c r="AE670" s="179"/>
      <c r="AF670" s="179">
        <f t="shared" si="205"/>
        <v>0</v>
      </c>
      <c r="AG670" s="179"/>
      <c r="AH670" s="179">
        <f t="shared" si="199"/>
        <v>0</v>
      </c>
      <c r="AI670" s="179"/>
      <c r="AJ670" s="179">
        <f t="shared" si="206"/>
        <v>0</v>
      </c>
      <c r="AK670" s="179"/>
      <c r="AL670" s="179">
        <f t="shared" si="206"/>
        <v>0</v>
      </c>
      <c r="AM670" s="179">
        <f t="shared" si="211"/>
        <v>0</v>
      </c>
      <c r="AN670" s="217">
        <f t="shared" si="212"/>
        <v>0</v>
      </c>
      <c r="AO670" s="20">
        <f t="shared" si="198"/>
        <v>0</v>
      </c>
      <c r="AP670" s="13"/>
      <c r="AR670" s="14"/>
      <c r="AT670" s="66"/>
      <c r="AU670" s="66"/>
    </row>
    <row r="671" spans="1:47" s="61" customFormat="1" ht="22.5" outlineLevel="1" x14ac:dyDescent="0.25">
      <c r="A671" s="62" t="s">
        <v>1296</v>
      </c>
      <c r="B671" s="63" t="s">
        <v>1297</v>
      </c>
      <c r="C671" s="64" t="s">
        <v>23</v>
      </c>
      <c r="D671" s="65">
        <v>24</v>
      </c>
      <c r="E671" s="65"/>
      <c r="F671" s="19">
        <f t="shared" si="197"/>
        <v>24</v>
      </c>
      <c r="G671" s="156">
        <v>49.02507258</v>
      </c>
      <c r="H671" s="65">
        <f t="shared" si="207"/>
        <v>24</v>
      </c>
      <c r="I671" s="179"/>
      <c r="J671" s="179">
        <f t="shared" si="200"/>
        <v>0</v>
      </c>
      <c r="K671" s="179"/>
      <c r="L671" s="179">
        <f t="shared" si="201"/>
        <v>0</v>
      </c>
      <c r="M671" s="179"/>
      <c r="N671" s="179">
        <f t="shared" si="202"/>
        <v>0</v>
      </c>
      <c r="O671" s="179"/>
      <c r="P671" s="179">
        <f t="shared" si="208"/>
        <v>0</v>
      </c>
      <c r="Q671" s="179"/>
      <c r="R671" s="179">
        <f t="shared" si="209"/>
        <v>0</v>
      </c>
      <c r="S671" s="179"/>
      <c r="T671" s="179">
        <f t="shared" si="210"/>
        <v>0</v>
      </c>
      <c r="U671" s="179"/>
      <c r="V671" s="179">
        <f t="shared" si="203"/>
        <v>0</v>
      </c>
      <c r="W671" s="179"/>
      <c r="X671" s="179">
        <f t="shared" si="204"/>
        <v>0</v>
      </c>
      <c r="Y671" s="179"/>
      <c r="Z671" s="179">
        <f t="shared" si="205"/>
        <v>0</v>
      </c>
      <c r="AA671" s="179"/>
      <c r="AB671" s="179">
        <f t="shared" si="205"/>
        <v>0</v>
      </c>
      <c r="AC671" s="179"/>
      <c r="AD671" s="179">
        <f t="shared" si="205"/>
        <v>0</v>
      </c>
      <c r="AE671" s="179"/>
      <c r="AF671" s="179">
        <f t="shared" si="205"/>
        <v>0</v>
      </c>
      <c r="AG671" s="179"/>
      <c r="AH671" s="179">
        <f t="shared" si="199"/>
        <v>0</v>
      </c>
      <c r="AI671" s="179"/>
      <c r="AJ671" s="179">
        <f t="shared" si="206"/>
        <v>0</v>
      </c>
      <c r="AK671" s="179"/>
      <c r="AL671" s="179">
        <f t="shared" si="206"/>
        <v>0</v>
      </c>
      <c r="AM671" s="179">
        <f t="shared" si="211"/>
        <v>0</v>
      </c>
      <c r="AN671" s="217">
        <f t="shared" si="212"/>
        <v>0</v>
      </c>
      <c r="AO671" s="20">
        <f t="shared" si="198"/>
        <v>0</v>
      </c>
      <c r="AP671" s="13"/>
      <c r="AR671" s="14"/>
      <c r="AT671" s="66"/>
      <c r="AU671" s="66"/>
    </row>
    <row r="672" spans="1:47" s="61" customFormat="1" ht="15" outlineLevel="1" x14ac:dyDescent="0.25">
      <c r="A672" s="62" t="s">
        <v>1298</v>
      </c>
      <c r="B672" s="63" t="s">
        <v>1299</v>
      </c>
      <c r="C672" s="64" t="s">
        <v>23</v>
      </c>
      <c r="D672" s="65">
        <v>27</v>
      </c>
      <c r="E672" s="65"/>
      <c r="F672" s="19">
        <f t="shared" si="197"/>
        <v>27</v>
      </c>
      <c r="G672" s="156">
        <v>87.815072580000006</v>
      </c>
      <c r="H672" s="65">
        <f t="shared" si="207"/>
        <v>27</v>
      </c>
      <c r="I672" s="179"/>
      <c r="J672" s="179">
        <f t="shared" si="200"/>
        <v>0</v>
      </c>
      <c r="K672" s="179"/>
      <c r="L672" s="179">
        <f t="shared" si="201"/>
        <v>0</v>
      </c>
      <c r="M672" s="179"/>
      <c r="N672" s="179">
        <f t="shared" si="202"/>
        <v>0</v>
      </c>
      <c r="O672" s="179"/>
      <c r="P672" s="179">
        <f t="shared" si="208"/>
        <v>0</v>
      </c>
      <c r="Q672" s="179"/>
      <c r="R672" s="179">
        <f t="shared" si="209"/>
        <v>0</v>
      </c>
      <c r="S672" s="179"/>
      <c r="T672" s="179">
        <f t="shared" si="210"/>
        <v>0</v>
      </c>
      <c r="U672" s="179"/>
      <c r="V672" s="179">
        <f t="shared" si="203"/>
        <v>0</v>
      </c>
      <c r="W672" s="179"/>
      <c r="X672" s="179">
        <f t="shared" si="204"/>
        <v>0</v>
      </c>
      <c r="Y672" s="179"/>
      <c r="Z672" s="179">
        <f t="shared" si="205"/>
        <v>0</v>
      </c>
      <c r="AA672" s="179"/>
      <c r="AB672" s="179">
        <f t="shared" si="205"/>
        <v>0</v>
      </c>
      <c r="AC672" s="179"/>
      <c r="AD672" s="179">
        <f t="shared" si="205"/>
        <v>0</v>
      </c>
      <c r="AE672" s="179"/>
      <c r="AF672" s="179">
        <f t="shared" si="205"/>
        <v>0</v>
      </c>
      <c r="AG672" s="179"/>
      <c r="AH672" s="179">
        <f t="shared" si="199"/>
        <v>0</v>
      </c>
      <c r="AI672" s="179"/>
      <c r="AJ672" s="179">
        <f t="shared" si="206"/>
        <v>0</v>
      </c>
      <c r="AK672" s="179"/>
      <c r="AL672" s="179">
        <f t="shared" si="206"/>
        <v>0</v>
      </c>
      <c r="AM672" s="179">
        <f t="shared" si="211"/>
        <v>0</v>
      </c>
      <c r="AN672" s="217">
        <f t="shared" si="212"/>
        <v>0</v>
      </c>
      <c r="AO672" s="20">
        <f t="shared" si="198"/>
        <v>0</v>
      </c>
      <c r="AP672" s="13"/>
      <c r="AR672" s="14"/>
      <c r="AT672" s="66"/>
      <c r="AU672" s="66"/>
    </row>
    <row r="673" spans="1:47" s="61" customFormat="1" ht="15" outlineLevel="1" x14ac:dyDescent="0.25">
      <c r="A673" s="62" t="s">
        <v>1300</v>
      </c>
      <c r="B673" s="63" t="s">
        <v>1301</v>
      </c>
      <c r="C673" s="64" t="s">
        <v>23</v>
      </c>
      <c r="D673" s="65">
        <v>6</v>
      </c>
      <c r="E673" s="65"/>
      <c r="F673" s="19">
        <f t="shared" si="197"/>
        <v>6</v>
      </c>
      <c r="G673" s="156">
        <v>97.945072580000001</v>
      </c>
      <c r="H673" s="65">
        <f t="shared" si="207"/>
        <v>6</v>
      </c>
      <c r="I673" s="179"/>
      <c r="J673" s="179">
        <f t="shared" si="200"/>
        <v>0</v>
      </c>
      <c r="K673" s="179"/>
      <c r="L673" s="179">
        <f t="shared" si="201"/>
        <v>0</v>
      </c>
      <c r="M673" s="179"/>
      <c r="N673" s="179">
        <f t="shared" si="202"/>
        <v>0</v>
      </c>
      <c r="O673" s="179"/>
      <c r="P673" s="179">
        <f t="shared" si="208"/>
        <v>0</v>
      </c>
      <c r="Q673" s="179"/>
      <c r="R673" s="179">
        <f t="shared" si="209"/>
        <v>0</v>
      </c>
      <c r="S673" s="179"/>
      <c r="T673" s="179">
        <f t="shared" si="210"/>
        <v>0</v>
      </c>
      <c r="U673" s="179"/>
      <c r="V673" s="179">
        <f t="shared" si="203"/>
        <v>0</v>
      </c>
      <c r="W673" s="179"/>
      <c r="X673" s="179">
        <f t="shared" si="204"/>
        <v>0</v>
      </c>
      <c r="Y673" s="179"/>
      <c r="Z673" s="179">
        <f t="shared" si="205"/>
        <v>0</v>
      </c>
      <c r="AA673" s="179"/>
      <c r="AB673" s="179">
        <f t="shared" si="205"/>
        <v>0</v>
      </c>
      <c r="AC673" s="179"/>
      <c r="AD673" s="179">
        <f t="shared" si="205"/>
        <v>0</v>
      </c>
      <c r="AE673" s="179"/>
      <c r="AF673" s="179">
        <f t="shared" si="205"/>
        <v>0</v>
      </c>
      <c r="AG673" s="179"/>
      <c r="AH673" s="179">
        <f t="shared" si="199"/>
        <v>0</v>
      </c>
      <c r="AI673" s="179"/>
      <c r="AJ673" s="179">
        <f t="shared" si="206"/>
        <v>0</v>
      </c>
      <c r="AK673" s="179"/>
      <c r="AL673" s="179">
        <f t="shared" si="206"/>
        <v>0</v>
      </c>
      <c r="AM673" s="179">
        <f t="shared" si="211"/>
        <v>0</v>
      </c>
      <c r="AN673" s="217">
        <f t="shared" si="212"/>
        <v>0</v>
      </c>
      <c r="AO673" s="20">
        <f t="shared" si="198"/>
        <v>0</v>
      </c>
      <c r="AP673" s="13"/>
      <c r="AR673" s="14"/>
      <c r="AT673" s="66"/>
      <c r="AU673" s="66"/>
    </row>
    <row r="674" spans="1:47" s="61" customFormat="1" ht="15" outlineLevel="1" x14ac:dyDescent="0.25">
      <c r="A674" s="62" t="s">
        <v>1302</v>
      </c>
      <c r="B674" s="63" t="s">
        <v>1303</v>
      </c>
      <c r="C674" s="64" t="s">
        <v>23</v>
      </c>
      <c r="D674" s="65">
        <v>3</v>
      </c>
      <c r="E674" s="65"/>
      <c r="F674" s="19">
        <f t="shared" ref="F674:F705" si="213">D674+E674</f>
        <v>3</v>
      </c>
      <c r="G674" s="156">
        <v>290.1950726</v>
      </c>
      <c r="H674" s="65">
        <f t="shared" si="207"/>
        <v>3</v>
      </c>
      <c r="I674" s="179"/>
      <c r="J674" s="179">
        <f t="shared" si="200"/>
        <v>0</v>
      </c>
      <c r="K674" s="179"/>
      <c r="L674" s="179">
        <f t="shared" si="201"/>
        <v>0</v>
      </c>
      <c r="M674" s="179"/>
      <c r="N674" s="179">
        <f t="shared" si="202"/>
        <v>0</v>
      </c>
      <c r="O674" s="179"/>
      <c r="P674" s="179">
        <f t="shared" si="208"/>
        <v>0</v>
      </c>
      <c r="Q674" s="179"/>
      <c r="R674" s="179">
        <f t="shared" si="209"/>
        <v>0</v>
      </c>
      <c r="S674" s="179"/>
      <c r="T674" s="179">
        <f t="shared" si="210"/>
        <v>0</v>
      </c>
      <c r="U674" s="179"/>
      <c r="V674" s="179">
        <f t="shared" si="203"/>
        <v>0</v>
      </c>
      <c r="W674" s="179"/>
      <c r="X674" s="179">
        <f t="shared" si="204"/>
        <v>0</v>
      </c>
      <c r="Y674" s="179"/>
      <c r="Z674" s="179">
        <f t="shared" si="205"/>
        <v>0</v>
      </c>
      <c r="AA674" s="179"/>
      <c r="AB674" s="179">
        <f t="shared" si="205"/>
        <v>0</v>
      </c>
      <c r="AC674" s="179"/>
      <c r="AD674" s="179">
        <f t="shared" si="205"/>
        <v>0</v>
      </c>
      <c r="AE674" s="179"/>
      <c r="AF674" s="179">
        <f t="shared" si="205"/>
        <v>0</v>
      </c>
      <c r="AG674" s="179"/>
      <c r="AH674" s="179">
        <f t="shared" si="199"/>
        <v>0</v>
      </c>
      <c r="AI674" s="179"/>
      <c r="AJ674" s="179">
        <f t="shared" si="206"/>
        <v>0</v>
      </c>
      <c r="AK674" s="179"/>
      <c r="AL674" s="179">
        <f t="shared" si="206"/>
        <v>0</v>
      </c>
      <c r="AM674" s="179">
        <f t="shared" si="211"/>
        <v>0</v>
      </c>
      <c r="AN674" s="217">
        <f t="shared" si="212"/>
        <v>0</v>
      </c>
      <c r="AO674" s="20">
        <f t="shared" ref="AO674:AO698" si="214">IF(C674="","",(ROUND(AM674*G674,2)))</f>
        <v>0</v>
      </c>
      <c r="AP674" s="13"/>
      <c r="AR674" s="14"/>
      <c r="AT674" s="66"/>
      <c r="AU674" s="66"/>
    </row>
    <row r="675" spans="1:47" s="61" customFormat="1" ht="15" outlineLevel="1" x14ac:dyDescent="0.25">
      <c r="A675" s="62" t="s">
        <v>1304</v>
      </c>
      <c r="B675" s="63" t="s">
        <v>1305</v>
      </c>
      <c r="C675" s="64" t="s">
        <v>23</v>
      </c>
      <c r="D675" s="65">
        <v>4</v>
      </c>
      <c r="E675" s="65"/>
      <c r="F675" s="19">
        <f t="shared" si="213"/>
        <v>4</v>
      </c>
      <c r="G675" s="156">
        <v>309.7788291</v>
      </c>
      <c r="H675" s="65">
        <f t="shared" si="207"/>
        <v>4</v>
      </c>
      <c r="I675" s="179"/>
      <c r="J675" s="179">
        <f t="shared" si="200"/>
        <v>0</v>
      </c>
      <c r="K675" s="179"/>
      <c r="L675" s="179">
        <f t="shared" si="201"/>
        <v>0</v>
      </c>
      <c r="M675" s="179"/>
      <c r="N675" s="179">
        <f t="shared" si="202"/>
        <v>0</v>
      </c>
      <c r="O675" s="179"/>
      <c r="P675" s="179">
        <f t="shared" si="208"/>
        <v>0</v>
      </c>
      <c r="Q675" s="179"/>
      <c r="R675" s="179">
        <f t="shared" si="209"/>
        <v>0</v>
      </c>
      <c r="S675" s="179"/>
      <c r="T675" s="179">
        <f t="shared" si="210"/>
        <v>0</v>
      </c>
      <c r="U675" s="179"/>
      <c r="V675" s="179">
        <f t="shared" si="203"/>
        <v>0</v>
      </c>
      <c r="W675" s="179"/>
      <c r="X675" s="179">
        <f t="shared" si="204"/>
        <v>0</v>
      </c>
      <c r="Y675" s="179"/>
      <c r="Z675" s="179">
        <f t="shared" si="205"/>
        <v>0</v>
      </c>
      <c r="AA675" s="179"/>
      <c r="AB675" s="179">
        <f t="shared" si="205"/>
        <v>0</v>
      </c>
      <c r="AC675" s="179"/>
      <c r="AD675" s="179">
        <f t="shared" si="205"/>
        <v>0</v>
      </c>
      <c r="AE675" s="179"/>
      <c r="AF675" s="179">
        <f t="shared" si="205"/>
        <v>0</v>
      </c>
      <c r="AG675" s="179"/>
      <c r="AH675" s="179">
        <f t="shared" si="199"/>
        <v>0</v>
      </c>
      <c r="AI675" s="179"/>
      <c r="AJ675" s="179">
        <f t="shared" si="206"/>
        <v>0</v>
      </c>
      <c r="AK675" s="179"/>
      <c r="AL675" s="179">
        <f t="shared" si="206"/>
        <v>0</v>
      </c>
      <c r="AM675" s="179">
        <f t="shared" si="211"/>
        <v>0</v>
      </c>
      <c r="AN675" s="217">
        <f t="shared" si="212"/>
        <v>0</v>
      </c>
      <c r="AO675" s="20">
        <f t="shared" si="214"/>
        <v>0</v>
      </c>
      <c r="AP675" s="13"/>
      <c r="AR675" s="14"/>
      <c r="AT675" s="66"/>
      <c r="AU675" s="66"/>
    </row>
    <row r="676" spans="1:47" s="61" customFormat="1" ht="15" customHeight="1" outlineLevel="1" x14ac:dyDescent="0.25">
      <c r="A676" s="62" t="s">
        <v>1306</v>
      </c>
      <c r="B676" s="63" t="s">
        <v>1307</v>
      </c>
      <c r="C676" s="64" t="s">
        <v>23</v>
      </c>
      <c r="D676" s="65">
        <v>4</v>
      </c>
      <c r="E676" s="65"/>
      <c r="F676" s="19">
        <f t="shared" si="213"/>
        <v>4</v>
      </c>
      <c r="G676" s="156">
        <v>433.88882910000001</v>
      </c>
      <c r="H676" s="65">
        <f t="shared" si="207"/>
        <v>4</v>
      </c>
      <c r="I676" s="179"/>
      <c r="J676" s="179">
        <f t="shared" si="200"/>
        <v>0</v>
      </c>
      <c r="K676" s="179"/>
      <c r="L676" s="179">
        <f t="shared" si="201"/>
        <v>0</v>
      </c>
      <c r="M676" s="179"/>
      <c r="N676" s="179">
        <f t="shared" si="202"/>
        <v>0</v>
      </c>
      <c r="O676" s="179"/>
      <c r="P676" s="179">
        <f t="shared" si="208"/>
        <v>0</v>
      </c>
      <c r="Q676" s="179"/>
      <c r="R676" s="179">
        <f t="shared" si="209"/>
        <v>0</v>
      </c>
      <c r="S676" s="179"/>
      <c r="T676" s="179">
        <f t="shared" si="210"/>
        <v>0</v>
      </c>
      <c r="U676" s="179"/>
      <c r="V676" s="179">
        <f t="shared" si="203"/>
        <v>0</v>
      </c>
      <c r="W676" s="179"/>
      <c r="X676" s="179">
        <f t="shared" si="204"/>
        <v>0</v>
      </c>
      <c r="Y676" s="179"/>
      <c r="Z676" s="179">
        <f t="shared" si="205"/>
        <v>0</v>
      </c>
      <c r="AA676" s="179"/>
      <c r="AB676" s="179">
        <f t="shared" si="205"/>
        <v>0</v>
      </c>
      <c r="AC676" s="179"/>
      <c r="AD676" s="179">
        <f t="shared" si="205"/>
        <v>0</v>
      </c>
      <c r="AE676" s="179"/>
      <c r="AF676" s="179">
        <f t="shared" si="205"/>
        <v>0</v>
      </c>
      <c r="AG676" s="179"/>
      <c r="AH676" s="179">
        <f t="shared" si="199"/>
        <v>0</v>
      </c>
      <c r="AI676" s="179"/>
      <c r="AJ676" s="179">
        <f t="shared" si="206"/>
        <v>0</v>
      </c>
      <c r="AK676" s="179"/>
      <c r="AL676" s="179">
        <f t="shared" si="206"/>
        <v>0</v>
      </c>
      <c r="AM676" s="179">
        <f t="shared" si="211"/>
        <v>0</v>
      </c>
      <c r="AN676" s="217">
        <f t="shared" si="212"/>
        <v>0</v>
      </c>
      <c r="AO676" s="20">
        <f t="shared" si="214"/>
        <v>0</v>
      </c>
      <c r="AP676" s="13"/>
      <c r="AR676" s="14"/>
      <c r="AT676" s="66"/>
      <c r="AU676" s="66"/>
    </row>
    <row r="677" spans="1:47" s="61" customFormat="1" ht="15" outlineLevel="1" x14ac:dyDescent="0.25">
      <c r="A677" s="62" t="s">
        <v>1308</v>
      </c>
      <c r="B677" s="63" t="s">
        <v>1309</v>
      </c>
      <c r="C677" s="64" t="s">
        <v>23</v>
      </c>
      <c r="D677" s="65">
        <v>9</v>
      </c>
      <c r="E677" s="65"/>
      <c r="F677" s="19">
        <f t="shared" si="213"/>
        <v>9</v>
      </c>
      <c r="G677" s="156">
        <v>15.1</v>
      </c>
      <c r="H677" s="65">
        <f t="shared" si="207"/>
        <v>9</v>
      </c>
      <c r="I677" s="179"/>
      <c r="J677" s="179">
        <f t="shared" si="200"/>
        <v>0</v>
      </c>
      <c r="K677" s="179"/>
      <c r="L677" s="179">
        <f t="shared" si="201"/>
        <v>0</v>
      </c>
      <c r="M677" s="179"/>
      <c r="N677" s="179">
        <f t="shared" si="202"/>
        <v>0</v>
      </c>
      <c r="O677" s="179"/>
      <c r="P677" s="179">
        <f t="shared" si="208"/>
        <v>0</v>
      </c>
      <c r="Q677" s="179"/>
      <c r="R677" s="179">
        <f t="shared" si="209"/>
        <v>0</v>
      </c>
      <c r="S677" s="179"/>
      <c r="T677" s="179">
        <f t="shared" si="210"/>
        <v>0</v>
      </c>
      <c r="U677" s="179"/>
      <c r="V677" s="179">
        <f t="shared" si="203"/>
        <v>0</v>
      </c>
      <c r="W677" s="179"/>
      <c r="X677" s="179">
        <f t="shared" si="204"/>
        <v>0</v>
      </c>
      <c r="Y677" s="179"/>
      <c r="Z677" s="179">
        <f t="shared" si="205"/>
        <v>0</v>
      </c>
      <c r="AA677" s="179"/>
      <c r="AB677" s="179">
        <f t="shared" si="205"/>
        <v>0</v>
      </c>
      <c r="AC677" s="179"/>
      <c r="AD677" s="179">
        <f t="shared" si="205"/>
        <v>0</v>
      </c>
      <c r="AE677" s="179"/>
      <c r="AF677" s="179">
        <f t="shared" si="205"/>
        <v>0</v>
      </c>
      <c r="AG677" s="179"/>
      <c r="AH677" s="179">
        <f t="shared" si="199"/>
        <v>0</v>
      </c>
      <c r="AI677" s="179"/>
      <c r="AJ677" s="179">
        <f t="shared" si="206"/>
        <v>0</v>
      </c>
      <c r="AK677" s="179"/>
      <c r="AL677" s="179">
        <f t="shared" si="206"/>
        <v>0</v>
      </c>
      <c r="AM677" s="179">
        <f t="shared" si="211"/>
        <v>0</v>
      </c>
      <c r="AN677" s="217">
        <f t="shared" si="212"/>
        <v>0</v>
      </c>
      <c r="AO677" s="20">
        <f t="shared" si="214"/>
        <v>0</v>
      </c>
      <c r="AP677" s="13"/>
      <c r="AR677" s="14"/>
      <c r="AT677" s="66"/>
      <c r="AU677" s="66"/>
    </row>
    <row r="678" spans="1:47" s="61" customFormat="1" ht="15" outlineLevel="1" x14ac:dyDescent="0.25">
      <c r="A678" s="62" t="s">
        <v>1310</v>
      </c>
      <c r="B678" s="63" t="s">
        <v>1311</v>
      </c>
      <c r="C678" s="64" t="s">
        <v>23</v>
      </c>
      <c r="D678" s="65">
        <v>16</v>
      </c>
      <c r="E678" s="65"/>
      <c r="F678" s="19">
        <f t="shared" si="213"/>
        <v>16</v>
      </c>
      <c r="G678" s="156">
        <v>39.887681450000002</v>
      </c>
      <c r="H678" s="65">
        <f t="shared" si="207"/>
        <v>16</v>
      </c>
      <c r="I678" s="179"/>
      <c r="J678" s="179">
        <f t="shared" si="200"/>
        <v>0</v>
      </c>
      <c r="K678" s="179"/>
      <c r="L678" s="179">
        <f t="shared" si="201"/>
        <v>0</v>
      </c>
      <c r="M678" s="179"/>
      <c r="N678" s="179">
        <f t="shared" si="202"/>
        <v>0</v>
      </c>
      <c r="O678" s="179"/>
      <c r="P678" s="179">
        <f t="shared" si="208"/>
        <v>0</v>
      </c>
      <c r="Q678" s="179"/>
      <c r="R678" s="179">
        <f t="shared" si="209"/>
        <v>0</v>
      </c>
      <c r="S678" s="179"/>
      <c r="T678" s="179">
        <f t="shared" si="210"/>
        <v>0</v>
      </c>
      <c r="U678" s="179"/>
      <c r="V678" s="179">
        <f t="shared" si="203"/>
        <v>0</v>
      </c>
      <c r="W678" s="179"/>
      <c r="X678" s="179">
        <f t="shared" si="204"/>
        <v>0</v>
      </c>
      <c r="Y678" s="179"/>
      <c r="Z678" s="179">
        <f t="shared" si="205"/>
        <v>0</v>
      </c>
      <c r="AA678" s="179"/>
      <c r="AB678" s="179">
        <f t="shared" si="205"/>
        <v>0</v>
      </c>
      <c r="AC678" s="179"/>
      <c r="AD678" s="179">
        <f t="shared" si="205"/>
        <v>0</v>
      </c>
      <c r="AE678" s="179"/>
      <c r="AF678" s="179">
        <f t="shared" si="205"/>
        <v>0</v>
      </c>
      <c r="AG678" s="179"/>
      <c r="AH678" s="179">
        <f t="shared" si="199"/>
        <v>0</v>
      </c>
      <c r="AI678" s="179"/>
      <c r="AJ678" s="179">
        <f t="shared" si="206"/>
        <v>0</v>
      </c>
      <c r="AK678" s="179"/>
      <c r="AL678" s="179">
        <f t="shared" si="206"/>
        <v>0</v>
      </c>
      <c r="AM678" s="179">
        <f t="shared" si="211"/>
        <v>0</v>
      </c>
      <c r="AN678" s="217">
        <f t="shared" si="212"/>
        <v>0</v>
      </c>
      <c r="AO678" s="20">
        <f t="shared" si="214"/>
        <v>0</v>
      </c>
      <c r="AP678" s="13"/>
      <c r="AR678" s="14"/>
      <c r="AT678" s="66"/>
      <c r="AU678" s="66"/>
    </row>
    <row r="679" spans="1:47" s="61" customFormat="1" ht="20.45" customHeight="1" outlineLevel="1" x14ac:dyDescent="0.25">
      <c r="A679" s="62" t="s">
        <v>1312</v>
      </c>
      <c r="B679" s="63" t="s">
        <v>1313</v>
      </c>
      <c r="C679" s="64" t="s">
        <v>23</v>
      </c>
      <c r="D679" s="65">
        <v>4</v>
      </c>
      <c r="E679" s="65"/>
      <c r="F679" s="19">
        <f t="shared" si="213"/>
        <v>4</v>
      </c>
      <c r="G679" s="156">
        <v>335.49714890000001</v>
      </c>
      <c r="H679" s="65">
        <f t="shared" si="207"/>
        <v>4</v>
      </c>
      <c r="I679" s="179"/>
      <c r="J679" s="179">
        <f t="shared" si="200"/>
        <v>0</v>
      </c>
      <c r="K679" s="179"/>
      <c r="L679" s="179">
        <f t="shared" si="201"/>
        <v>0</v>
      </c>
      <c r="M679" s="179"/>
      <c r="N679" s="179">
        <f t="shared" si="202"/>
        <v>0</v>
      </c>
      <c r="O679" s="179"/>
      <c r="P679" s="179">
        <f t="shared" si="208"/>
        <v>0</v>
      </c>
      <c r="Q679" s="179"/>
      <c r="R679" s="179">
        <f t="shared" si="209"/>
        <v>0</v>
      </c>
      <c r="S679" s="179"/>
      <c r="T679" s="179">
        <f t="shared" si="210"/>
        <v>0</v>
      </c>
      <c r="U679" s="179"/>
      <c r="V679" s="179">
        <f t="shared" si="203"/>
        <v>0</v>
      </c>
      <c r="W679" s="179"/>
      <c r="X679" s="179">
        <f t="shared" si="204"/>
        <v>0</v>
      </c>
      <c r="Y679" s="179"/>
      <c r="Z679" s="179">
        <f t="shared" si="205"/>
        <v>0</v>
      </c>
      <c r="AA679" s="179"/>
      <c r="AB679" s="179">
        <f t="shared" si="205"/>
        <v>0</v>
      </c>
      <c r="AC679" s="179"/>
      <c r="AD679" s="179">
        <f t="shared" si="205"/>
        <v>0</v>
      </c>
      <c r="AE679" s="179"/>
      <c r="AF679" s="179">
        <f t="shared" si="205"/>
        <v>0</v>
      </c>
      <c r="AG679" s="179"/>
      <c r="AH679" s="179">
        <f t="shared" si="199"/>
        <v>0</v>
      </c>
      <c r="AI679" s="179"/>
      <c r="AJ679" s="179">
        <f t="shared" si="206"/>
        <v>0</v>
      </c>
      <c r="AK679" s="179"/>
      <c r="AL679" s="179">
        <f t="shared" si="206"/>
        <v>0</v>
      </c>
      <c r="AM679" s="179">
        <f t="shared" si="211"/>
        <v>0</v>
      </c>
      <c r="AN679" s="217">
        <f t="shared" si="212"/>
        <v>0</v>
      </c>
      <c r="AO679" s="20">
        <f t="shared" si="214"/>
        <v>0</v>
      </c>
      <c r="AP679" s="13"/>
      <c r="AR679" s="14"/>
      <c r="AT679" s="66"/>
      <c r="AU679" s="66"/>
    </row>
    <row r="680" spans="1:47" s="61" customFormat="1" ht="33.75" outlineLevel="1" x14ac:dyDescent="0.25">
      <c r="A680" s="62" t="s">
        <v>1314</v>
      </c>
      <c r="B680" s="63" t="s">
        <v>1315</v>
      </c>
      <c r="C680" s="64" t="s">
        <v>23</v>
      </c>
      <c r="D680" s="65">
        <v>3</v>
      </c>
      <c r="E680" s="65"/>
      <c r="F680" s="19">
        <f t="shared" si="213"/>
        <v>3</v>
      </c>
      <c r="G680" s="156">
        <v>1500.6369990000001</v>
      </c>
      <c r="H680" s="65">
        <f t="shared" si="207"/>
        <v>3</v>
      </c>
      <c r="I680" s="179"/>
      <c r="J680" s="179">
        <f t="shared" si="200"/>
        <v>0</v>
      </c>
      <c r="K680" s="179"/>
      <c r="L680" s="179">
        <f t="shared" si="201"/>
        <v>0</v>
      </c>
      <c r="M680" s="179"/>
      <c r="N680" s="179">
        <f t="shared" si="202"/>
        <v>0</v>
      </c>
      <c r="O680" s="179"/>
      <c r="P680" s="179">
        <f t="shared" si="208"/>
        <v>0</v>
      </c>
      <c r="Q680" s="179"/>
      <c r="R680" s="179">
        <f t="shared" si="209"/>
        <v>0</v>
      </c>
      <c r="S680" s="179"/>
      <c r="T680" s="179">
        <f t="shared" si="210"/>
        <v>0</v>
      </c>
      <c r="U680" s="179"/>
      <c r="V680" s="179">
        <f t="shared" si="203"/>
        <v>0</v>
      </c>
      <c r="W680" s="179"/>
      <c r="X680" s="179">
        <f t="shared" si="204"/>
        <v>0</v>
      </c>
      <c r="Y680" s="179"/>
      <c r="Z680" s="179">
        <f t="shared" si="205"/>
        <v>0</v>
      </c>
      <c r="AA680" s="179"/>
      <c r="AB680" s="179">
        <f t="shared" si="205"/>
        <v>0</v>
      </c>
      <c r="AC680" s="179"/>
      <c r="AD680" s="179">
        <f t="shared" si="205"/>
        <v>0</v>
      </c>
      <c r="AE680" s="179"/>
      <c r="AF680" s="179">
        <f t="shared" si="205"/>
        <v>0</v>
      </c>
      <c r="AG680" s="179"/>
      <c r="AH680" s="179">
        <f t="shared" si="199"/>
        <v>0</v>
      </c>
      <c r="AI680" s="179"/>
      <c r="AJ680" s="179">
        <f t="shared" si="206"/>
        <v>0</v>
      </c>
      <c r="AK680" s="179"/>
      <c r="AL680" s="179">
        <f t="shared" si="206"/>
        <v>0</v>
      </c>
      <c r="AM680" s="179">
        <f t="shared" si="211"/>
        <v>0</v>
      </c>
      <c r="AN680" s="217">
        <f t="shared" si="212"/>
        <v>0</v>
      </c>
      <c r="AO680" s="20">
        <f t="shared" si="214"/>
        <v>0</v>
      </c>
      <c r="AP680" s="13"/>
      <c r="AR680" s="14"/>
      <c r="AT680" s="66"/>
      <c r="AU680" s="66"/>
    </row>
    <row r="681" spans="1:47" s="61" customFormat="1" ht="22.5" outlineLevel="1" x14ac:dyDescent="0.25">
      <c r="A681" s="62" t="s">
        <v>1316</v>
      </c>
      <c r="B681" s="63" t="s">
        <v>1317</v>
      </c>
      <c r="C681" s="64" t="s">
        <v>23</v>
      </c>
      <c r="D681" s="65">
        <v>2</v>
      </c>
      <c r="E681" s="65"/>
      <c r="F681" s="19">
        <f t="shared" si="213"/>
        <v>2</v>
      </c>
      <c r="G681" s="156">
        <v>4659.9269990000003</v>
      </c>
      <c r="H681" s="65">
        <f t="shared" si="207"/>
        <v>2</v>
      </c>
      <c r="I681" s="179"/>
      <c r="J681" s="179">
        <f t="shared" si="200"/>
        <v>0</v>
      </c>
      <c r="K681" s="179"/>
      <c r="L681" s="179">
        <f t="shared" si="201"/>
        <v>0</v>
      </c>
      <c r="M681" s="179"/>
      <c r="N681" s="179">
        <f t="shared" si="202"/>
        <v>0</v>
      </c>
      <c r="O681" s="179"/>
      <c r="P681" s="179">
        <f t="shared" si="208"/>
        <v>0</v>
      </c>
      <c r="Q681" s="179"/>
      <c r="R681" s="179">
        <f t="shared" si="209"/>
        <v>0</v>
      </c>
      <c r="S681" s="179"/>
      <c r="T681" s="179">
        <f t="shared" si="210"/>
        <v>0</v>
      </c>
      <c r="U681" s="179"/>
      <c r="V681" s="179">
        <f t="shared" si="203"/>
        <v>0</v>
      </c>
      <c r="W681" s="179"/>
      <c r="X681" s="179">
        <f t="shared" si="204"/>
        <v>0</v>
      </c>
      <c r="Y681" s="179"/>
      <c r="Z681" s="179">
        <f t="shared" si="205"/>
        <v>0</v>
      </c>
      <c r="AA681" s="179"/>
      <c r="AB681" s="179">
        <f t="shared" si="205"/>
        <v>0</v>
      </c>
      <c r="AC681" s="179"/>
      <c r="AD681" s="179">
        <f t="shared" si="205"/>
        <v>0</v>
      </c>
      <c r="AE681" s="179"/>
      <c r="AF681" s="179">
        <f t="shared" si="205"/>
        <v>0</v>
      </c>
      <c r="AG681" s="179"/>
      <c r="AH681" s="179">
        <f t="shared" si="199"/>
        <v>0</v>
      </c>
      <c r="AI681" s="179"/>
      <c r="AJ681" s="179">
        <f t="shared" si="206"/>
        <v>0</v>
      </c>
      <c r="AK681" s="179"/>
      <c r="AL681" s="179">
        <f t="shared" si="206"/>
        <v>0</v>
      </c>
      <c r="AM681" s="179">
        <f t="shared" si="211"/>
        <v>0</v>
      </c>
      <c r="AN681" s="217">
        <f t="shared" si="212"/>
        <v>0</v>
      </c>
      <c r="AO681" s="20">
        <f t="shared" si="214"/>
        <v>0</v>
      </c>
      <c r="AP681" s="13"/>
      <c r="AR681" s="14"/>
      <c r="AT681" s="66"/>
      <c r="AU681" s="66"/>
    </row>
    <row r="682" spans="1:47" s="61" customFormat="1" ht="33.75" outlineLevel="1" x14ac:dyDescent="0.25">
      <c r="A682" s="62" t="s">
        <v>1318</v>
      </c>
      <c r="B682" s="63" t="s">
        <v>1319</v>
      </c>
      <c r="C682" s="64" t="s">
        <v>23</v>
      </c>
      <c r="D682" s="65">
        <v>1</v>
      </c>
      <c r="E682" s="65"/>
      <c r="F682" s="19">
        <f t="shared" si="213"/>
        <v>1</v>
      </c>
      <c r="G682" s="156">
        <v>33.57</v>
      </c>
      <c r="H682" s="65">
        <f t="shared" si="207"/>
        <v>1</v>
      </c>
      <c r="I682" s="179"/>
      <c r="J682" s="179">
        <f t="shared" si="200"/>
        <v>0</v>
      </c>
      <c r="K682" s="179"/>
      <c r="L682" s="179">
        <f t="shared" si="201"/>
        <v>0</v>
      </c>
      <c r="M682" s="179"/>
      <c r="N682" s="179">
        <f t="shared" si="202"/>
        <v>0</v>
      </c>
      <c r="O682" s="179"/>
      <c r="P682" s="179">
        <f t="shared" si="208"/>
        <v>0</v>
      </c>
      <c r="Q682" s="179"/>
      <c r="R682" s="179">
        <f t="shared" si="209"/>
        <v>0</v>
      </c>
      <c r="S682" s="179"/>
      <c r="T682" s="179">
        <f t="shared" si="210"/>
        <v>0</v>
      </c>
      <c r="U682" s="179"/>
      <c r="V682" s="179">
        <f t="shared" si="203"/>
        <v>0</v>
      </c>
      <c r="W682" s="179"/>
      <c r="X682" s="179">
        <f t="shared" si="204"/>
        <v>0</v>
      </c>
      <c r="Y682" s="179"/>
      <c r="Z682" s="179">
        <f t="shared" si="205"/>
        <v>0</v>
      </c>
      <c r="AA682" s="179"/>
      <c r="AB682" s="179">
        <f t="shared" si="205"/>
        <v>0</v>
      </c>
      <c r="AC682" s="179"/>
      <c r="AD682" s="179">
        <f t="shared" si="205"/>
        <v>0</v>
      </c>
      <c r="AE682" s="179"/>
      <c r="AF682" s="179">
        <f t="shared" si="205"/>
        <v>0</v>
      </c>
      <c r="AG682" s="179"/>
      <c r="AH682" s="179">
        <f t="shared" si="199"/>
        <v>0</v>
      </c>
      <c r="AI682" s="179"/>
      <c r="AJ682" s="179">
        <f t="shared" si="206"/>
        <v>0</v>
      </c>
      <c r="AK682" s="179"/>
      <c r="AL682" s="179">
        <f t="shared" si="206"/>
        <v>0</v>
      </c>
      <c r="AM682" s="179">
        <f t="shared" si="211"/>
        <v>0</v>
      </c>
      <c r="AN682" s="217">
        <f t="shared" si="212"/>
        <v>0</v>
      </c>
      <c r="AO682" s="20">
        <f t="shared" si="214"/>
        <v>0</v>
      </c>
      <c r="AP682" s="13"/>
      <c r="AR682" s="14"/>
      <c r="AT682" s="66"/>
      <c r="AU682" s="66"/>
    </row>
    <row r="683" spans="1:47" s="61" customFormat="1" ht="22.5" outlineLevel="1" x14ac:dyDescent="0.25">
      <c r="A683" s="62" t="s">
        <v>1320</v>
      </c>
      <c r="B683" s="63" t="s">
        <v>1321</v>
      </c>
      <c r="C683" s="64" t="s">
        <v>23</v>
      </c>
      <c r="D683" s="65">
        <v>1</v>
      </c>
      <c r="E683" s="65"/>
      <c r="F683" s="19">
        <f t="shared" si="213"/>
        <v>1</v>
      </c>
      <c r="G683" s="156">
        <v>858.18869759999995</v>
      </c>
      <c r="H683" s="65">
        <f t="shared" si="207"/>
        <v>1</v>
      </c>
      <c r="I683" s="179"/>
      <c r="J683" s="179">
        <f t="shared" si="200"/>
        <v>0</v>
      </c>
      <c r="K683" s="179"/>
      <c r="L683" s="179">
        <f t="shared" si="201"/>
        <v>0</v>
      </c>
      <c r="M683" s="179"/>
      <c r="N683" s="179">
        <f t="shared" si="202"/>
        <v>0</v>
      </c>
      <c r="O683" s="179"/>
      <c r="P683" s="179">
        <f t="shared" si="208"/>
        <v>0</v>
      </c>
      <c r="Q683" s="179"/>
      <c r="R683" s="179">
        <f t="shared" si="209"/>
        <v>0</v>
      </c>
      <c r="S683" s="179"/>
      <c r="T683" s="179">
        <f t="shared" si="210"/>
        <v>0</v>
      </c>
      <c r="U683" s="179"/>
      <c r="V683" s="179">
        <f t="shared" si="203"/>
        <v>0</v>
      </c>
      <c r="W683" s="179"/>
      <c r="X683" s="179">
        <f t="shared" si="204"/>
        <v>0</v>
      </c>
      <c r="Y683" s="179"/>
      <c r="Z683" s="179">
        <f t="shared" si="205"/>
        <v>0</v>
      </c>
      <c r="AA683" s="179"/>
      <c r="AB683" s="179">
        <f t="shared" si="205"/>
        <v>0</v>
      </c>
      <c r="AC683" s="179"/>
      <c r="AD683" s="179">
        <f t="shared" si="205"/>
        <v>0</v>
      </c>
      <c r="AE683" s="179"/>
      <c r="AF683" s="179">
        <f t="shared" si="205"/>
        <v>0</v>
      </c>
      <c r="AG683" s="179"/>
      <c r="AH683" s="179">
        <f t="shared" si="199"/>
        <v>0</v>
      </c>
      <c r="AI683" s="179"/>
      <c r="AJ683" s="179">
        <f t="shared" si="206"/>
        <v>0</v>
      </c>
      <c r="AK683" s="179"/>
      <c r="AL683" s="179">
        <f t="shared" si="206"/>
        <v>0</v>
      </c>
      <c r="AM683" s="179">
        <f t="shared" si="211"/>
        <v>0</v>
      </c>
      <c r="AN683" s="217">
        <f t="shared" si="212"/>
        <v>0</v>
      </c>
      <c r="AO683" s="20">
        <f t="shared" si="214"/>
        <v>0</v>
      </c>
      <c r="AP683" s="13"/>
      <c r="AR683" s="14"/>
      <c r="AT683" s="66"/>
      <c r="AU683" s="66"/>
    </row>
    <row r="684" spans="1:47" s="61" customFormat="1" ht="15" outlineLevel="1" x14ac:dyDescent="0.25">
      <c r="A684" s="62" t="s">
        <v>1322</v>
      </c>
      <c r="B684" s="63" t="s">
        <v>1323</v>
      </c>
      <c r="C684" s="64" t="s">
        <v>583</v>
      </c>
      <c r="D684" s="65">
        <v>3</v>
      </c>
      <c r="E684" s="65"/>
      <c r="F684" s="19">
        <f t="shared" si="213"/>
        <v>3</v>
      </c>
      <c r="G684" s="156">
        <v>540.02668559999995</v>
      </c>
      <c r="H684" s="65">
        <f t="shared" si="207"/>
        <v>3</v>
      </c>
      <c r="I684" s="179"/>
      <c r="J684" s="179">
        <f t="shared" si="200"/>
        <v>0</v>
      </c>
      <c r="K684" s="179"/>
      <c r="L684" s="179">
        <f t="shared" si="201"/>
        <v>0</v>
      </c>
      <c r="M684" s="179"/>
      <c r="N684" s="179">
        <f t="shared" si="202"/>
        <v>0</v>
      </c>
      <c r="O684" s="179"/>
      <c r="P684" s="179">
        <f t="shared" si="208"/>
        <v>0</v>
      </c>
      <c r="Q684" s="179"/>
      <c r="R684" s="179">
        <f t="shared" si="209"/>
        <v>0</v>
      </c>
      <c r="S684" s="179"/>
      <c r="T684" s="179">
        <f t="shared" si="210"/>
        <v>0</v>
      </c>
      <c r="U684" s="179"/>
      <c r="V684" s="179">
        <f t="shared" si="203"/>
        <v>0</v>
      </c>
      <c r="W684" s="179"/>
      <c r="X684" s="179">
        <f t="shared" si="204"/>
        <v>0</v>
      </c>
      <c r="Y684" s="179"/>
      <c r="Z684" s="179">
        <f t="shared" si="205"/>
        <v>0</v>
      </c>
      <c r="AA684" s="179"/>
      <c r="AB684" s="179">
        <f t="shared" si="205"/>
        <v>0</v>
      </c>
      <c r="AC684" s="179"/>
      <c r="AD684" s="179">
        <f t="shared" si="205"/>
        <v>0</v>
      </c>
      <c r="AE684" s="179"/>
      <c r="AF684" s="179">
        <f t="shared" si="205"/>
        <v>0</v>
      </c>
      <c r="AG684" s="179"/>
      <c r="AH684" s="179">
        <f t="shared" si="199"/>
        <v>0</v>
      </c>
      <c r="AI684" s="179"/>
      <c r="AJ684" s="179">
        <f t="shared" si="206"/>
        <v>0</v>
      </c>
      <c r="AK684" s="179"/>
      <c r="AL684" s="179">
        <f t="shared" si="206"/>
        <v>0</v>
      </c>
      <c r="AM684" s="179">
        <f t="shared" si="211"/>
        <v>0</v>
      </c>
      <c r="AN684" s="217">
        <f t="shared" si="212"/>
        <v>0</v>
      </c>
      <c r="AO684" s="20">
        <f t="shared" si="214"/>
        <v>0</v>
      </c>
      <c r="AP684" s="13"/>
      <c r="AR684" s="14"/>
      <c r="AT684" s="66"/>
      <c r="AU684" s="66"/>
    </row>
    <row r="685" spans="1:47" s="61" customFormat="1" ht="33.75" outlineLevel="1" x14ac:dyDescent="0.25">
      <c r="A685" s="62" t="s">
        <v>1324</v>
      </c>
      <c r="B685" s="63" t="s">
        <v>1325</v>
      </c>
      <c r="C685" s="64" t="s">
        <v>1326</v>
      </c>
      <c r="D685" s="65">
        <v>4</v>
      </c>
      <c r="E685" s="65"/>
      <c r="F685" s="19">
        <f t="shared" si="213"/>
        <v>4</v>
      </c>
      <c r="G685" s="156">
        <v>842.63617850000003</v>
      </c>
      <c r="H685" s="65">
        <f t="shared" si="207"/>
        <v>4</v>
      </c>
      <c r="I685" s="179"/>
      <c r="J685" s="179">
        <f t="shared" si="200"/>
        <v>0</v>
      </c>
      <c r="K685" s="179"/>
      <c r="L685" s="179">
        <f t="shared" si="201"/>
        <v>0</v>
      </c>
      <c r="M685" s="179"/>
      <c r="N685" s="179">
        <f t="shared" si="202"/>
        <v>0</v>
      </c>
      <c r="O685" s="179"/>
      <c r="P685" s="179">
        <f t="shared" si="208"/>
        <v>0</v>
      </c>
      <c r="Q685" s="179"/>
      <c r="R685" s="179">
        <f t="shared" si="209"/>
        <v>0</v>
      </c>
      <c r="S685" s="179"/>
      <c r="T685" s="179">
        <f t="shared" si="210"/>
        <v>0</v>
      </c>
      <c r="U685" s="179"/>
      <c r="V685" s="179">
        <f t="shared" si="203"/>
        <v>0</v>
      </c>
      <c r="W685" s="179"/>
      <c r="X685" s="179">
        <f t="shared" si="204"/>
        <v>0</v>
      </c>
      <c r="Y685" s="179"/>
      <c r="Z685" s="179">
        <f t="shared" si="205"/>
        <v>0</v>
      </c>
      <c r="AA685" s="179"/>
      <c r="AB685" s="179">
        <f t="shared" si="205"/>
        <v>0</v>
      </c>
      <c r="AC685" s="179"/>
      <c r="AD685" s="179">
        <f t="shared" si="205"/>
        <v>0</v>
      </c>
      <c r="AE685" s="179"/>
      <c r="AF685" s="179">
        <f t="shared" si="205"/>
        <v>0</v>
      </c>
      <c r="AG685" s="179"/>
      <c r="AH685" s="179">
        <f t="shared" si="199"/>
        <v>0</v>
      </c>
      <c r="AI685" s="179"/>
      <c r="AJ685" s="179">
        <f t="shared" si="206"/>
        <v>0</v>
      </c>
      <c r="AK685" s="179"/>
      <c r="AL685" s="179">
        <f t="shared" si="206"/>
        <v>0</v>
      </c>
      <c r="AM685" s="179">
        <f t="shared" si="211"/>
        <v>0</v>
      </c>
      <c r="AN685" s="217">
        <f t="shared" si="212"/>
        <v>0</v>
      </c>
      <c r="AO685" s="20">
        <f t="shared" si="214"/>
        <v>0</v>
      </c>
      <c r="AP685" s="13"/>
      <c r="AR685" s="14"/>
      <c r="AT685" s="66"/>
      <c r="AU685" s="66"/>
    </row>
    <row r="686" spans="1:47" s="61" customFormat="1" ht="33.75" outlineLevel="1" x14ac:dyDescent="0.25">
      <c r="A686" s="62" t="s">
        <v>1327</v>
      </c>
      <c r="B686" s="63" t="s">
        <v>1328</v>
      </c>
      <c r="C686" s="64" t="s">
        <v>1329</v>
      </c>
      <c r="D686" s="65">
        <v>1</v>
      </c>
      <c r="E686" s="65"/>
      <c r="F686" s="19">
        <f t="shared" si="213"/>
        <v>1</v>
      </c>
      <c r="G686" s="156">
        <v>595.34727620000001</v>
      </c>
      <c r="H686" s="65">
        <f t="shared" si="207"/>
        <v>1</v>
      </c>
      <c r="I686" s="179"/>
      <c r="J686" s="179">
        <f t="shared" si="200"/>
        <v>0</v>
      </c>
      <c r="K686" s="179"/>
      <c r="L686" s="179">
        <f t="shared" si="201"/>
        <v>0</v>
      </c>
      <c r="M686" s="179"/>
      <c r="N686" s="179">
        <f t="shared" si="202"/>
        <v>0</v>
      </c>
      <c r="O686" s="179"/>
      <c r="P686" s="179">
        <f t="shared" si="208"/>
        <v>0</v>
      </c>
      <c r="Q686" s="179"/>
      <c r="R686" s="179">
        <f t="shared" si="209"/>
        <v>0</v>
      </c>
      <c r="S686" s="179"/>
      <c r="T686" s="179">
        <f t="shared" si="210"/>
        <v>0</v>
      </c>
      <c r="U686" s="179"/>
      <c r="V686" s="179">
        <f t="shared" si="203"/>
        <v>0</v>
      </c>
      <c r="W686" s="179"/>
      <c r="X686" s="179">
        <f t="shared" si="204"/>
        <v>0</v>
      </c>
      <c r="Y686" s="179"/>
      <c r="Z686" s="179">
        <f t="shared" si="205"/>
        <v>0</v>
      </c>
      <c r="AA686" s="179"/>
      <c r="AB686" s="179">
        <f t="shared" si="205"/>
        <v>0</v>
      </c>
      <c r="AC686" s="179"/>
      <c r="AD686" s="179">
        <f t="shared" si="205"/>
        <v>0</v>
      </c>
      <c r="AE686" s="179"/>
      <c r="AF686" s="179">
        <f t="shared" si="205"/>
        <v>0</v>
      </c>
      <c r="AG686" s="179"/>
      <c r="AH686" s="179">
        <f t="shared" si="199"/>
        <v>0</v>
      </c>
      <c r="AI686" s="179"/>
      <c r="AJ686" s="179">
        <f t="shared" si="206"/>
        <v>0</v>
      </c>
      <c r="AK686" s="179"/>
      <c r="AL686" s="179">
        <f t="shared" si="206"/>
        <v>0</v>
      </c>
      <c r="AM686" s="179">
        <f t="shared" si="211"/>
        <v>0</v>
      </c>
      <c r="AN686" s="217">
        <f t="shared" si="212"/>
        <v>0</v>
      </c>
      <c r="AO686" s="20">
        <f t="shared" si="214"/>
        <v>0</v>
      </c>
      <c r="AP686" s="13"/>
      <c r="AR686" s="14"/>
      <c r="AT686" s="66"/>
      <c r="AU686" s="66"/>
    </row>
    <row r="687" spans="1:47" s="61" customFormat="1" ht="33.75" outlineLevel="1" x14ac:dyDescent="0.25">
      <c r="A687" s="62" t="s">
        <v>1330</v>
      </c>
      <c r="B687" s="63" t="s">
        <v>1331</v>
      </c>
      <c r="C687" s="64" t="s">
        <v>1329</v>
      </c>
      <c r="D687" s="65">
        <v>2</v>
      </c>
      <c r="E687" s="65"/>
      <c r="F687" s="19">
        <f t="shared" si="213"/>
        <v>2</v>
      </c>
      <c r="G687" s="156">
        <v>782.64756069999999</v>
      </c>
      <c r="H687" s="65">
        <f t="shared" si="207"/>
        <v>2</v>
      </c>
      <c r="I687" s="179"/>
      <c r="J687" s="179">
        <f t="shared" si="200"/>
        <v>0</v>
      </c>
      <c r="K687" s="179"/>
      <c r="L687" s="179">
        <f t="shared" si="201"/>
        <v>0</v>
      </c>
      <c r="M687" s="179"/>
      <c r="N687" s="179">
        <f t="shared" si="202"/>
        <v>0</v>
      </c>
      <c r="O687" s="179"/>
      <c r="P687" s="179">
        <f t="shared" si="208"/>
        <v>0</v>
      </c>
      <c r="Q687" s="179"/>
      <c r="R687" s="179">
        <f t="shared" si="209"/>
        <v>0</v>
      </c>
      <c r="S687" s="179"/>
      <c r="T687" s="179">
        <f t="shared" si="210"/>
        <v>0</v>
      </c>
      <c r="U687" s="179"/>
      <c r="V687" s="179">
        <f t="shared" si="203"/>
        <v>0</v>
      </c>
      <c r="W687" s="179"/>
      <c r="X687" s="179">
        <f t="shared" si="204"/>
        <v>0</v>
      </c>
      <c r="Y687" s="179"/>
      <c r="Z687" s="179">
        <f t="shared" si="205"/>
        <v>0</v>
      </c>
      <c r="AA687" s="179"/>
      <c r="AB687" s="179">
        <f t="shared" si="205"/>
        <v>0</v>
      </c>
      <c r="AC687" s="179"/>
      <c r="AD687" s="179">
        <f t="shared" si="205"/>
        <v>0</v>
      </c>
      <c r="AE687" s="179"/>
      <c r="AF687" s="179">
        <f t="shared" si="205"/>
        <v>0</v>
      </c>
      <c r="AG687" s="179"/>
      <c r="AH687" s="179">
        <f t="shared" si="199"/>
        <v>0</v>
      </c>
      <c r="AI687" s="179"/>
      <c r="AJ687" s="179">
        <f t="shared" si="206"/>
        <v>0</v>
      </c>
      <c r="AK687" s="179"/>
      <c r="AL687" s="179">
        <f t="shared" si="206"/>
        <v>0</v>
      </c>
      <c r="AM687" s="179">
        <f t="shared" si="211"/>
        <v>0</v>
      </c>
      <c r="AN687" s="217">
        <f t="shared" si="212"/>
        <v>0</v>
      </c>
      <c r="AO687" s="20">
        <f t="shared" si="214"/>
        <v>0</v>
      </c>
      <c r="AP687" s="13"/>
      <c r="AR687" s="14"/>
      <c r="AT687" s="66"/>
      <c r="AU687" s="66"/>
    </row>
    <row r="688" spans="1:47" s="61" customFormat="1" ht="33.75" outlineLevel="1" x14ac:dyDescent="0.25">
      <c r="A688" s="62" t="s">
        <v>1332</v>
      </c>
      <c r="B688" s="63" t="s">
        <v>1333</v>
      </c>
      <c r="C688" s="64" t="s">
        <v>1326</v>
      </c>
      <c r="D688" s="65">
        <v>1</v>
      </c>
      <c r="E688" s="65"/>
      <c r="F688" s="19">
        <f t="shared" si="213"/>
        <v>1</v>
      </c>
      <c r="G688" s="156">
        <v>1149.769268</v>
      </c>
      <c r="H688" s="65">
        <f t="shared" si="207"/>
        <v>1</v>
      </c>
      <c r="I688" s="179"/>
      <c r="J688" s="179">
        <f t="shared" si="200"/>
        <v>0</v>
      </c>
      <c r="K688" s="179"/>
      <c r="L688" s="179">
        <f t="shared" si="201"/>
        <v>0</v>
      </c>
      <c r="M688" s="179"/>
      <c r="N688" s="179">
        <f t="shared" si="202"/>
        <v>0</v>
      </c>
      <c r="O688" s="179"/>
      <c r="P688" s="179">
        <f t="shared" si="208"/>
        <v>0</v>
      </c>
      <c r="Q688" s="179"/>
      <c r="R688" s="179">
        <f t="shared" si="209"/>
        <v>0</v>
      </c>
      <c r="S688" s="179"/>
      <c r="T688" s="179">
        <f t="shared" si="210"/>
        <v>0</v>
      </c>
      <c r="U688" s="179"/>
      <c r="V688" s="179">
        <f t="shared" si="203"/>
        <v>0</v>
      </c>
      <c r="W688" s="179"/>
      <c r="X688" s="179">
        <f t="shared" si="204"/>
        <v>0</v>
      </c>
      <c r="Y688" s="179"/>
      <c r="Z688" s="179">
        <f t="shared" si="205"/>
        <v>0</v>
      </c>
      <c r="AA688" s="179"/>
      <c r="AB688" s="179">
        <f t="shared" si="205"/>
        <v>0</v>
      </c>
      <c r="AC688" s="179"/>
      <c r="AD688" s="179">
        <f t="shared" si="205"/>
        <v>0</v>
      </c>
      <c r="AE688" s="179"/>
      <c r="AF688" s="179">
        <f t="shared" si="205"/>
        <v>0</v>
      </c>
      <c r="AG688" s="179"/>
      <c r="AH688" s="179">
        <f t="shared" si="199"/>
        <v>0</v>
      </c>
      <c r="AI688" s="179"/>
      <c r="AJ688" s="179">
        <f t="shared" si="206"/>
        <v>0</v>
      </c>
      <c r="AK688" s="179"/>
      <c r="AL688" s="179">
        <f t="shared" si="206"/>
        <v>0</v>
      </c>
      <c r="AM688" s="179">
        <f t="shared" si="211"/>
        <v>0</v>
      </c>
      <c r="AN688" s="217">
        <f t="shared" si="212"/>
        <v>0</v>
      </c>
      <c r="AO688" s="20">
        <f t="shared" si="214"/>
        <v>0</v>
      </c>
      <c r="AP688" s="13"/>
      <c r="AR688" s="14"/>
      <c r="AT688" s="66"/>
      <c r="AU688" s="66"/>
    </row>
    <row r="689" spans="1:47" s="61" customFormat="1" ht="22.5" outlineLevel="1" x14ac:dyDescent="0.25">
      <c r="A689" s="62" t="s">
        <v>1334</v>
      </c>
      <c r="B689" s="63" t="s">
        <v>1335</v>
      </c>
      <c r="C689" s="64" t="s">
        <v>131</v>
      </c>
      <c r="D689" s="65">
        <v>4</v>
      </c>
      <c r="E689" s="65"/>
      <c r="F689" s="19">
        <f t="shared" si="213"/>
        <v>4</v>
      </c>
      <c r="G689" s="156">
        <v>30.011228249999998</v>
      </c>
      <c r="H689" s="65">
        <f t="shared" si="207"/>
        <v>4</v>
      </c>
      <c r="I689" s="179"/>
      <c r="J689" s="179">
        <f t="shared" si="200"/>
        <v>0</v>
      </c>
      <c r="K689" s="179"/>
      <c r="L689" s="179">
        <f t="shared" si="201"/>
        <v>0</v>
      </c>
      <c r="M689" s="179"/>
      <c r="N689" s="179">
        <f t="shared" si="202"/>
        <v>0</v>
      </c>
      <c r="O689" s="179"/>
      <c r="P689" s="179">
        <f t="shared" si="208"/>
        <v>0</v>
      </c>
      <c r="Q689" s="179"/>
      <c r="R689" s="179">
        <f t="shared" si="209"/>
        <v>0</v>
      </c>
      <c r="S689" s="179"/>
      <c r="T689" s="179">
        <f t="shared" si="210"/>
        <v>0</v>
      </c>
      <c r="U689" s="179"/>
      <c r="V689" s="179">
        <f t="shared" si="203"/>
        <v>0</v>
      </c>
      <c r="W689" s="179"/>
      <c r="X689" s="179">
        <f t="shared" si="204"/>
        <v>0</v>
      </c>
      <c r="Y689" s="179"/>
      <c r="Z689" s="179">
        <f t="shared" si="205"/>
        <v>0</v>
      </c>
      <c r="AA689" s="179"/>
      <c r="AB689" s="179">
        <f t="shared" si="205"/>
        <v>0</v>
      </c>
      <c r="AC689" s="179"/>
      <c r="AD689" s="179">
        <f t="shared" si="205"/>
        <v>0</v>
      </c>
      <c r="AE689" s="179"/>
      <c r="AF689" s="179">
        <f t="shared" si="205"/>
        <v>0</v>
      </c>
      <c r="AG689" s="179"/>
      <c r="AH689" s="179">
        <f t="shared" si="199"/>
        <v>0</v>
      </c>
      <c r="AI689" s="179"/>
      <c r="AJ689" s="179">
        <f t="shared" si="206"/>
        <v>0</v>
      </c>
      <c r="AK689" s="179"/>
      <c r="AL689" s="179">
        <f t="shared" si="206"/>
        <v>0</v>
      </c>
      <c r="AM689" s="179">
        <f t="shared" si="211"/>
        <v>0</v>
      </c>
      <c r="AN689" s="217">
        <f t="shared" si="212"/>
        <v>0</v>
      </c>
      <c r="AO689" s="20">
        <f t="shared" si="214"/>
        <v>0</v>
      </c>
      <c r="AP689" s="13"/>
      <c r="AR689" s="14"/>
      <c r="AT689" s="66"/>
      <c r="AU689" s="66"/>
    </row>
    <row r="690" spans="1:47" s="61" customFormat="1" ht="22.5" outlineLevel="1" x14ac:dyDescent="0.25">
      <c r="A690" s="62" t="s">
        <v>1336</v>
      </c>
      <c r="B690" s="63" t="s">
        <v>1337</v>
      </c>
      <c r="C690" s="64" t="s">
        <v>131</v>
      </c>
      <c r="D690" s="65">
        <v>1</v>
      </c>
      <c r="E690" s="65"/>
      <c r="F690" s="19">
        <f t="shared" si="213"/>
        <v>1</v>
      </c>
      <c r="G690" s="156">
        <v>21.43122825</v>
      </c>
      <c r="H690" s="65">
        <f t="shared" si="207"/>
        <v>1</v>
      </c>
      <c r="I690" s="179"/>
      <c r="J690" s="179">
        <f t="shared" si="200"/>
        <v>0</v>
      </c>
      <c r="K690" s="179"/>
      <c r="L690" s="179">
        <f t="shared" si="201"/>
        <v>0</v>
      </c>
      <c r="M690" s="179"/>
      <c r="N690" s="179">
        <f t="shared" si="202"/>
        <v>0</v>
      </c>
      <c r="O690" s="179"/>
      <c r="P690" s="179">
        <f t="shared" si="208"/>
        <v>0</v>
      </c>
      <c r="Q690" s="179"/>
      <c r="R690" s="179">
        <f t="shared" si="209"/>
        <v>0</v>
      </c>
      <c r="S690" s="179"/>
      <c r="T690" s="179">
        <f t="shared" si="210"/>
        <v>0</v>
      </c>
      <c r="U690" s="179"/>
      <c r="V690" s="179">
        <f t="shared" si="203"/>
        <v>0</v>
      </c>
      <c r="W690" s="179"/>
      <c r="X690" s="179">
        <f t="shared" si="204"/>
        <v>0</v>
      </c>
      <c r="Y690" s="179"/>
      <c r="Z690" s="179">
        <f t="shared" si="205"/>
        <v>0</v>
      </c>
      <c r="AA690" s="179"/>
      <c r="AB690" s="179">
        <f t="shared" si="205"/>
        <v>0</v>
      </c>
      <c r="AC690" s="179"/>
      <c r="AD690" s="179">
        <f t="shared" si="205"/>
        <v>0</v>
      </c>
      <c r="AE690" s="179"/>
      <c r="AF690" s="179">
        <f t="shared" si="205"/>
        <v>0</v>
      </c>
      <c r="AG690" s="179"/>
      <c r="AH690" s="179">
        <f t="shared" si="199"/>
        <v>0</v>
      </c>
      <c r="AI690" s="179"/>
      <c r="AJ690" s="179">
        <f t="shared" si="206"/>
        <v>0</v>
      </c>
      <c r="AK690" s="179"/>
      <c r="AL690" s="179">
        <f t="shared" si="206"/>
        <v>0</v>
      </c>
      <c r="AM690" s="179">
        <f t="shared" si="211"/>
        <v>0</v>
      </c>
      <c r="AN690" s="217">
        <f t="shared" si="212"/>
        <v>0</v>
      </c>
      <c r="AO690" s="20">
        <f t="shared" si="214"/>
        <v>0</v>
      </c>
      <c r="AP690" s="13"/>
      <c r="AR690" s="14"/>
      <c r="AT690" s="66"/>
      <c r="AU690" s="66"/>
    </row>
    <row r="691" spans="1:47" s="61" customFormat="1" ht="33.75" outlineLevel="1" x14ac:dyDescent="0.25">
      <c r="A691" s="62" t="s">
        <v>1338</v>
      </c>
      <c r="B691" s="63" t="s">
        <v>1339</v>
      </c>
      <c r="C691" s="64" t="s">
        <v>131</v>
      </c>
      <c r="D691" s="65">
        <v>2</v>
      </c>
      <c r="E691" s="65"/>
      <c r="F691" s="19">
        <f t="shared" si="213"/>
        <v>2</v>
      </c>
      <c r="G691" s="156">
        <v>21.43122825</v>
      </c>
      <c r="H691" s="65">
        <f t="shared" si="207"/>
        <v>2</v>
      </c>
      <c r="I691" s="179"/>
      <c r="J691" s="179">
        <f t="shared" si="200"/>
        <v>0</v>
      </c>
      <c r="K691" s="179"/>
      <c r="L691" s="179">
        <f t="shared" si="201"/>
        <v>0</v>
      </c>
      <c r="M691" s="179"/>
      <c r="N691" s="179">
        <f t="shared" si="202"/>
        <v>0</v>
      </c>
      <c r="O691" s="179"/>
      <c r="P691" s="179">
        <f t="shared" si="208"/>
        <v>0</v>
      </c>
      <c r="Q691" s="179"/>
      <c r="R691" s="179">
        <f t="shared" si="209"/>
        <v>0</v>
      </c>
      <c r="S691" s="179"/>
      <c r="T691" s="179">
        <f t="shared" si="210"/>
        <v>0</v>
      </c>
      <c r="U691" s="179"/>
      <c r="V691" s="179">
        <f t="shared" si="203"/>
        <v>0</v>
      </c>
      <c r="W691" s="179"/>
      <c r="X691" s="179">
        <f t="shared" si="204"/>
        <v>0</v>
      </c>
      <c r="Y691" s="179"/>
      <c r="Z691" s="179">
        <f t="shared" si="205"/>
        <v>0</v>
      </c>
      <c r="AA691" s="179"/>
      <c r="AB691" s="179">
        <f t="shared" si="205"/>
        <v>0</v>
      </c>
      <c r="AC691" s="179"/>
      <c r="AD691" s="179">
        <f t="shared" si="205"/>
        <v>0</v>
      </c>
      <c r="AE691" s="179"/>
      <c r="AF691" s="179">
        <f t="shared" si="205"/>
        <v>0</v>
      </c>
      <c r="AG691" s="179"/>
      <c r="AH691" s="179">
        <f t="shared" si="199"/>
        <v>0</v>
      </c>
      <c r="AI691" s="179"/>
      <c r="AJ691" s="179">
        <f t="shared" si="206"/>
        <v>0</v>
      </c>
      <c r="AK691" s="179"/>
      <c r="AL691" s="179">
        <f t="shared" si="206"/>
        <v>0</v>
      </c>
      <c r="AM691" s="179">
        <f t="shared" si="211"/>
        <v>0</v>
      </c>
      <c r="AN691" s="217">
        <f t="shared" si="212"/>
        <v>0</v>
      </c>
      <c r="AO691" s="20">
        <f t="shared" si="214"/>
        <v>0</v>
      </c>
      <c r="AP691" s="13"/>
      <c r="AR691" s="14"/>
      <c r="AT691" s="66"/>
      <c r="AU691" s="66"/>
    </row>
    <row r="692" spans="1:47" s="61" customFormat="1" ht="22.5" outlineLevel="1" x14ac:dyDescent="0.25">
      <c r="A692" s="62" t="s">
        <v>1340</v>
      </c>
      <c r="B692" s="63" t="s">
        <v>1341</v>
      </c>
      <c r="C692" s="64" t="s">
        <v>131</v>
      </c>
      <c r="D692" s="65">
        <v>1</v>
      </c>
      <c r="E692" s="65"/>
      <c r="F692" s="19">
        <f t="shared" si="213"/>
        <v>1</v>
      </c>
      <c r="G692" s="156">
        <v>21.43122825</v>
      </c>
      <c r="H692" s="65">
        <f t="shared" si="207"/>
        <v>1</v>
      </c>
      <c r="I692" s="179"/>
      <c r="J692" s="179">
        <f t="shared" si="200"/>
        <v>0</v>
      </c>
      <c r="K692" s="179"/>
      <c r="L692" s="179">
        <f t="shared" si="201"/>
        <v>0</v>
      </c>
      <c r="M692" s="179"/>
      <c r="N692" s="179">
        <f t="shared" si="202"/>
        <v>0</v>
      </c>
      <c r="O692" s="179"/>
      <c r="P692" s="179">
        <f t="shared" si="208"/>
        <v>0</v>
      </c>
      <c r="Q692" s="179"/>
      <c r="R692" s="179">
        <f t="shared" si="209"/>
        <v>0</v>
      </c>
      <c r="S692" s="179"/>
      <c r="T692" s="179">
        <f t="shared" si="210"/>
        <v>0</v>
      </c>
      <c r="U692" s="179"/>
      <c r="V692" s="179">
        <f t="shared" si="203"/>
        <v>0</v>
      </c>
      <c r="W692" s="179"/>
      <c r="X692" s="179">
        <f t="shared" si="204"/>
        <v>0</v>
      </c>
      <c r="Y692" s="179"/>
      <c r="Z692" s="179">
        <f t="shared" si="205"/>
        <v>0</v>
      </c>
      <c r="AA692" s="179"/>
      <c r="AB692" s="179">
        <f t="shared" si="205"/>
        <v>0</v>
      </c>
      <c r="AC692" s="179"/>
      <c r="AD692" s="179">
        <f t="shared" si="205"/>
        <v>0</v>
      </c>
      <c r="AE692" s="179"/>
      <c r="AF692" s="179">
        <f t="shared" si="205"/>
        <v>0</v>
      </c>
      <c r="AG692" s="179"/>
      <c r="AH692" s="179">
        <f t="shared" si="199"/>
        <v>0</v>
      </c>
      <c r="AI692" s="179"/>
      <c r="AJ692" s="179">
        <f t="shared" si="206"/>
        <v>0</v>
      </c>
      <c r="AK692" s="179"/>
      <c r="AL692" s="179">
        <f t="shared" si="206"/>
        <v>0</v>
      </c>
      <c r="AM692" s="179">
        <f t="shared" si="211"/>
        <v>0</v>
      </c>
      <c r="AN692" s="217">
        <f t="shared" si="212"/>
        <v>0</v>
      </c>
      <c r="AO692" s="20">
        <f t="shared" si="214"/>
        <v>0</v>
      </c>
      <c r="AP692" s="13"/>
      <c r="AR692" s="14"/>
      <c r="AT692" s="66"/>
      <c r="AU692" s="66"/>
    </row>
    <row r="693" spans="1:47" s="61" customFormat="1" ht="33.75" outlineLevel="1" x14ac:dyDescent="0.25">
      <c r="A693" s="62" t="s">
        <v>1342</v>
      </c>
      <c r="B693" s="63" t="s">
        <v>1343</v>
      </c>
      <c r="C693" s="64" t="s">
        <v>131</v>
      </c>
      <c r="D693" s="65">
        <v>1</v>
      </c>
      <c r="E693" s="65"/>
      <c r="F693" s="19">
        <f t="shared" si="213"/>
        <v>1</v>
      </c>
      <c r="G693" s="156">
        <v>30.011228249999998</v>
      </c>
      <c r="H693" s="65">
        <f t="shared" si="207"/>
        <v>1</v>
      </c>
      <c r="I693" s="179"/>
      <c r="J693" s="179">
        <f t="shared" si="200"/>
        <v>0</v>
      </c>
      <c r="K693" s="179"/>
      <c r="L693" s="179">
        <f t="shared" si="201"/>
        <v>0</v>
      </c>
      <c r="M693" s="179"/>
      <c r="N693" s="179">
        <f t="shared" si="202"/>
        <v>0</v>
      </c>
      <c r="O693" s="179"/>
      <c r="P693" s="179">
        <f t="shared" si="208"/>
        <v>0</v>
      </c>
      <c r="Q693" s="179"/>
      <c r="R693" s="179">
        <f t="shared" si="209"/>
        <v>0</v>
      </c>
      <c r="S693" s="179"/>
      <c r="T693" s="179">
        <f t="shared" si="210"/>
        <v>0</v>
      </c>
      <c r="U693" s="179"/>
      <c r="V693" s="179">
        <f t="shared" si="203"/>
        <v>0</v>
      </c>
      <c r="W693" s="179"/>
      <c r="X693" s="179">
        <f t="shared" si="204"/>
        <v>0</v>
      </c>
      <c r="Y693" s="179"/>
      <c r="Z693" s="179">
        <f t="shared" si="205"/>
        <v>0</v>
      </c>
      <c r="AA693" s="179"/>
      <c r="AB693" s="179">
        <f t="shared" si="205"/>
        <v>0</v>
      </c>
      <c r="AC693" s="179"/>
      <c r="AD693" s="179">
        <f t="shared" si="205"/>
        <v>0</v>
      </c>
      <c r="AE693" s="179"/>
      <c r="AF693" s="179">
        <f t="shared" si="205"/>
        <v>0</v>
      </c>
      <c r="AG693" s="179"/>
      <c r="AH693" s="179">
        <f t="shared" si="199"/>
        <v>0</v>
      </c>
      <c r="AI693" s="179"/>
      <c r="AJ693" s="179">
        <f t="shared" si="206"/>
        <v>0</v>
      </c>
      <c r="AK693" s="179"/>
      <c r="AL693" s="179">
        <f t="shared" si="206"/>
        <v>0</v>
      </c>
      <c r="AM693" s="179">
        <f t="shared" si="211"/>
        <v>0</v>
      </c>
      <c r="AN693" s="217">
        <f t="shared" si="212"/>
        <v>0</v>
      </c>
      <c r="AO693" s="20">
        <f t="shared" si="214"/>
        <v>0</v>
      </c>
      <c r="AP693" s="13"/>
      <c r="AR693" s="14"/>
      <c r="AT693" s="66"/>
      <c r="AU693" s="66"/>
    </row>
    <row r="694" spans="1:47" s="61" customFormat="1" ht="22.5" outlineLevel="1" x14ac:dyDescent="0.25">
      <c r="A694" s="62" t="s">
        <v>1344</v>
      </c>
      <c r="B694" s="63" t="s">
        <v>1345</v>
      </c>
      <c r="C694" s="64" t="s">
        <v>131</v>
      </c>
      <c r="D694" s="65">
        <v>3</v>
      </c>
      <c r="E694" s="65"/>
      <c r="F694" s="19">
        <f t="shared" si="213"/>
        <v>3</v>
      </c>
      <c r="G694" s="156">
        <v>21.43122825</v>
      </c>
      <c r="H694" s="65">
        <f t="shared" si="207"/>
        <v>3</v>
      </c>
      <c r="I694" s="179"/>
      <c r="J694" s="179">
        <f t="shared" si="200"/>
        <v>0</v>
      </c>
      <c r="K694" s="179"/>
      <c r="L694" s="179">
        <f t="shared" si="201"/>
        <v>0</v>
      </c>
      <c r="M694" s="179"/>
      <c r="N694" s="179">
        <f t="shared" si="202"/>
        <v>0</v>
      </c>
      <c r="O694" s="179"/>
      <c r="P694" s="179">
        <f t="shared" si="208"/>
        <v>0</v>
      </c>
      <c r="Q694" s="179"/>
      <c r="R694" s="179">
        <f t="shared" si="209"/>
        <v>0</v>
      </c>
      <c r="S694" s="179"/>
      <c r="T694" s="179">
        <f t="shared" si="210"/>
        <v>0</v>
      </c>
      <c r="U694" s="179"/>
      <c r="V694" s="179">
        <f t="shared" si="203"/>
        <v>0</v>
      </c>
      <c r="W694" s="179"/>
      <c r="X694" s="179">
        <f t="shared" si="204"/>
        <v>0</v>
      </c>
      <c r="Y694" s="179"/>
      <c r="Z694" s="179">
        <f t="shared" si="205"/>
        <v>0</v>
      </c>
      <c r="AA694" s="179"/>
      <c r="AB694" s="179">
        <f t="shared" si="205"/>
        <v>0</v>
      </c>
      <c r="AC694" s="179"/>
      <c r="AD694" s="179">
        <f t="shared" si="205"/>
        <v>0</v>
      </c>
      <c r="AE694" s="179"/>
      <c r="AF694" s="179">
        <f t="shared" si="205"/>
        <v>0</v>
      </c>
      <c r="AG694" s="179"/>
      <c r="AH694" s="179">
        <f t="shared" si="199"/>
        <v>0</v>
      </c>
      <c r="AI694" s="179"/>
      <c r="AJ694" s="179">
        <f t="shared" si="206"/>
        <v>0</v>
      </c>
      <c r="AK694" s="179"/>
      <c r="AL694" s="179">
        <f t="shared" si="206"/>
        <v>0</v>
      </c>
      <c r="AM694" s="179">
        <f t="shared" si="211"/>
        <v>0</v>
      </c>
      <c r="AN694" s="217">
        <f t="shared" si="212"/>
        <v>0</v>
      </c>
      <c r="AO694" s="20">
        <f t="shared" si="214"/>
        <v>0</v>
      </c>
      <c r="AP694" s="13"/>
      <c r="AR694" s="14"/>
      <c r="AT694" s="66"/>
      <c r="AU694" s="66"/>
    </row>
    <row r="695" spans="1:47" s="61" customFormat="1" ht="22.5" outlineLevel="1" x14ac:dyDescent="0.25">
      <c r="A695" s="62" t="s">
        <v>1346</v>
      </c>
      <c r="B695" s="63" t="s">
        <v>1347</v>
      </c>
      <c r="C695" s="64" t="s">
        <v>41</v>
      </c>
      <c r="D695" s="65">
        <v>4.2</v>
      </c>
      <c r="E695" s="65"/>
      <c r="F695" s="19">
        <f t="shared" si="213"/>
        <v>4.2</v>
      </c>
      <c r="G695" s="156">
        <v>729.1022825</v>
      </c>
      <c r="H695" s="65">
        <f t="shared" si="207"/>
        <v>4.2</v>
      </c>
      <c r="I695" s="179"/>
      <c r="J695" s="179">
        <f t="shared" si="200"/>
        <v>0</v>
      </c>
      <c r="K695" s="179"/>
      <c r="L695" s="179">
        <f t="shared" si="201"/>
        <v>0</v>
      </c>
      <c r="M695" s="179"/>
      <c r="N695" s="179">
        <f t="shared" si="202"/>
        <v>0</v>
      </c>
      <c r="O695" s="179"/>
      <c r="P695" s="179">
        <f t="shared" si="208"/>
        <v>0</v>
      </c>
      <c r="Q695" s="179"/>
      <c r="R695" s="179">
        <f t="shared" si="209"/>
        <v>0</v>
      </c>
      <c r="S695" s="179"/>
      <c r="T695" s="179">
        <f t="shared" si="210"/>
        <v>0</v>
      </c>
      <c r="U695" s="179"/>
      <c r="V695" s="179">
        <f t="shared" si="203"/>
        <v>0</v>
      </c>
      <c r="W695" s="179"/>
      <c r="X695" s="179">
        <f t="shared" si="204"/>
        <v>0</v>
      </c>
      <c r="Y695" s="179"/>
      <c r="Z695" s="179">
        <f t="shared" si="205"/>
        <v>0</v>
      </c>
      <c r="AA695" s="179"/>
      <c r="AB695" s="179">
        <f t="shared" si="205"/>
        <v>0</v>
      </c>
      <c r="AC695" s="179"/>
      <c r="AD695" s="179">
        <f t="shared" si="205"/>
        <v>0</v>
      </c>
      <c r="AE695" s="179"/>
      <c r="AF695" s="179">
        <f t="shared" si="205"/>
        <v>0</v>
      </c>
      <c r="AG695" s="179"/>
      <c r="AH695" s="179">
        <f t="shared" si="199"/>
        <v>0</v>
      </c>
      <c r="AI695" s="179"/>
      <c r="AJ695" s="179">
        <f t="shared" si="206"/>
        <v>0</v>
      </c>
      <c r="AK695" s="179"/>
      <c r="AL695" s="179">
        <f t="shared" si="206"/>
        <v>0</v>
      </c>
      <c r="AM695" s="179">
        <f t="shared" si="211"/>
        <v>0</v>
      </c>
      <c r="AN695" s="217">
        <f t="shared" si="212"/>
        <v>0</v>
      </c>
      <c r="AO695" s="20">
        <f t="shared" si="214"/>
        <v>0</v>
      </c>
      <c r="AP695" s="13"/>
      <c r="AR695" s="14"/>
      <c r="AT695" s="66"/>
      <c r="AU695" s="66"/>
    </row>
    <row r="696" spans="1:47" s="61" customFormat="1" ht="22.5" outlineLevel="1" x14ac:dyDescent="0.25">
      <c r="A696" s="62" t="s">
        <v>1348</v>
      </c>
      <c r="B696" s="63" t="s">
        <v>1349</v>
      </c>
      <c r="C696" s="64" t="s">
        <v>62</v>
      </c>
      <c r="D696" s="65">
        <v>9</v>
      </c>
      <c r="E696" s="65"/>
      <c r="F696" s="19">
        <f t="shared" si="213"/>
        <v>9</v>
      </c>
      <c r="G696" s="156">
        <v>518.2744874</v>
      </c>
      <c r="H696" s="65">
        <f t="shared" si="207"/>
        <v>9</v>
      </c>
      <c r="I696" s="179"/>
      <c r="J696" s="179">
        <f t="shared" si="200"/>
        <v>0</v>
      </c>
      <c r="K696" s="179"/>
      <c r="L696" s="179">
        <f t="shared" si="201"/>
        <v>0</v>
      </c>
      <c r="M696" s="179"/>
      <c r="N696" s="179">
        <f t="shared" si="202"/>
        <v>0</v>
      </c>
      <c r="O696" s="179"/>
      <c r="P696" s="179">
        <f t="shared" si="208"/>
        <v>0</v>
      </c>
      <c r="Q696" s="179"/>
      <c r="R696" s="179">
        <f t="shared" si="209"/>
        <v>0</v>
      </c>
      <c r="S696" s="179"/>
      <c r="T696" s="179">
        <f t="shared" si="210"/>
        <v>0</v>
      </c>
      <c r="U696" s="179"/>
      <c r="V696" s="179">
        <f t="shared" si="203"/>
        <v>0</v>
      </c>
      <c r="W696" s="179"/>
      <c r="X696" s="179">
        <f t="shared" si="204"/>
        <v>0</v>
      </c>
      <c r="Y696" s="179"/>
      <c r="Z696" s="179">
        <f t="shared" si="205"/>
        <v>0</v>
      </c>
      <c r="AA696" s="179"/>
      <c r="AB696" s="179">
        <f t="shared" si="205"/>
        <v>0</v>
      </c>
      <c r="AC696" s="179"/>
      <c r="AD696" s="179">
        <f t="shared" si="205"/>
        <v>0</v>
      </c>
      <c r="AE696" s="179"/>
      <c r="AF696" s="179">
        <f t="shared" si="205"/>
        <v>0</v>
      </c>
      <c r="AG696" s="179"/>
      <c r="AH696" s="179">
        <f t="shared" si="199"/>
        <v>0</v>
      </c>
      <c r="AI696" s="179"/>
      <c r="AJ696" s="179">
        <f t="shared" si="206"/>
        <v>0</v>
      </c>
      <c r="AK696" s="179"/>
      <c r="AL696" s="179">
        <f t="shared" si="206"/>
        <v>0</v>
      </c>
      <c r="AM696" s="179">
        <f t="shared" si="211"/>
        <v>0</v>
      </c>
      <c r="AN696" s="217">
        <f t="shared" si="212"/>
        <v>0</v>
      </c>
      <c r="AO696" s="20">
        <f t="shared" si="214"/>
        <v>0</v>
      </c>
      <c r="AP696" s="13"/>
      <c r="AR696" s="14"/>
      <c r="AT696" s="66"/>
      <c r="AU696" s="66"/>
    </row>
    <row r="697" spans="1:47" s="61" customFormat="1" ht="22.5" outlineLevel="1" x14ac:dyDescent="0.25">
      <c r="A697" s="62" t="s">
        <v>1350</v>
      </c>
      <c r="B697" s="63" t="s">
        <v>1351</v>
      </c>
      <c r="C697" s="64" t="s">
        <v>131</v>
      </c>
      <c r="D697" s="65">
        <v>1</v>
      </c>
      <c r="E697" s="65"/>
      <c r="F697" s="19">
        <f t="shared" si="213"/>
        <v>1</v>
      </c>
      <c r="G697" s="156">
        <v>446.53163769999998</v>
      </c>
      <c r="H697" s="65">
        <f t="shared" si="207"/>
        <v>1</v>
      </c>
      <c r="I697" s="179"/>
      <c r="J697" s="179">
        <f t="shared" si="200"/>
        <v>0</v>
      </c>
      <c r="K697" s="179"/>
      <c r="L697" s="179">
        <f t="shared" si="201"/>
        <v>0</v>
      </c>
      <c r="M697" s="179"/>
      <c r="N697" s="179">
        <f t="shared" si="202"/>
        <v>0</v>
      </c>
      <c r="O697" s="179"/>
      <c r="P697" s="179">
        <f t="shared" si="208"/>
        <v>0</v>
      </c>
      <c r="Q697" s="179"/>
      <c r="R697" s="179">
        <f t="shared" si="209"/>
        <v>0</v>
      </c>
      <c r="S697" s="179"/>
      <c r="T697" s="179">
        <f t="shared" si="210"/>
        <v>0</v>
      </c>
      <c r="U697" s="179"/>
      <c r="V697" s="179">
        <f t="shared" si="203"/>
        <v>0</v>
      </c>
      <c r="W697" s="179"/>
      <c r="X697" s="179">
        <f t="shared" si="204"/>
        <v>0</v>
      </c>
      <c r="Y697" s="179"/>
      <c r="Z697" s="179">
        <f t="shared" si="205"/>
        <v>0</v>
      </c>
      <c r="AA697" s="179"/>
      <c r="AB697" s="179">
        <f t="shared" si="205"/>
        <v>0</v>
      </c>
      <c r="AC697" s="179"/>
      <c r="AD697" s="179">
        <f t="shared" si="205"/>
        <v>0</v>
      </c>
      <c r="AE697" s="179"/>
      <c r="AF697" s="179">
        <f t="shared" si="205"/>
        <v>0</v>
      </c>
      <c r="AG697" s="179"/>
      <c r="AH697" s="179">
        <f t="shared" si="199"/>
        <v>0</v>
      </c>
      <c r="AI697" s="179"/>
      <c r="AJ697" s="179">
        <f t="shared" si="206"/>
        <v>0</v>
      </c>
      <c r="AK697" s="179"/>
      <c r="AL697" s="179">
        <f t="shared" si="206"/>
        <v>0</v>
      </c>
      <c r="AM697" s="179">
        <f t="shared" si="211"/>
        <v>0</v>
      </c>
      <c r="AN697" s="217">
        <f t="shared" si="212"/>
        <v>0</v>
      </c>
      <c r="AO697" s="20">
        <f t="shared" si="214"/>
        <v>0</v>
      </c>
      <c r="AP697" s="13"/>
      <c r="AR697" s="14"/>
      <c r="AT697" s="66"/>
      <c r="AU697" s="66"/>
    </row>
    <row r="698" spans="1:47" s="61" customFormat="1" ht="15" outlineLevel="1" x14ac:dyDescent="0.25">
      <c r="A698" s="62" t="s">
        <v>1352</v>
      </c>
      <c r="B698" s="63" t="s">
        <v>1353</v>
      </c>
      <c r="C698" s="64" t="s">
        <v>23</v>
      </c>
      <c r="D698" s="65">
        <v>1</v>
      </c>
      <c r="E698" s="65"/>
      <c r="F698" s="19">
        <f t="shared" si="213"/>
        <v>1</v>
      </c>
      <c r="G698" s="156">
        <v>1024.305578</v>
      </c>
      <c r="H698" s="65">
        <f t="shared" si="207"/>
        <v>1</v>
      </c>
      <c r="I698" s="179"/>
      <c r="J698" s="179">
        <f t="shared" si="200"/>
        <v>0</v>
      </c>
      <c r="K698" s="179"/>
      <c r="L698" s="179">
        <f t="shared" si="201"/>
        <v>0</v>
      </c>
      <c r="M698" s="179"/>
      <c r="N698" s="179">
        <f t="shared" si="202"/>
        <v>0</v>
      </c>
      <c r="O698" s="179"/>
      <c r="P698" s="179">
        <f t="shared" si="208"/>
        <v>0</v>
      </c>
      <c r="Q698" s="179"/>
      <c r="R698" s="179">
        <f t="shared" si="209"/>
        <v>0</v>
      </c>
      <c r="S698" s="179"/>
      <c r="T698" s="179">
        <f t="shared" si="210"/>
        <v>0</v>
      </c>
      <c r="U698" s="179"/>
      <c r="V698" s="179">
        <f t="shared" si="203"/>
        <v>0</v>
      </c>
      <c r="W698" s="179"/>
      <c r="X698" s="179">
        <f t="shared" si="204"/>
        <v>0</v>
      </c>
      <c r="Y698" s="179"/>
      <c r="Z698" s="179">
        <f t="shared" si="205"/>
        <v>0</v>
      </c>
      <c r="AA698" s="179"/>
      <c r="AB698" s="179">
        <f t="shared" si="205"/>
        <v>0</v>
      </c>
      <c r="AC698" s="179"/>
      <c r="AD698" s="179">
        <f t="shared" si="205"/>
        <v>0</v>
      </c>
      <c r="AE698" s="179"/>
      <c r="AF698" s="179">
        <f t="shared" si="205"/>
        <v>0</v>
      </c>
      <c r="AG698" s="179"/>
      <c r="AH698" s="179">
        <f t="shared" si="199"/>
        <v>0</v>
      </c>
      <c r="AI698" s="179"/>
      <c r="AJ698" s="179">
        <f t="shared" si="206"/>
        <v>0</v>
      </c>
      <c r="AK698" s="179"/>
      <c r="AL698" s="179">
        <f t="shared" si="206"/>
        <v>0</v>
      </c>
      <c r="AM698" s="179">
        <f t="shared" si="211"/>
        <v>0</v>
      </c>
      <c r="AN698" s="217">
        <f t="shared" si="212"/>
        <v>0</v>
      </c>
      <c r="AO698" s="20">
        <f t="shared" si="214"/>
        <v>0</v>
      </c>
      <c r="AP698" s="13"/>
      <c r="AR698" s="14"/>
      <c r="AT698" s="66"/>
      <c r="AU698" s="66"/>
    </row>
    <row r="699" spans="1:47" s="61" customFormat="1" ht="15" x14ac:dyDescent="0.25">
      <c r="A699" s="70" t="s">
        <v>1354</v>
      </c>
      <c r="B699" s="71" t="s">
        <v>1355</v>
      </c>
      <c r="C699" s="72"/>
      <c r="D699" s="73"/>
      <c r="E699" s="73"/>
      <c r="F699" s="29"/>
      <c r="G699" s="158"/>
      <c r="H699" s="73"/>
      <c r="I699" s="181"/>
      <c r="J699" s="181"/>
      <c r="K699" s="181"/>
      <c r="L699" s="181"/>
      <c r="M699" s="181"/>
      <c r="N699" s="181"/>
      <c r="O699" s="181"/>
      <c r="P699" s="181"/>
      <c r="Q699" s="181"/>
      <c r="R699" s="181"/>
      <c r="S699" s="181"/>
      <c r="T699" s="181"/>
      <c r="U699" s="181"/>
      <c r="V699" s="181"/>
      <c r="W699" s="181"/>
      <c r="X699" s="181"/>
      <c r="Y699" s="181"/>
      <c r="Z699" s="181"/>
      <c r="AA699" s="181"/>
      <c r="AB699" s="181"/>
      <c r="AC699" s="181"/>
      <c r="AD699" s="181"/>
      <c r="AE699" s="181"/>
      <c r="AF699" s="181"/>
      <c r="AG699" s="181"/>
      <c r="AH699" s="181"/>
      <c r="AI699" s="181"/>
      <c r="AJ699" s="181"/>
      <c r="AK699" s="181"/>
      <c r="AL699" s="181"/>
      <c r="AM699" s="181" t="str">
        <f t="shared" si="211"/>
        <v/>
      </c>
      <c r="AN699" s="219"/>
      <c r="AO699" s="74"/>
      <c r="AP699" s="13"/>
      <c r="AR699" s="14"/>
      <c r="AT699" s="66"/>
      <c r="AU699" s="66"/>
    </row>
    <row r="700" spans="1:47" s="61" customFormat="1" ht="15" outlineLevel="1" x14ac:dyDescent="0.25">
      <c r="A700" s="62" t="s">
        <v>1356</v>
      </c>
      <c r="B700" s="63" t="s">
        <v>1357</v>
      </c>
      <c r="C700" s="64" t="s">
        <v>28</v>
      </c>
      <c r="D700" s="65">
        <v>26</v>
      </c>
      <c r="E700" s="65"/>
      <c r="F700" s="19">
        <f t="shared" ref="F700:F716" si="215">D700+E700</f>
        <v>26</v>
      </c>
      <c r="G700" s="156">
        <v>44.132899190000003</v>
      </c>
      <c r="H700" s="65">
        <f t="shared" si="207"/>
        <v>26</v>
      </c>
      <c r="I700" s="179"/>
      <c r="J700" s="179">
        <f t="shared" si="200"/>
        <v>0</v>
      </c>
      <c r="K700" s="179"/>
      <c r="L700" s="179">
        <f t="shared" si="201"/>
        <v>0</v>
      </c>
      <c r="M700" s="179"/>
      <c r="N700" s="179">
        <f t="shared" si="202"/>
        <v>0</v>
      </c>
      <c r="O700" s="179"/>
      <c r="P700" s="179">
        <f t="shared" si="208"/>
        <v>0</v>
      </c>
      <c r="Q700" s="179"/>
      <c r="R700" s="179">
        <f t="shared" si="209"/>
        <v>0</v>
      </c>
      <c r="S700" s="179"/>
      <c r="T700" s="179">
        <f t="shared" si="210"/>
        <v>0</v>
      </c>
      <c r="U700" s="179"/>
      <c r="V700" s="179">
        <f t="shared" si="203"/>
        <v>0</v>
      </c>
      <c r="W700" s="179"/>
      <c r="X700" s="179">
        <f t="shared" si="204"/>
        <v>0</v>
      </c>
      <c r="Y700" s="179"/>
      <c r="Z700" s="179">
        <f t="shared" si="205"/>
        <v>0</v>
      </c>
      <c r="AA700" s="179"/>
      <c r="AB700" s="179">
        <f t="shared" si="205"/>
        <v>0</v>
      </c>
      <c r="AC700" s="179"/>
      <c r="AD700" s="179">
        <f t="shared" si="205"/>
        <v>0</v>
      </c>
      <c r="AE700" s="179"/>
      <c r="AF700" s="179">
        <f t="shared" si="205"/>
        <v>0</v>
      </c>
      <c r="AG700" s="179"/>
      <c r="AH700" s="179">
        <f t="shared" si="199"/>
        <v>0</v>
      </c>
      <c r="AI700" s="179"/>
      <c r="AJ700" s="179">
        <f t="shared" si="206"/>
        <v>0</v>
      </c>
      <c r="AK700" s="179"/>
      <c r="AL700" s="179">
        <f t="shared" si="206"/>
        <v>0</v>
      </c>
      <c r="AM700" s="179">
        <f t="shared" si="211"/>
        <v>0</v>
      </c>
      <c r="AN700" s="217">
        <f t="shared" si="212"/>
        <v>0</v>
      </c>
      <c r="AO700" s="20">
        <f t="shared" ref="AO700:AO716" si="216">IF(C700="","",(ROUND(AM700*G700,2)))</f>
        <v>0</v>
      </c>
      <c r="AP700" s="13"/>
      <c r="AR700" s="14"/>
      <c r="AT700" s="66"/>
      <c r="AU700" s="66"/>
    </row>
    <row r="701" spans="1:47" s="61" customFormat="1" ht="22.5" outlineLevel="1" x14ac:dyDescent="0.25">
      <c r="A701" s="62" t="s">
        <v>1358</v>
      </c>
      <c r="B701" s="63" t="s">
        <v>1359</v>
      </c>
      <c r="C701" s="64" t="s">
        <v>28</v>
      </c>
      <c r="D701" s="65">
        <v>4</v>
      </c>
      <c r="E701" s="65"/>
      <c r="F701" s="19">
        <f t="shared" si="215"/>
        <v>4</v>
      </c>
      <c r="G701" s="156">
        <v>140.879356</v>
      </c>
      <c r="H701" s="65">
        <f t="shared" si="207"/>
        <v>4</v>
      </c>
      <c r="I701" s="179"/>
      <c r="J701" s="179">
        <f t="shared" si="200"/>
        <v>0</v>
      </c>
      <c r="K701" s="179"/>
      <c r="L701" s="179">
        <f t="shared" si="201"/>
        <v>0</v>
      </c>
      <c r="M701" s="179"/>
      <c r="N701" s="179">
        <f t="shared" si="202"/>
        <v>0</v>
      </c>
      <c r="O701" s="179"/>
      <c r="P701" s="179">
        <f t="shared" si="208"/>
        <v>0</v>
      </c>
      <c r="Q701" s="179"/>
      <c r="R701" s="179">
        <f t="shared" si="209"/>
        <v>0</v>
      </c>
      <c r="S701" s="179"/>
      <c r="T701" s="179">
        <f t="shared" si="210"/>
        <v>0</v>
      </c>
      <c r="U701" s="179"/>
      <c r="V701" s="179">
        <f t="shared" si="203"/>
        <v>0</v>
      </c>
      <c r="W701" s="179"/>
      <c r="X701" s="179">
        <f t="shared" si="204"/>
        <v>0</v>
      </c>
      <c r="Y701" s="179"/>
      <c r="Z701" s="179">
        <f t="shared" si="205"/>
        <v>0</v>
      </c>
      <c r="AA701" s="179"/>
      <c r="AB701" s="179">
        <f t="shared" si="205"/>
        <v>0</v>
      </c>
      <c r="AC701" s="179"/>
      <c r="AD701" s="179">
        <f t="shared" si="205"/>
        <v>0</v>
      </c>
      <c r="AE701" s="179"/>
      <c r="AF701" s="179">
        <f t="shared" si="205"/>
        <v>0</v>
      </c>
      <c r="AG701" s="179"/>
      <c r="AH701" s="179">
        <f t="shared" si="199"/>
        <v>0</v>
      </c>
      <c r="AI701" s="179"/>
      <c r="AJ701" s="179">
        <f t="shared" si="206"/>
        <v>0</v>
      </c>
      <c r="AK701" s="179"/>
      <c r="AL701" s="179">
        <f t="shared" si="206"/>
        <v>0</v>
      </c>
      <c r="AM701" s="179">
        <f t="shared" si="211"/>
        <v>0</v>
      </c>
      <c r="AN701" s="217">
        <f t="shared" si="212"/>
        <v>0</v>
      </c>
      <c r="AO701" s="20">
        <f t="shared" si="216"/>
        <v>0</v>
      </c>
      <c r="AP701" s="13"/>
      <c r="AR701" s="14"/>
      <c r="AT701" s="66"/>
      <c r="AU701" s="66"/>
    </row>
    <row r="702" spans="1:47" s="61" customFormat="1" ht="15" outlineLevel="1" x14ac:dyDescent="0.25">
      <c r="A702" s="62" t="s">
        <v>1360</v>
      </c>
      <c r="B702" s="63" t="s">
        <v>1361</v>
      </c>
      <c r="C702" s="64" t="s">
        <v>16</v>
      </c>
      <c r="D702" s="65">
        <v>2</v>
      </c>
      <c r="E702" s="65"/>
      <c r="F702" s="19">
        <f t="shared" si="215"/>
        <v>2</v>
      </c>
      <c r="G702" s="156">
        <v>493.68507260000001</v>
      </c>
      <c r="H702" s="65">
        <f t="shared" si="207"/>
        <v>2</v>
      </c>
      <c r="I702" s="179"/>
      <c r="J702" s="179">
        <f t="shared" si="200"/>
        <v>0</v>
      </c>
      <c r="K702" s="179"/>
      <c r="L702" s="179">
        <f t="shared" si="201"/>
        <v>0</v>
      </c>
      <c r="M702" s="179"/>
      <c r="N702" s="179">
        <f t="shared" si="202"/>
        <v>0</v>
      </c>
      <c r="O702" s="179"/>
      <c r="P702" s="179">
        <f t="shared" si="208"/>
        <v>0</v>
      </c>
      <c r="Q702" s="179"/>
      <c r="R702" s="179">
        <f t="shared" si="209"/>
        <v>0</v>
      </c>
      <c r="S702" s="179"/>
      <c r="T702" s="179">
        <f t="shared" si="210"/>
        <v>0</v>
      </c>
      <c r="U702" s="179"/>
      <c r="V702" s="179">
        <f t="shared" si="203"/>
        <v>0</v>
      </c>
      <c r="W702" s="179"/>
      <c r="X702" s="179">
        <f t="shared" si="204"/>
        <v>0</v>
      </c>
      <c r="Y702" s="179"/>
      <c r="Z702" s="179">
        <f t="shared" si="205"/>
        <v>0</v>
      </c>
      <c r="AA702" s="179"/>
      <c r="AB702" s="179">
        <f t="shared" si="205"/>
        <v>0</v>
      </c>
      <c r="AC702" s="179"/>
      <c r="AD702" s="179">
        <f t="shared" si="205"/>
        <v>0</v>
      </c>
      <c r="AE702" s="179"/>
      <c r="AF702" s="179">
        <f t="shared" si="205"/>
        <v>0</v>
      </c>
      <c r="AG702" s="179"/>
      <c r="AH702" s="179">
        <f t="shared" si="199"/>
        <v>0</v>
      </c>
      <c r="AI702" s="179"/>
      <c r="AJ702" s="179">
        <f t="shared" si="206"/>
        <v>0</v>
      </c>
      <c r="AK702" s="179"/>
      <c r="AL702" s="179">
        <f t="shared" si="206"/>
        <v>0</v>
      </c>
      <c r="AM702" s="179">
        <f t="shared" si="211"/>
        <v>0</v>
      </c>
      <c r="AN702" s="217">
        <f t="shared" si="212"/>
        <v>0</v>
      </c>
      <c r="AO702" s="20">
        <f t="shared" si="216"/>
        <v>0</v>
      </c>
      <c r="AP702" s="13"/>
      <c r="AR702" s="14"/>
      <c r="AT702" s="66"/>
      <c r="AU702" s="66"/>
    </row>
    <row r="703" spans="1:47" s="61" customFormat="1" ht="15" outlineLevel="1" x14ac:dyDescent="0.25">
      <c r="A703" s="62" t="s">
        <v>1362</v>
      </c>
      <c r="B703" s="63" t="s">
        <v>1363</v>
      </c>
      <c r="C703" s="64" t="s">
        <v>16</v>
      </c>
      <c r="D703" s="65">
        <v>4</v>
      </c>
      <c r="E703" s="65"/>
      <c r="F703" s="19">
        <f t="shared" si="215"/>
        <v>4</v>
      </c>
      <c r="G703" s="156">
        <v>25.585072579999999</v>
      </c>
      <c r="H703" s="65">
        <f t="shared" si="207"/>
        <v>4</v>
      </c>
      <c r="I703" s="179"/>
      <c r="J703" s="179">
        <f t="shared" si="200"/>
        <v>0</v>
      </c>
      <c r="K703" s="179"/>
      <c r="L703" s="179">
        <f t="shared" si="201"/>
        <v>0</v>
      </c>
      <c r="M703" s="179"/>
      <c r="N703" s="179">
        <f t="shared" si="202"/>
        <v>0</v>
      </c>
      <c r="O703" s="179"/>
      <c r="P703" s="179">
        <f t="shared" si="208"/>
        <v>0</v>
      </c>
      <c r="Q703" s="179"/>
      <c r="R703" s="179">
        <f t="shared" si="209"/>
        <v>0</v>
      </c>
      <c r="S703" s="179"/>
      <c r="T703" s="179">
        <f t="shared" si="210"/>
        <v>0</v>
      </c>
      <c r="U703" s="179"/>
      <c r="V703" s="179">
        <f t="shared" si="203"/>
        <v>0</v>
      </c>
      <c r="W703" s="179"/>
      <c r="X703" s="179">
        <f t="shared" si="204"/>
        <v>0</v>
      </c>
      <c r="Y703" s="179"/>
      <c r="Z703" s="179">
        <f t="shared" si="205"/>
        <v>0</v>
      </c>
      <c r="AA703" s="179"/>
      <c r="AB703" s="179">
        <f t="shared" si="205"/>
        <v>0</v>
      </c>
      <c r="AC703" s="179"/>
      <c r="AD703" s="179">
        <f t="shared" si="205"/>
        <v>0</v>
      </c>
      <c r="AE703" s="179"/>
      <c r="AF703" s="179">
        <f t="shared" si="205"/>
        <v>0</v>
      </c>
      <c r="AG703" s="179"/>
      <c r="AH703" s="179">
        <f t="shared" si="199"/>
        <v>0</v>
      </c>
      <c r="AI703" s="179"/>
      <c r="AJ703" s="179">
        <f t="shared" si="206"/>
        <v>0</v>
      </c>
      <c r="AK703" s="179"/>
      <c r="AL703" s="179">
        <f t="shared" si="206"/>
        <v>0</v>
      </c>
      <c r="AM703" s="179">
        <f t="shared" si="211"/>
        <v>0</v>
      </c>
      <c r="AN703" s="217">
        <f t="shared" si="212"/>
        <v>0</v>
      </c>
      <c r="AO703" s="20">
        <f t="shared" si="216"/>
        <v>0</v>
      </c>
      <c r="AP703" s="13"/>
      <c r="AR703" s="14"/>
      <c r="AT703" s="66"/>
      <c r="AU703" s="66"/>
    </row>
    <row r="704" spans="1:47" s="61" customFormat="1" ht="22.5" outlineLevel="1" x14ac:dyDescent="0.25">
      <c r="A704" s="62" t="s">
        <v>1364</v>
      </c>
      <c r="B704" s="63" t="s">
        <v>1365</v>
      </c>
      <c r="C704" s="64" t="s">
        <v>16</v>
      </c>
      <c r="D704" s="65">
        <v>8</v>
      </c>
      <c r="E704" s="65"/>
      <c r="F704" s="19">
        <f t="shared" si="215"/>
        <v>8</v>
      </c>
      <c r="G704" s="156">
        <v>14.74507258</v>
      </c>
      <c r="H704" s="65">
        <f t="shared" si="207"/>
        <v>8</v>
      </c>
      <c r="I704" s="179"/>
      <c r="J704" s="179">
        <f t="shared" si="200"/>
        <v>0</v>
      </c>
      <c r="K704" s="179"/>
      <c r="L704" s="179">
        <f t="shared" si="201"/>
        <v>0</v>
      </c>
      <c r="M704" s="179"/>
      <c r="N704" s="179">
        <f t="shared" si="202"/>
        <v>0</v>
      </c>
      <c r="O704" s="179"/>
      <c r="P704" s="179">
        <f t="shared" si="208"/>
        <v>0</v>
      </c>
      <c r="Q704" s="179"/>
      <c r="R704" s="179">
        <f t="shared" si="209"/>
        <v>0</v>
      </c>
      <c r="S704" s="179"/>
      <c r="T704" s="179">
        <f t="shared" si="210"/>
        <v>0</v>
      </c>
      <c r="U704" s="179"/>
      <c r="V704" s="179">
        <f t="shared" si="203"/>
        <v>0</v>
      </c>
      <c r="W704" s="179"/>
      <c r="X704" s="179">
        <f t="shared" si="204"/>
        <v>0</v>
      </c>
      <c r="Y704" s="179"/>
      <c r="Z704" s="179">
        <f t="shared" si="205"/>
        <v>0</v>
      </c>
      <c r="AA704" s="179"/>
      <c r="AB704" s="179">
        <f t="shared" si="205"/>
        <v>0</v>
      </c>
      <c r="AC704" s="179"/>
      <c r="AD704" s="179">
        <f t="shared" si="205"/>
        <v>0</v>
      </c>
      <c r="AE704" s="179"/>
      <c r="AF704" s="179">
        <f t="shared" si="205"/>
        <v>0</v>
      </c>
      <c r="AG704" s="179"/>
      <c r="AH704" s="179">
        <f t="shared" si="199"/>
        <v>0</v>
      </c>
      <c r="AI704" s="179"/>
      <c r="AJ704" s="179">
        <f t="shared" si="206"/>
        <v>0</v>
      </c>
      <c r="AK704" s="179"/>
      <c r="AL704" s="179">
        <f t="shared" si="206"/>
        <v>0</v>
      </c>
      <c r="AM704" s="179">
        <f t="shared" si="211"/>
        <v>0</v>
      </c>
      <c r="AN704" s="217">
        <f t="shared" si="212"/>
        <v>0</v>
      </c>
      <c r="AO704" s="20">
        <f t="shared" si="216"/>
        <v>0</v>
      </c>
      <c r="AP704" s="13"/>
      <c r="AR704" s="14"/>
      <c r="AT704" s="66"/>
      <c r="AU704" s="66"/>
    </row>
    <row r="705" spans="1:47" s="61" customFormat="1" ht="22.5" outlineLevel="1" x14ac:dyDescent="0.25">
      <c r="A705" s="62" t="s">
        <v>1366</v>
      </c>
      <c r="B705" s="63" t="s">
        <v>1367</v>
      </c>
      <c r="C705" s="64" t="s">
        <v>16</v>
      </c>
      <c r="D705" s="65">
        <v>2</v>
      </c>
      <c r="E705" s="65"/>
      <c r="F705" s="19">
        <f t="shared" si="215"/>
        <v>2</v>
      </c>
      <c r="G705" s="156">
        <v>8.6750725800000001</v>
      </c>
      <c r="H705" s="65">
        <f t="shared" si="207"/>
        <v>2</v>
      </c>
      <c r="I705" s="179"/>
      <c r="J705" s="179">
        <f t="shared" si="200"/>
        <v>0</v>
      </c>
      <c r="K705" s="179"/>
      <c r="L705" s="179">
        <f t="shared" si="201"/>
        <v>0</v>
      </c>
      <c r="M705" s="179"/>
      <c r="N705" s="179">
        <f t="shared" si="202"/>
        <v>0</v>
      </c>
      <c r="O705" s="179"/>
      <c r="P705" s="179">
        <f t="shared" si="208"/>
        <v>0</v>
      </c>
      <c r="Q705" s="179"/>
      <c r="R705" s="179">
        <f t="shared" si="209"/>
        <v>0</v>
      </c>
      <c r="S705" s="179"/>
      <c r="T705" s="179">
        <f t="shared" si="210"/>
        <v>0</v>
      </c>
      <c r="U705" s="179"/>
      <c r="V705" s="179">
        <f t="shared" si="203"/>
        <v>0</v>
      </c>
      <c r="W705" s="179"/>
      <c r="X705" s="179">
        <f t="shared" si="204"/>
        <v>0</v>
      </c>
      <c r="Y705" s="179"/>
      <c r="Z705" s="179">
        <f t="shared" si="205"/>
        <v>0</v>
      </c>
      <c r="AA705" s="179"/>
      <c r="AB705" s="179">
        <f t="shared" si="205"/>
        <v>0</v>
      </c>
      <c r="AC705" s="179"/>
      <c r="AD705" s="179">
        <f t="shared" si="205"/>
        <v>0</v>
      </c>
      <c r="AE705" s="179"/>
      <c r="AF705" s="179">
        <f t="shared" si="205"/>
        <v>0</v>
      </c>
      <c r="AG705" s="179"/>
      <c r="AH705" s="179">
        <f t="shared" si="199"/>
        <v>0</v>
      </c>
      <c r="AI705" s="179"/>
      <c r="AJ705" s="179">
        <f t="shared" si="206"/>
        <v>0</v>
      </c>
      <c r="AK705" s="179"/>
      <c r="AL705" s="179">
        <f t="shared" si="206"/>
        <v>0</v>
      </c>
      <c r="AM705" s="179">
        <f t="shared" si="211"/>
        <v>0</v>
      </c>
      <c r="AN705" s="217">
        <f t="shared" si="212"/>
        <v>0</v>
      </c>
      <c r="AO705" s="20">
        <f t="shared" si="216"/>
        <v>0</v>
      </c>
      <c r="AP705" s="13"/>
      <c r="AR705" s="14"/>
      <c r="AT705" s="66"/>
      <c r="AU705" s="66"/>
    </row>
    <row r="706" spans="1:47" s="61" customFormat="1" ht="22.5" outlineLevel="1" x14ac:dyDescent="0.25">
      <c r="A706" s="62" t="s">
        <v>1368</v>
      </c>
      <c r="B706" s="63" t="s">
        <v>1369</v>
      </c>
      <c r="C706" s="64" t="s">
        <v>23</v>
      </c>
      <c r="D706" s="65">
        <v>1</v>
      </c>
      <c r="E706" s="65"/>
      <c r="F706" s="19">
        <f t="shared" si="215"/>
        <v>1</v>
      </c>
      <c r="G706" s="156">
        <v>115.9214862</v>
      </c>
      <c r="H706" s="65">
        <f t="shared" si="207"/>
        <v>1</v>
      </c>
      <c r="I706" s="179"/>
      <c r="J706" s="179">
        <f t="shared" si="200"/>
        <v>0</v>
      </c>
      <c r="K706" s="179"/>
      <c r="L706" s="179">
        <f t="shared" si="201"/>
        <v>0</v>
      </c>
      <c r="M706" s="179"/>
      <c r="N706" s="179">
        <f t="shared" si="202"/>
        <v>0</v>
      </c>
      <c r="O706" s="179"/>
      <c r="P706" s="179">
        <f t="shared" si="208"/>
        <v>0</v>
      </c>
      <c r="Q706" s="179"/>
      <c r="R706" s="179">
        <f t="shared" si="209"/>
        <v>0</v>
      </c>
      <c r="S706" s="179"/>
      <c r="T706" s="179">
        <f t="shared" si="210"/>
        <v>0</v>
      </c>
      <c r="U706" s="179"/>
      <c r="V706" s="179">
        <f t="shared" si="203"/>
        <v>0</v>
      </c>
      <c r="W706" s="179"/>
      <c r="X706" s="179">
        <f t="shared" si="204"/>
        <v>0</v>
      </c>
      <c r="Y706" s="179"/>
      <c r="Z706" s="179">
        <f t="shared" si="205"/>
        <v>0</v>
      </c>
      <c r="AA706" s="179"/>
      <c r="AB706" s="179">
        <f t="shared" si="205"/>
        <v>0</v>
      </c>
      <c r="AC706" s="179"/>
      <c r="AD706" s="179">
        <f t="shared" si="205"/>
        <v>0</v>
      </c>
      <c r="AE706" s="179"/>
      <c r="AF706" s="179">
        <f t="shared" si="205"/>
        <v>0</v>
      </c>
      <c r="AG706" s="179"/>
      <c r="AH706" s="179">
        <f t="shared" si="199"/>
        <v>0</v>
      </c>
      <c r="AI706" s="179"/>
      <c r="AJ706" s="179">
        <f t="shared" si="206"/>
        <v>0</v>
      </c>
      <c r="AK706" s="179"/>
      <c r="AL706" s="179">
        <f t="shared" si="206"/>
        <v>0</v>
      </c>
      <c r="AM706" s="179">
        <f t="shared" si="211"/>
        <v>0</v>
      </c>
      <c r="AN706" s="217">
        <f t="shared" si="212"/>
        <v>0</v>
      </c>
      <c r="AO706" s="20">
        <f t="shared" si="216"/>
        <v>0</v>
      </c>
      <c r="AP706" s="13"/>
      <c r="AR706" s="14"/>
      <c r="AT706" s="66"/>
      <c r="AU706" s="66"/>
    </row>
    <row r="707" spans="1:47" s="61" customFormat="1" ht="22.5" outlineLevel="1" x14ac:dyDescent="0.25">
      <c r="A707" s="62" t="s">
        <v>1370</v>
      </c>
      <c r="B707" s="63" t="s">
        <v>1371</v>
      </c>
      <c r="C707" s="64" t="s">
        <v>23</v>
      </c>
      <c r="D707" s="65">
        <v>5</v>
      </c>
      <c r="E707" s="65"/>
      <c r="F707" s="19">
        <f t="shared" si="215"/>
        <v>5</v>
      </c>
      <c r="G707" s="156">
        <v>4.6875362899999997</v>
      </c>
      <c r="H707" s="65">
        <f t="shared" si="207"/>
        <v>5</v>
      </c>
      <c r="I707" s="179"/>
      <c r="J707" s="179">
        <f t="shared" si="200"/>
        <v>0</v>
      </c>
      <c r="K707" s="179"/>
      <c r="L707" s="179">
        <f t="shared" si="201"/>
        <v>0</v>
      </c>
      <c r="M707" s="179"/>
      <c r="N707" s="179">
        <f t="shared" si="202"/>
        <v>0</v>
      </c>
      <c r="O707" s="179"/>
      <c r="P707" s="179">
        <f t="shared" si="208"/>
        <v>0</v>
      </c>
      <c r="Q707" s="179"/>
      <c r="R707" s="179">
        <f t="shared" si="209"/>
        <v>0</v>
      </c>
      <c r="S707" s="179"/>
      <c r="T707" s="179">
        <f t="shared" si="210"/>
        <v>0</v>
      </c>
      <c r="U707" s="179"/>
      <c r="V707" s="179">
        <f t="shared" si="203"/>
        <v>0</v>
      </c>
      <c r="W707" s="179"/>
      <c r="X707" s="179">
        <f t="shared" si="204"/>
        <v>0</v>
      </c>
      <c r="Y707" s="179"/>
      <c r="Z707" s="179">
        <f t="shared" si="205"/>
        <v>0</v>
      </c>
      <c r="AA707" s="179"/>
      <c r="AB707" s="179">
        <f t="shared" si="205"/>
        <v>0</v>
      </c>
      <c r="AC707" s="179"/>
      <c r="AD707" s="179">
        <f t="shared" si="205"/>
        <v>0</v>
      </c>
      <c r="AE707" s="179"/>
      <c r="AF707" s="179">
        <f t="shared" si="205"/>
        <v>0</v>
      </c>
      <c r="AG707" s="179"/>
      <c r="AH707" s="179">
        <f t="shared" si="199"/>
        <v>0</v>
      </c>
      <c r="AI707" s="179"/>
      <c r="AJ707" s="179">
        <f t="shared" si="206"/>
        <v>0</v>
      </c>
      <c r="AK707" s="179"/>
      <c r="AL707" s="179">
        <f t="shared" si="206"/>
        <v>0</v>
      </c>
      <c r="AM707" s="179">
        <f t="shared" si="211"/>
        <v>0</v>
      </c>
      <c r="AN707" s="217">
        <f t="shared" si="212"/>
        <v>0</v>
      </c>
      <c r="AO707" s="20">
        <f t="shared" si="216"/>
        <v>0</v>
      </c>
      <c r="AP707" s="13"/>
      <c r="AR707" s="14"/>
      <c r="AT707" s="66"/>
      <c r="AU707" s="66"/>
    </row>
    <row r="708" spans="1:47" s="61" customFormat="1" ht="15" outlineLevel="1" x14ac:dyDescent="0.25">
      <c r="A708" s="62" t="s">
        <v>1372</v>
      </c>
      <c r="B708" s="63" t="s">
        <v>1373</v>
      </c>
      <c r="C708" s="64" t="s">
        <v>23</v>
      </c>
      <c r="D708" s="65">
        <v>5</v>
      </c>
      <c r="E708" s="65"/>
      <c r="F708" s="19">
        <f t="shared" si="215"/>
        <v>5</v>
      </c>
      <c r="G708" s="156">
        <v>3.8975362900000001</v>
      </c>
      <c r="H708" s="65">
        <f t="shared" si="207"/>
        <v>5</v>
      </c>
      <c r="I708" s="179"/>
      <c r="J708" s="179">
        <f t="shared" si="200"/>
        <v>0</v>
      </c>
      <c r="K708" s="179"/>
      <c r="L708" s="179">
        <f t="shared" si="201"/>
        <v>0</v>
      </c>
      <c r="M708" s="179"/>
      <c r="N708" s="179">
        <f t="shared" si="202"/>
        <v>0</v>
      </c>
      <c r="O708" s="179"/>
      <c r="P708" s="179">
        <f t="shared" si="208"/>
        <v>0</v>
      </c>
      <c r="Q708" s="179"/>
      <c r="R708" s="179">
        <f t="shared" si="209"/>
        <v>0</v>
      </c>
      <c r="S708" s="179"/>
      <c r="T708" s="179">
        <f t="shared" si="210"/>
        <v>0</v>
      </c>
      <c r="U708" s="179"/>
      <c r="V708" s="179">
        <f t="shared" si="203"/>
        <v>0</v>
      </c>
      <c r="W708" s="179"/>
      <c r="X708" s="179">
        <f t="shared" si="204"/>
        <v>0</v>
      </c>
      <c r="Y708" s="179"/>
      <c r="Z708" s="179">
        <f t="shared" si="205"/>
        <v>0</v>
      </c>
      <c r="AA708" s="179"/>
      <c r="AB708" s="179">
        <f t="shared" si="205"/>
        <v>0</v>
      </c>
      <c r="AC708" s="179"/>
      <c r="AD708" s="179">
        <f t="shared" si="205"/>
        <v>0</v>
      </c>
      <c r="AE708" s="179"/>
      <c r="AF708" s="179">
        <f t="shared" si="205"/>
        <v>0</v>
      </c>
      <c r="AG708" s="179"/>
      <c r="AH708" s="179">
        <f t="shared" si="199"/>
        <v>0</v>
      </c>
      <c r="AI708" s="179"/>
      <c r="AJ708" s="179">
        <f t="shared" si="206"/>
        <v>0</v>
      </c>
      <c r="AK708" s="179"/>
      <c r="AL708" s="179">
        <f t="shared" si="206"/>
        <v>0</v>
      </c>
      <c r="AM708" s="179">
        <f t="shared" si="211"/>
        <v>0</v>
      </c>
      <c r="AN708" s="217">
        <f t="shared" si="212"/>
        <v>0</v>
      </c>
      <c r="AO708" s="20">
        <f t="shared" si="216"/>
        <v>0</v>
      </c>
      <c r="AP708" s="13"/>
      <c r="AR708" s="14"/>
      <c r="AT708" s="66"/>
      <c r="AU708" s="66"/>
    </row>
    <row r="709" spans="1:47" s="61" customFormat="1" ht="15" outlineLevel="1" x14ac:dyDescent="0.25">
      <c r="A709" s="62" t="s">
        <v>1374</v>
      </c>
      <c r="B709" s="63" t="s">
        <v>1375</v>
      </c>
      <c r="C709" s="64" t="s">
        <v>23</v>
      </c>
      <c r="D709" s="65">
        <v>10</v>
      </c>
      <c r="E709" s="65"/>
      <c r="F709" s="19">
        <f t="shared" si="215"/>
        <v>10</v>
      </c>
      <c r="G709" s="156">
        <v>62.35275403</v>
      </c>
      <c r="H709" s="65">
        <f t="shared" si="207"/>
        <v>10</v>
      </c>
      <c r="I709" s="179"/>
      <c r="J709" s="179">
        <f t="shared" si="200"/>
        <v>0</v>
      </c>
      <c r="K709" s="179"/>
      <c r="L709" s="179">
        <f t="shared" si="201"/>
        <v>0</v>
      </c>
      <c r="M709" s="179"/>
      <c r="N709" s="179">
        <f t="shared" si="202"/>
        <v>0</v>
      </c>
      <c r="O709" s="179"/>
      <c r="P709" s="179">
        <f t="shared" si="208"/>
        <v>0</v>
      </c>
      <c r="Q709" s="179"/>
      <c r="R709" s="179">
        <f t="shared" si="209"/>
        <v>0</v>
      </c>
      <c r="S709" s="179"/>
      <c r="T709" s="179">
        <f t="shared" si="210"/>
        <v>0</v>
      </c>
      <c r="U709" s="179"/>
      <c r="V709" s="179">
        <f t="shared" si="203"/>
        <v>0</v>
      </c>
      <c r="W709" s="179"/>
      <c r="X709" s="179">
        <f t="shared" si="204"/>
        <v>0</v>
      </c>
      <c r="Y709" s="179"/>
      <c r="Z709" s="179">
        <f t="shared" si="205"/>
        <v>0</v>
      </c>
      <c r="AA709" s="179"/>
      <c r="AB709" s="179">
        <f t="shared" si="205"/>
        <v>0</v>
      </c>
      <c r="AC709" s="179"/>
      <c r="AD709" s="179">
        <f t="shared" si="205"/>
        <v>0</v>
      </c>
      <c r="AE709" s="179"/>
      <c r="AF709" s="179">
        <f t="shared" si="205"/>
        <v>0</v>
      </c>
      <c r="AG709" s="179"/>
      <c r="AH709" s="179">
        <f t="shared" si="199"/>
        <v>0</v>
      </c>
      <c r="AI709" s="179"/>
      <c r="AJ709" s="179">
        <f t="shared" si="206"/>
        <v>0</v>
      </c>
      <c r="AK709" s="179"/>
      <c r="AL709" s="179">
        <f t="shared" si="206"/>
        <v>0</v>
      </c>
      <c r="AM709" s="179">
        <f t="shared" si="211"/>
        <v>0</v>
      </c>
      <c r="AN709" s="217">
        <f t="shared" si="212"/>
        <v>0</v>
      </c>
      <c r="AO709" s="20">
        <f t="shared" si="216"/>
        <v>0</v>
      </c>
      <c r="AP709" s="13"/>
      <c r="AR709" s="14"/>
      <c r="AT709" s="66"/>
      <c r="AU709" s="66"/>
    </row>
    <row r="710" spans="1:47" s="61" customFormat="1" ht="15" outlineLevel="1" x14ac:dyDescent="0.25">
      <c r="A710" s="62" t="s">
        <v>1376</v>
      </c>
      <c r="B710" s="63" t="s">
        <v>1377</v>
      </c>
      <c r="C710" s="64" t="s">
        <v>23</v>
      </c>
      <c r="D710" s="65">
        <v>4</v>
      </c>
      <c r="E710" s="65"/>
      <c r="F710" s="19">
        <f t="shared" si="215"/>
        <v>4</v>
      </c>
      <c r="G710" s="156">
        <v>10.135072579999999</v>
      </c>
      <c r="H710" s="65">
        <f t="shared" si="207"/>
        <v>4</v>
      </c>
      <c r="I710" s="179"/>
      <c r="J710" s="179">
        <f t="shared" si="200"/>
        <v>0</v>
      </c>
      <c r="K710" s="179"/>
      <c r="L710" s="179">
        <f t="shared" si="201"/>
        <v>0</v>
      </c>
      <c r="M710" s="179"/>
      <c r="N710" s="179">
        <f t="shared" si="202"/>
        <v>0</v>
      </c>
      <c r="O710" s="179"/>
      <c r="P710" s="179">
        <f t="shared" si="208"/>
        <v>0</v>
      </c>
      <c r="Q710" s="179"/>
      <c r="R710" s="179">
        <f t="shared" si="209"/>
        <v>0</v>
      </c>
      <c r="S710" s="179"/>
      <c r="T710" s="179">
        <f t="shared" si="210"/>
        <v>0</v>
      </c>
      <c r="U710" s="179"/>
      <c r="V710" s="179">
        <f t="shared" si="203"/>
        <v>0</v>
      </c>
      <c r="W710" s="179"/>
      <c r="X710" s="179">
        <f t="shared" si="204"/>
        <v>0</v>
      </c>
      <c r="Y710" s="179"/>
      <c r="Z710" s="179">
        <f t="shared" si="205"/>
        <v>0</v>
      </c>
      <c r="AA710" s="179"/>
      <c r="AB710" s="179">
        <f t="shared" si="205"/>
        <v>0</v>
      </c>
      <c r="AC710" s="179"/>
      <c r="AD710" s="179">
        <f t="shared" si="205"/>
        <v>0</v>
      </c>
      <c r="AE710" s="179"/>
      <c r="AF710" s="179">
        <f t="shared" si="205"/>
        <v>0</v>
      </c>
      <c r="AG710" s="179"/>
      <c r="AH710" s="179">
        <f t="shared" si="199"/>
        <v>0</v>
      </c>
      <c r="AI710" s="179"/>
      <c r="AJ710" s="179">
        <f t="shared" si="206"/>
        <v>0</v>
      </c>
      <c r="AK710" s="179"/>
      <c r="AL710" s="179">
        <f t="shared" si="206"/>
        <v>0</v>
      </c>
      <c r="AM710" s="179">
        <f t="shared" si="211"/>
        <v>0</v>
      </c>
      <c r="AN710" s="217">
        <f t="shared" si="212"/>
        <v>0</v>
      </c>
      <c r="AO710" s="20">
        <f t="shared" si="216"/>
        <v>0</v>
      </c>
      <c r="AP710" s="13"/>
      <c r="AR710" s="14"/>
      <c r="AT710" s="66"/>
      <c r="AU710" s="66"/>
    </row>
    <row r="711" spans="1:47" s="61" customFormat="1" ht="15" outlineLevel="1" x14ac:dyDescent="0.25">
      <c r="A711" s="62" t="s">
        <v>1378</v>
      </c>
      <c r="B711" s="63" t="s">
        <v>1379</v>
      </c>
      <c r="C711" s="64" t="s">
        <v>23</v>
      </c>
      <c r="D711" s="65">
        <v>4</v>
      </c>
      <c r="E711" s="65"/>
      <c r="F711" s="19">
        <f t="shared" si="215"/>
        <v>4</v>
      </c>
      <c r="G711" s="156">
        <v>8.01507258</v>
      </c>
      <c r="H711" s="65">
        <f t="shared" si="207"/>
        <v>4</v>
      </c>
      <c r="I711" s="179"/>
      <c r="J711" s="179">
        <f t="shared" si="200"/>
        <v>0</v>
      </c>
      <c r="K711" s="179"/>
      <c r="L711" s="179">
        <f t="shared" si="201"/>
        <v>0</v>
      </c>
      <c r="M711" s="179"/>
      <c r="N711" s="179">
        <f t="shared" si="202"/>
        <v>0</v>
      </c>
      <c r="O711" s="179"/>
      <c r="P711" s="179">
        <f t="shared" si="208"/>
        <v>0</v>
      </c>
      <c r="Q711" s="179"/>
      <c r="R711" s="179">
        <f t="shared" si="209"/>
        <v>0</v>
      </c>
      <c r="S711" s="179"/>
      <c r="T711" s="179">
        <f t="shared" si="210"/>
        <v>0</v>
      </c>
      <c r="U711" s="179"/>
      <c r="V711" s="179">
        <f t="shared" si="203"/>
        <v>0</v>
      </c>
      <c r="W711" s="179"/>
      <c r="X711" s="179">
        <f t="shared" si="204"/>
        <v>0</v>
      </c>
      <c r="Y711" s="179"/>
      <c r="Z711" s="179">
        <f t="shared" si="205"/>
        <v>0</v>
      </c>
      <c r="AA711" s="179"/>
      <c r="AB711" s="179">
        <f t="shared" si="205"/>
        <v>0</v>
      </c>
      <c r="AC711" s="179"/>
      <c r="AD711" s="179">
        <f t="shared" si="205"/>
        <v>0</v>
      </c>
      <c r="AE711" s="179"/>
      <c r="AF711" s="179">
        <f t="shared" si="205"/>
        <v>0</v>
      </c>
      <c r="AG711" s="179"/>
      <c r="AH711" s="179">
        <f t="shared" si="199"/>
        <v>0</v>
      </c>
      <c r="AI711" s="179"/>
      <c r="AJ711" s="179">
        <f t="shared" si="206"/>
        <v>0</v>
      </c>
      <c r="AK711" s="179"/>
      <c r="AL711" s="179">
        <f t="shared" si="206"/>
        <v>0</v>
      </c>
      <c r="AM711" s="179">
        <f t="shared" si="211"/>
        <v>0</v>
      </c>
      <c r="AN711" s="217">
        <f t="shared" si="212"/>
        <v>0</v>
      </c>
      <c r="AO711" s="20">
        <f t="shared" si="216"/>
        <v>0</v>
      </c>
      <c r="AP711" s="13"/>
      <c r="AR711" s="14"/>
      <c r="AT711" s="66"/>
      <c r="AU711" s="66"/>
    </row>
    <row r="712" spans="1:47" s="61" customFormat="1" ht="15" outlineLevel="1" x14ac:dyDescent="0.25">
      <c r="A712" s="62" t="s">
        <v>1380</v>
      </c>
      <c r="B712" s="63" t="s">
        <v>1381</v>
      </c>
      <c r="C712" s="64" t="s">
        <v>23</v>
      </c>
      <c r="D712" s="65">
        <v>6</v>
      </c>
      <c r="E712" s="65"/>
      <c r="F712" s="19">
        <f t="shared" si="215"/>
        <v>6</v>
      </c>
      <c r="G712" s="156">
        <v>24.027958519999999</v>
      </c>
      <c r="H712" s="65">
        <f t="shared" si="207"/>
        <v>6</v>
      </c>
      <c r="I712" s="179"/>
      <c r="J712" s="179">
        <f t="shared" si="200"/>
        <v>0</v>
      </c>
      <c r="K712" s="179"/>
      <c r="L712" s="179">
        <f t="shared" si="201"/>
        <v>0</v>
      </c>
      <c r="M712" s="179"/>
      <c r="N712" s="179">
        <f t="shared" si="202"/>
        <v>0</v>
      </c>
      <c r="O712" s="179"/>
      <c r="P712" s="179">
        <f t="shared" si="208"/>
        <v>0</v>
      </c>
      <c r="Q712" s="179"/>
      <c r="R712" s="179">
        <f t="shared" si="209"/>
        <v>0</v>
      </c>
      <c r="S712" s="179"/>
      <c r="T712" s="179">
        <f t="shared" si="210"/>
        <v>0</v>
      </c>
      <c r="U712" s="179"/>
      <c r="V712" s="179">
        <f t="shared" si="203"/>
        <v>0</v>
      </c>
      <c r="W712" s="179"/>
      <c r="X712" s="179">
        <f t="shared" si="204"/>
        <v>0</v>
      </c>
      <c r="Y712" s="179"/>
      <c r="Z712" s="179">
        <f t="shared" si="205"/>
        <v>0</v>
      </c>
      <c r="AA712" s="179"/>
      <c r="AB712" s="179">
        <f t="shared" si="205"/>
        <v>0</v>
      </c>
      <c r="AC712" s="179"/>
      <c r="AD712" s="179">
        <f t="shared" si="205"/>
        <v>0</v>
      </c>
      <c r="AE712" s="179"/>
      <c r="AF712" s="179">
        <f t="shared" si="205"/>
        <v>0</v>
      </c>
      <c r="AG712" s="179"/>
      <c r="AH712" s="179">
        <f t="shared" si="199"/>
        <v>0</v>
      </c>
      <c r="AI712" s="179"/>
      <c r="AJ712" s="179">
        <f t="shared" si="206"/>
        <v>0</v>
      </c>
      <c r="AK712" s="179"/>
      <c r="AL712" s="179">
        <f t="shared" si="206"/>
        <v>0</v>
      </c>
      <c r="AM712" s="179">
        <f t="shared" si="211"/>
        <v>0</v>
      </c>
      <c r="AN712" s="217">
        <f t="shared" si="212"/>
        <v>0</v>
      </c>
      <c r="AO712" s="20">
        <f t="shared" si="216"/>
        <v>0</v>
      </c>
      <c r="AP712" s="13"/>
      <c r="AR712" s="14"/>
      <c r="AT712" s="66"/>
      <c r="AU712" s="66"/>
    </row>
    <row r="713" spans="1:47" s="61" customFormat="1" ht="15" outlineLevel="1" x14ac:dyDescent="0.25">
      <c r="A713" s="62" t="s">
        <v>1382</v>
      </c>
      <c r="B713" s="63" t="s">
        <v>1383</v>
      </c>
      <c r="C713" s="64" t="s">
        <v>23</v>
      </c>
      <c r="D713" s="65">
        <v>4</v>
      </c>
      <c r="E713" s="65"/>
      <c r="F713" s="19">
        <f t="shared" si="215"/>
        <v>4</v>
      </c>
      <c r="G713" s="156">
        <v>21.39124035</v>
      </c>
      <c r="H713" s="65">
        <f t="shared" si="207"/>
        <v>4</v>
      </c>
      <c r="I713" s="179"/>
      <c r="J713" s="179">
        <f t="shared" si="200"/>
        <v>0</v>
      </c>
      <c r="K713" s="179"/>
      <c r="L713" s="179">
        <f t="shared" si="201"/>
        <v>0</v>
      </c>
      <c r="M713" s="179"/>
      <c r="N713" s="179">
        <f t="shared" si="202"/>
        <v>0</v>
      </c>
      <c r="O713" s="179"/>
      <c r="P713" s="179">
        <f t="shared" si="208"/>
        <v>0</v>
      </c>
      <c r="Q713" s="179"/>
      <c r="R713" s="179">
        <f t="shared" si="209"/>
        <v>0</v>
      </c>
      <c r="S713" s="179"/>
      <c r="T713" s="179">
        <f t="shared" si="210"/>
        <v>0</v>
      </c>
      <c r="U713" s="179"/>
      <c r="V713" s="179">
        <f t="shared" si="203"/>
        <v>0</v>
      </c>
      <c r="W713" s="179"/>
      <c r="X713" s="179">
        <f t="shared" si="204"/>
        <v>0</v>
      </c>
      <c r="Y713" s="179"/>
      <c r="Z713" s="179">
        <f t="shared" si="205"/>
        <v>0</v>
      </c>
      <c r="AA713" s="179"/>
      <c r="AB713" s="179">
        <f t="shared" si="205"/>
        <v>0</v>
      </c>
      <c r="AC713" s="179"/>
      <c r="AD713" s="179">
        <f t="shared" si="205"/>
        <v>0</v>
      </c>
      <c r="AE713" s="179"/>
      <c r="AF713" s="179">
        <f t="shared" ref="AF713:AH776" si="217">AE713*$G713</f>
        <v>0</v>
      </c>
      <c r="AG713" s="179"/>
      <c r="AH713" s="179">
        <f t="shared" si="217"/>
        <v>0</v>
      </c>
      <c r="AI713" s="179"/>
      <c r="AJ713" s="179">
        <f t="shared" si="206"/>
        <v>0</v>
      </c>
      <c r="AK713" s="179"/>
      <c r="AL713" s="179">
        <f t="shared" si="206"/>
        <v>0</v>
      </c>
      <c r="AM713" s="179">
        <f t="shared" si="211"/>
        <v>0</v>
      </c>
      <c r="AN713" s="217">
        <f t="shared" si="212"/>
        <v>0</v>
      </c>
      <c r="AO713" s="20">
        <f t="shared" si="216"/>
        <v>0</v>
      </c>
      <c r="AP713" s="13"/>
      <c r="AR713" s="14"/>
      <c r="AT713" s="66"/>
      <c r="AU713" s="66"/>
    </row>
    <row r="714" spans="1:47" s="61" customFormat="1" ht="15" outlineLevel="1" x14ac:dyDescent="0.25">
      <c r="A714" s="62" t="s">
        <v>1384</v>
      </c>
      <c r="B714" s="63" t="s">
        <v>1385</v>
      </c>
      <c r="C714" s="64" t="s">
        <v>23</v>
      </c>
      <c r="D714" s="65">
        <v>4</v>
      </c>
      <c r="E714" s="65"/>
      <c r="F714" s="19">
        <f t="shared" si="215"/>
        <v>4</v>
      </c>
      <c r="G714" s="156">
        <v>20.81847428</v>
      </c>
      <c r="H714" s="65">
        <f t="shared" si="207"/>
        <v>4</v>
      </c>
      <c r="I714" s="179"/>
      <c r="J714" s="179">
        <f t="shared" ref="J714:J777" si="218">I714*G714</f>
        <v>0</v>
      </c>
      <c r="K714" s="179"/>
      <c r="L714" s="179">
        <f t="shared" ref="L714:L777" si="219">K714*G714</f>
        <v>0</v>
      </c>
      <c r="M714" s="179"/>
      <c r="N714" s="179">
        <f t="shared" ref="N714:N777" si="220">M714*$G714</f>
        <v>0</v>
      </c>
      <c r="O714" s="179"/>
      <c r="P714" s="179">
        <f t="shared" si="208"/>
        <v>0</v>
      </c>
      <c r="Q714" s="179"/>
      <c r="R714" s="179">
        <f t="shared" si="209"/>
        <v>0</v>
      </c>
      <c r="S714" s="179"/>
      <c r="T714" s="179">
        <f t="shared" si="210"/>
        <v>0</v>
      </c>
      <c r="U714" s="179"/>
      <c r="V714" s="179">
        <f t="shared" ref="V714:V777" si="221">U714*$G714</f>
        <v>0</v>
      </c>
      <c r="W714" s="179"/>
      <c r="X714" s="179">
        <f t="shared" ref="X714:X777" si="222">W714*$G714</f>
        <v>0</v>
      </c>
      <c r="Y714" s="179"/>
      <c r="Z714" s="179">
        <f t="shared" ref="Z714:AF777" si="223">Y714*$G714</f>
        <v>0</v>
      </c>
      <c r="AA714" s="179"/>
      <c r="AB714" s="179">
        <f t="shared" si="223"/>
        <v>0</v>
      </c>
      <c r="AC714" s="179"/>
      <c r="AD714" s="179">
        <f t="shared" si="223"/>
        <v>0</v>
      </c>
      <c r="AE714" s="179"/>
      <c r="AF714" s="179">
        <f t="shared" si="223"/>
        <v>0</v>
      </c>
      <c r="AG714" s="179"/>
      <c r="AH714" s="179">
        <f t="shared" si="217"/>
        <v>0</v>
      </c>
      <c r="AI714" s="179"/>
      <c r="AJ714" s="179">
        <f t="shared" ref="AJ714:AL777" si="224">AI714*$G714</f>
        <v>0</v>
      </c>
      <c r="AK714" s="179"/>
      <c r="AL714" s="179">
        <f t="shared" si="224"/>
        <v>0</v>
      </c>
      <c r="AM714" s="179">
        <f t="shared" si="211"/>
        <v>0</v>
      </c>
      <c r="AN714" s="217">
        <f t="shared" si="212"/>
        <v>0</v>
      </c>
      <c r="AO714" s="20">
        <f t="shared" si="216"/>
        <v>0</v>
      </c>
      <c r="AP714" s="13"/>
      <c r="AR714" s="14"/>
      <c r="AT714" s="66"/>
      <c r="AU714" s="66"/>
    </row>
    <row r="715" spans="1:47" s="61" customFormat="1" ht="22.5" outlineLevel="1" x14ac:dyDescent="0.25">
      <c r="A715" s="62" t="s">
        <v>1386</v>
      </c>
      <c r="B715" s="63" t="s">
        <v>1387</v>
      </c>
      <c r="C715" s="64" t="s">
        <v>583</v>
      </c>
      <c r="D715" s="65">
        <v>1</v>
      </c>
      <c r="E715" s="65"/>
      <c r="F715" s="19">
        <f t="shared" si="215"/>
        <v>1</v>
      </c>
      <c r="G715" s="156">
        <v>1717.3699409999999</v>
      </c>
      <c r="H715" s="65">
        <f t="shared" ref="H715:H778" si="225">F715-AM715</f>
        <v>1</v>
      </c>
      <c r="I715" s="179"/>
      <c r="J715" s="179">
        <f t="shared" si="218"/>
        <v>0</v>
      </c>
      <c r="K715" s="179"/>
      <c r="L715" s="179">
        <f t="shared" si="219"/>
        <v>0</v>
      </c>
      <c r="M715" s="179"/>
      <c r="N715" s="179">
        <f t="shared" si="220"/>
        <v>0</v>
      </c>
      <c r="O715" s="179"/>
      <c r="P715" s="179">
        <f t="shared" ref="P715:P778" si="226">O715*$G715</f>
        <v>0</v>
      </c>
      <c r="Q715" s="179"/>
      <c r="R715" s="179">
        <f t="shared" ref="R715:R778" si="227">Q715*$G715</f>
        <v>0</v>
      </c>
      <c r="S715" s="179"/>
      <c r="T715" s="179">
        <f t="shared" ref="T715:T778" si="228">S715*$G715</f>
        <v>0</v>
      </c>
      <c r="U715" s="179"/>
      <c r="V715" s="179">
        <f t="shared" si="221"/>
        <v>0</v>
      </c>
      <c r="W715" s="179"/>
      <c r="X715" s="179">
        <f t="shared" si="222"/>
        <v>0</v>
      </c>
      <c r="Y715" s="179"/>
      <c r="Z715" s="179">
        <f t="shared" si="223"/>
        <v>0</v>
      </c>
      <c r="AA715" s="179"/>
      <c r="AB715" s="179">
        <f t="shared" si="223"/>
        <v>0</v>
      </c>
      <c r="AC715" s="179"/>
      <c r="AD715" s="179">
        <f t="shared" si="223"/>
        <v>0</v>
      </c>
      <c r="AE715" s="179"/>
      <c r="AF715" s="179">
        <f t="shared" si="223"/>
        <v>0</v>
      </c>
      <c r="AG715" s="179"/>
      <c r="AH715" s="179">
        <f t="shared" si="217"/>
        <v>0</v>
      </c>
      <c r="AI715" s="179"/>
      <c r="AJ715" s="179">
        <f t="shared" si="224"/>
        <v>0</v>
      </c>
      <c r="AK715" s="179"/>
      <c r="AL715" s="179">
        <f t="shared" si="224"/>
        <v>0</v>
      </c>
      <c r="AM715" s="179">
        <f t="shared" ref="AM715:AM778" si="229">IF(C715="","",(I715+K715+M715+O715+Q715+S715+U715+W715+Y715+AA715+AC715+AE715+AG715+AI715+AK715))</f>
        <v>0</v>
      </c>
      <c r="AN715" s="217">
        <f t="shared" si="212"/>
        <v>0</v>
      </c>
      <c r="AO715" s="20">
        <f t="shared" si="216"/>
        <v>0</v>
      </c>
      <c r="AP715" s="13"/>
      <c r="AR715" s="14"/>
      <c r="AT715" s="66"/>
      <c r="AU715" s="66"/>
    </row>
    <row r="716" spans="1:47" s="61" customFormat="1" ht="22.5" outlineLevel="1" x14ac:dyDescent="0.25">
      <c r="A716" s="62" t="s">
        <v>1388</v>
      </c>
      <c r="B716" s="63" t="s">
        <v>1389</v>
      </c>
      <c r="C716" s="64" t="s">
        <v>28</v>
      </c>
      <c r="D716" s="65">
        <v>16</v>
      </c>
      <c r="E716" s="65"/>
      <c r="F716" s="19">
        <f t="shared" si="215"/>
        <v>16</v>
      </c>
      <c r="G716" s="156">
        <v>294.36577629999999</v>
      </c>
      <c r="H716" s="65">
        <f t="shared" si="225"/>
        <v>16</v>
      </c>
      <c r="I716" s="179"/>
      <c r="J716" s="179">
        <f t="shared" si="218"/>
        <v>0</v>
      </c>
      <c r="K716" s="179"/>
      <c r="L716" s="179">
        <f t="shared" si="219"/>
        <v>0</v>
      </c>
      <c r="M716" s="179"/>
      <c r="N716" s="179">
        <f t="shared" si="220"/>
        <v>0</v>
      </c>
      <c r="O716" s="179"/>
      <c r="P716" s="179">
        <f t="shared" si="226"/>
        <v>0</v>
      </c>
      <c r="Q716" s="179"/>
      <c r="R716" s="179">
        <f t="shared" si="227"/>
        <v>0</v>
      </c>
      <c r="S716" s="179"/>
      <c r="T716" s="179">
        <f t="shared" si="228"/>
        <v>0</v>
      </c>
      <c r="U716" s="179"/>
      <c r="V716" s="179">
        <f t="shared" si="221"/>
        <v>0</v>
      </c>
      <c r="W716" s="179"/>
      <c r="X716" s="179">
        <f t="shared" si="222"/>
        <v>0</v>
      </c>
      <c r="Y716" s="179"/>
      <c r="Z716" s="179">
        <f t="shared" si="223"/>
        <v>0</v>
      </c>
      <c r="AA716" s="179"/>
      <c r="AB716" s="179">
        <f t="shared" si="223"/>
        <v>0</v>
      </c>
      <c r="AC716" s="179"/>
      <c r="AD716" s="179">
        <f t="shared" si="223"/>
        <v>0</v>
      </c>
      <c r="AE716" s="179"/>
      <c r="AF716" s="179">
        <f t="shared" si="223"/>
        <v>0</v>
      </c>
      <c r="AG716" s="179"/>
      <c r="AH716" s="179">
        <f t="shared" si="217"/>
        <v>0</v>
      </c>
      <c r="AI716" s="179"/>
      <c r="AJ716" s="179">
        <f t="shared" si="224"/>
        <v>0</v>
      </c>
      <c r="AK716" s="179"/>
      <c r="AL716" s="179">
        <f t="shared" si="224"/>
        <v>0</v>
      </c>
      <c r="AM716" s="179">
        <f t="shared" si="229"/>
        <v>0</v>
      </c>
      <c r="AN716" s="217">
        <f t="shared" si="212"/>
        <v>0</v>
      </c>
      <c r="AO716" s="20">
        <f t="shared" si="216"/>
        <v>0</v>
      </c>
      <c r="AP716" s="13"/>
      <c r="AR716" s="14"/>
      <c r="AT716" s="66"/>
      <c r="AU716" s="66"/>
    </row>
    <row r="717" spans="1:47" s="61" customFormat="1" ht="15" x14ac:dyDescent="0.25">
      <c r="A717" s="70" t="s">
        <v>1390</v>
      </c>
      <c r="B717" s="71" t="s">
        <v>1391</v>
      </c>
      <c r="C717" s="72"/>
      <c r="D717" s="73"/>
      <c r="E717" s="73"/>
      <c r="F717" s="29"/>
      <c r="G717" s="158"/>
      <c r="H717" s="73"/>
      <c r="I717" s="181"/>
      <c r="J717" s="181"/>
      <c r="K717" s="181"/>
      <c r="L717" s="181"/>
      <c r="M717" s="181"/>
      <c r="N717" s="181"/>
      <c r="O717" s="181"/>
      <c r="P717" s="181"/>
      <c r="Q717" s="181"/>
      <c r="R717" s="181"/>
      <c r="S717" s="181"/>
      <c r="T717" s="181"/>
      <c r="U717" s="181"/>
      <c r="V717" s="181"/>
      <c r="W717" s="181"/>
      <c r="X717" s="181"/>
      <c r="Y717" s="181"/>
      <c r="Z717" s="181"/>
      <c r="AA717" s="181"/>
      <c r="AB717" s="181"/>
      <c r="AC717" s="181"/>
      <c r="AD717" s="181"/>
      <c r="AE717" s="181"/>
      <c r="AF717" s="181"/>
      <c r="AG717" s="181"/>
      <c r="AH717" s="181"/>
      <c r="AI717" s="181"/>
      <c r="AJ717" s="181"/>
      <c r="AK717" s="181"/>
      <c r="AL717" s="181"/>
      <c r="AM717" s="181" t="str">
        <f t="shared" si="229"/>
        <v/>
      </c>
      <c r="AN717" s="219"/>
      <c r="AO717" s="74"/>
      <c r="AP717" s="13"/>
      <c r="AR717" s="14"/>
      <c r="AT717" s="66"/>
      <c r="AU717" s="66"/>
    </row>
    <row r="718" spans="1:47" s="61" customFormat="1" ht="15" outlineLevel="1" x14ac:dyDescent="0.25">
      <c r="A718" s="62" t="s">
        <v>1392</v>
      </c>
      <c r="B718" s="63" t="s">
        <v>1393</v>
      </c>
      <c r="C718" s="64" t="s">
        <v>62</v>
      </c>
      <c r="D718" s="65">
        <v>60</v>
      </c>
      <c r="E718" s="65"/>
      <c r="F718" s="19">
        <f t="shared" ref="F718:F725" si="230">D718+E718</f>
        <v>60</v>
      </c>
      <c r="G718" s="156">
        <v>38.158826210000001</v>
      </c>
      <c r="H718" s="65">
        <f t="shared" si="225"/>
        <v>60</v>
      </c>
      <c r="I718" s="179"/>
      <c r="J718" s="179">
        <f t="shared" si="218"/>
        <v>0</v>
      </c>
      <c r="K718" s="179"/>
      <c r="L718" s="179">
        <f t="shared" si="219"/>
        <v>0</v>
      </c>
      <c r="M718" s="179"/>
      <c r="N718" s="179">
        <f t="shared" si="220"/>
        <v>0</v>
      </c>
      <c r="O718" s="179"/>
      <c r="P718" s="179">
        <f t="shared" si="226"/>
        <v>0</v>
      </c>
      <c r="Q718" s="179"/>
      <c r="R718" s="179">
        <f t="shared" si="227"/>
        <v>0</v>
      </c>
      <c r="S718" s="179"/>
      <c r="T718" s="179">
        <f t="shared" si="228"/>
        <v>0</v>
      </c>
      <c r="U718" s="179"/>
      <c r="V718" s="179">
        <f t="shared" si="221"/>
        <v>0</v>
      </c>
      <c r="W718" s="179"/>
      <c r="X718" s="179">
        <f t="shared" si="222"/>
        <v>0</v>
      </c>
      <c r="Y718" s="179"/>
      <c r="Z718" s="179">
        <f t="shared" si="223"/>
        <v>0</v>
      </c>
      <c r="AA718" s="179"/>
      <c r="AB718" s="179">
        <f t="shared" si="223"/>
        <v>0</v>
      </c>
      <c r="AC718" s="179"/>
      <c r="AD718" s="179">
        <f t="shared" si="223"/>
        <v>0</v>
      </c>
      <c r="AE718" s="179"/>
      <c r="AF718" s="179">
        <f t="shared" si="223"/>
        <v>0</v>
      </c>
      <c r="AG718" s="179"/>
      <c r="AH718" s="179">
        <f t="shared" si="217"/>
        <v>0</v>
      </c>
      <c r="AI718" s="179"/>
      <c r="AJ718" s="179">
        <f t="shared" si="224"/>
        <v>0</v>
      </c>
      <c r="AK718" s="179"/>
      <c r="AL718" s="179">
        <f t="shared" si="224"/>
        <v>0</v>
      </c>
      <c r="AM718" s="179">
        <f t="shared" si="229"/>
        <v>0</v>
      </c>
      <c r="AN718" s="217">
        <f t="shared" ref="AN718:AN781" si="231">IF(C718="","",(AM718/F718))</f>
        <v>0</v>
      </c>
      <c r="AO718" s="20">
        <f t="shared" ref="AO718:AO725" si="232">IF(C718="","",(ROUND(AM718*G718,2)))</f>
        <v>0</v>
      </c>
      <c r="AP718" s="13"/>
      <c r="AR718" s="14"/>
      <c r="AT718" s="66"/>
      <c r="AU718" s="66"/>
    </row>
    <row r="719" spans="1:47" s="61" customFormat="1" ht="22.5" outlineLevel="1" x14ac:dyDescent="0.25">
      <c r="A719" s="62" t="s">
        <v>1394</v>
      </c>
      <c r="B719" s="63" t="s">
        <v>1255</v>
      </c>
      <c r="C719" s="64" t="s">
        <v>131</v>
      </c>
      <c r="D719" s="65">
        <v>9</v>
      </c>
      <c r="E719" s="65"/>
      <c r="F719" s="19">
        <f t="shared" si="230"/>
        <v>9</v>
      </c>
      <c r="G719" s="156">
        <v>309.88844060000002</v>
      </c>
      <c r="H719" s="65">
        <f t="shared" si="225"/>
        <v>9</v>
      </c>
      <c r="I719" s="179"/>
      <c r="J719" s="179">
        <f t="shared" si="218"/>
        <v>0</v>
      </c>
      <c r="K719" s="179"/>
      <c r="L719" s="179">
        <f t="shared" si="219"/>
        <v>0</v>
      </c>
      <c r="M719" s="179"/>
      <c r="N719" s="179">
        <f t="shared" si="220"/>
        <v>0</v>
      </c>
      <c r="O719" s="179"/>
      <c r="P719" s="179">
        <f t="shared" si="226"/>
        <v>0</v>
      </c>
      <c r="Q719" s="179"/>
      <c r="R719" s="179">
        <f t="shared" si="227"/>
        <v>0</v>
      </c>
      <c r="S719" s="179"/>
      <c r="T719" s="179">
        <f t="shared" si="228"/>
        <v>0</v>
      </c>
      <c r="U719" s="179"/>
      <c r="V719" s="179">
        <f t="shared" si="221"/>
        <v>0</v>
      </c>
      <c r="W719" s="179"/>
      <c r="X719" s="179">
        <f t="shared" si="222"/>
        <v>0</v>
      </c>
      <c r="Y719" s="179"/>
      <c r="Z719" s="179">
        <f t="shared" si="223"/>
        <v>0</v>
      </c>
      <c r="AA719" s="179"/>
      <c r="AB719" s="179">
        <f t="shared" si="223"/>
        <v>0</v>
      </c>
      <c r="AC719" s="179"/>
      <c r="AD719" s="179">
        <f t="shared" si="223"/>
        <v>0</v>
      </c>
      <c r="AE719" s="179"/>
      <c r="AF719" s="179">
        <f t="shared" si="223"/>
        <v>0</v>
      </c>
      <c r="AG719" s="179"/>
      <c r="AH719" s="179">
        <f t="shared" si="217"/>
        <v>0</v>
      </c>
      <c r="AI719" s="179"/>
      <c r="AJ719" s="179">
        <f t="shared" si="224"/>
        <v>0</v>
      </c>
      <c r="AK719" s="179"/>
      <c r="AL719" s="179">
        <f t="shared" si="224"/>
        <v>0</v>
      </c>
      <c r="AM719" s="179">
        <f t="shared" si="229"/>
        <v>0</v>
      </c>
      <c r="AN719" s="217">
        <f t="shared" si="231"/>
        <v>0</v>
      </c>
      <c r="AO719" s="20">
        <f t="shared" si="232"/>
        <v>0</v>
      </c>
      <c r="AP719" s="13"/>
      <c r="AR719" s="14"/>
      <c r="AT719" s="66"/>
      <c r="AU719" s="66"/>
    </row>
    <row r="720" spans="1:47" s="61" customFormat="1" ht="22.5" outlineLevel="1" x14ac:dyDescent="0.25">
      <c r="A720" s="62" t="s">
        <v>1395</v>
      </c>
      <c r="B720" s="63" t="s">
        <v>1396</v>
      </c>
      <c r="C720" s="64" t="s">
        <v>1326</v>
      </c>
      <c r="D720" s="65">
        <v>9</v>
      </c>
      <c r="E720" s="65"/>
      <c r="F720" s="19">
        <f t="shared" si="230"/>
        <v>9</v>
      </c>
      <c r="G720" s="156">
        <v>9.4575362900000002</v>
      </c>
      <c r="H720" s="65">
        <f t="shared" si="225"/>
        <v>9</v>
      </c>
      <c r="I720" s="179"/>
      <c r="J720" s="179">
        <f t="shared" si="218"/>
        <v>0</v>
      </c>
      <c r="K720" s="179"/>
      <c r="L720" s="179">
        <f t="shared" si="219"/>
        <v>0</v>
      </c>
      <c r="M720" s="179"/>
      <c r="N720" s="179">
        <f t="shared" si="220"/>
        <v>0</v>
      </c>
      <c r="O720" s="179"/>
      <c r="P720" s="179">
        <f t="shared" si="226"/>
        <v>0</v>
      </c>
      <c r="Q720" s="179"/>
      <c r="R720" s="179">
        <f t="shared" si="227"/>
        <v>0</v>
      </c>
      <c r="S720" s="179"/>
      <c r="T720" s="179">
        <f t="shared" si="228"/>
        <v>0</v>
      </c>
      <c r="U720" s="179"/>
      <c r="V720" s="179">
        <f t="shared" si="221"/>
        <v>0</v>
      </c>
      <c r="W720" s="179"/>
      <c r="X720" s="179">
        <f t="shared" si="222"/>
        <v>0</v>
      </c>
      <c r="Y720" s="179"/>
      <c r="Z720" s="179">
        <f t="shared" si="223"/>
        <v>0</v>
      </c>
      <c r="AA720" s="179"/>
      <c r="AB720" s="179">
        <f t="shared" si="223"/>
        <v>0</v>
      </c>
      <c r="AC720" s="179"/>
      <c r="AD720" s="179">
        <f t="shared" si="223"/>
        <v>0</v>
      </c>
      <c r="AE720" s="179"/>
      <c r="AF720" s="179">
        <f t="shared" si="223"/>
        <v>0</v>
      </c>
      <c r="AG720" s="179"/>
      <c r="AH720" s="179">
        <f t="shared" si="217"/>
        <v>0</v>
      </c>
      <c r="AI720" s="179"/>
      <c r="AJ720" s="179">
        <f t="shared" si="224"/>
        <v>0</v>
      </c>
      <c r="AK720" s="179"/>
      <c r="AL720" s="179">
        <f t="shared" si="224"/>
        <v>0</v>
      </c>
      <c r="AM720" s="179">
        <f t="shared" si="229"/>
        <v>0</v>
      </c>
      <c r="AN720" s="217">
        <f t="shared" si="231"/>
        <v>0</v>
      </c>
      <c r="AO720" s="20">
        <f t="shared" si="232"/>
        <v>0</v>
      </c>
      <c r="AP720" s="13"/>
      <c r="AR720" s="14"/>
      <c r="AT720" s="66"/>
      <c r="AU720" s="66"/>
    </row>
    <row r="721" spans="1:47" s="61" customFormat="1" ht="15" outlineLevel="1" x14ac:dyDescent="0.25">
      <c r="A721" s="62" t="s">
        <v>1397</v>
      </c>
      <c r="B721" s="63" t="s">
        <v>1398</v>
      </c>
      <c r="C721" s="64" t="s">
        <v>1326</v>
      </c>
      <c r="D721" s="65">
        <v>9</v>
      </c>
      <c r="E721" s="65"/>
      <c r="F721" s="19">
        <f t="shared" si="230"/>
        <v>9</v>
      </c>
      <c r="G721" s="156">
        <v>18.140145159999999</v>
      </c>
      <c r="H721" s="65">
        <f t="shared" si="225"/>
        <v>9</v>
      </c>
      <c r="I721" s="179"/>
      <c r="J721" s="179">
        <f t="shared" si="218"/>
        <v>0</v>
      </c>
      <c r="K721" s="179"/>
      <c r="L721" s="179">
        <f t="shared" si="219"/>
        <v>0</v>
      </c>
      <c r="M721" s="179"/>
      <c r="N721" s="179">
        <f t="shared" si="220"/>
        <v>0</v>
      </c>
      <c r="O721" s="179"/>
      <c r="P721" s="179">
        <f t="shared" si="226"/>
        <v>0</v>
      </c>
      <c r="Q721" s="179"/>
      <c r="R721" s="179">
        <f t="shared" si="227"/>
        <v>0</v>
      </c>
      <c r="S721" s="179"/>
      <c r="T721" s="179">
        <f t="shared" si="228"/>
        <v>0</v>
      </c>
      <c r="U721" s="179"/>
      <c r="V721" s="179">
        <f t="shared" si="221"/>
        <v>0</v>
      </c>
      <c r="W721" s="179"/>
      <c r="X721" s="179">
        <f t="shared" si="222"/>
        <v>0</v>
      </c>
      <c r="Y721" s="179"/>
      <c r="Z721" s="179">
        <f t="shared" si="223"/>
        <v>0</v>
      </c>
      <c r="AA721" s="179"/>
      <c r="AB721" s="179">
        <f t="shared" si="223"/>
        <v>0</v>
      </c>
      <c r="AC721" s="179"/>
      <c r="AD721" s="179">
        <f t="shared" si="223"/>
        <v>0</v>
      </c>
      <c r="AE721" s="179"/>
      <c r="AF721" s="179">
        <f t="shared" si="223"/>
        <v>0</v>
      </c>
      <c r="AG721" s="179"/>
      <c r="AH721" s="179">
        <f t="shared" si="217"/>
        <v>0</v>
      </c>
      <c r="AI721" s="179"/>
      <c r="AJ721" s="179">
        <f t="shared" si="224"/>
        <v>0</v>
      </c>
      <c r="AK721" s="179"/>
      <c r="AL721" s="179">
        <f t="shared" si="224"/>
        <v>0</v>
      </c>
      <c r="AM721" s="179">
        <f t="shared" si="229"/>
        <v>0</v>
      </c>
      <c r="AN721" s="217">
        <f t="shared" si="231"/>
        <v>0</v>
      </c>
      <c r="AO721" s="20">
        <f t="shared" si="232"/>
        <v>0</v>
      </c>
      <c r="AP721" s="13"/>
      <c r="AR721" s="14"/>
      <c r="AT721" s="66"/>
      <c r="AU721" s="66"/>
    </row>
    <row r="722" spans="1:47" s="61" customFormat="1" ht="22.5" outlineLevel="1" x14ac:dyDescent="0.25">
      <c r="A722" s="62" t="s">
        <v>1399</v>
      </c>
      <c r="B722" s="63" t="s">
        <v>1400</v>
      </c>
      <c r="C722" s="64" t="s">
        <v>1326</v>
      </c>
      <c r="D722" s="65">
        <v>60</v>
      </c>
      <c r="E722" s="65"/>
      <c r="F722" s="19">
        <f t="shared" si="230"/>
        <v>60</v>
      </c>
      <c r="G722" s="156">
        <v>13.21014516</v>
      </c>
      <c r="H722" s="65">
        <f t="shared" si="225"/>
        <v>60</v>
      </c>
      <c r="I722" s="179"/>
      <c r="J722" s="179">
        <f t="shared" si="218"/>
        <v>0</v>
      </c>
      <c r="K722" s="179"/>
      <c r="L722" s="179">
        <f t="shared" si="219"/>
        <v>0</v>
      </c>
      <c r="M722" s="179"/>
      <c r="N722" s="179">
        <f t="shared" si="220"/>
        <v>0</v>
      </c>
      <c r="O722" s="179"/>
      <c r="P722" s="179">
        <f t="shared" si="226"/>
        <v>0</v>
      </c>
      <c r="Q722" s="179"/>
      <c r="R722" s="179">
        <f t="shared" si="227"/>
        <v>0</v>
      </c>
      <c r="S722" s="179"/>
      <c r="T722" s="179">
        <f t="shared" si="228"/>
        <v>0</v>
      </c>
      <c r="U722" s="179"/>
      <c r="V722" s="179">
        <f t="shared" si="221"/>
        <v>0</v>
      </c>
      <c r="W722" s="179"/>
      <c r="X722" s="179">
        <f t="shared" si="222"/>
        <v>0</v>
      </c>
      <c r="Y722" s="179"/>
      <c r="Z722" s="179">
        <f t="shared" si="223"/>
        <v>0</v>
      </c>
      <c r="AA722" s="179"/>
      <c r="AB722" s="179">
        <f t="shared" si="223"/>
        <v>0</v>
      </c>
      <c r="AC722" s="179"/>
      <c r="AD722" s="179">
        <f t="shared" si="223"/>
        <v>0</v>
      </c>
      <c r="AE722" s="179"/>
      <c r="AF722" s="179">
        <f t="shared" si="223"/>
        <v>0</v>
      </c>
      <c r="AG722" s="179"/>
      <c r="AH722" s="179">
        <f t="shared" si="217"/>
        <v>0</v>
      </c>
      <c r="AI722" s="179"/>
      <c r="AJ722" s="179">
        <f t="shared" si="224"/>
        <v>0</v>
      </c>
      <c r="AK722" s="179"/>
      <c r="AL722" s="179">
        <f t="shared" si="224"/>
        <v>0</v>
      </c>
      <c r="AM722" s="179">
        <f t="shared" si="229"/>
        <v>0</v>
      </c>
      <c r="AN722" s="217">
        <f t="shared" si="231"/>
        <v>0</v>
      </c>
      <c r="AO722" s="20">
        <f t="shared" si="232"/>
        <v>0</v>
      </c>
      <c r="AP722" s="13"/>
      <c r="AR722" s="14"/>
      <c r="AT722" s="66"/>
      <c r="AU722" s="66"/>
    </row>
    <row r="723" spans="1:47" s="61" customFormat="1" ht="22.5" outlineLevel="1" x14ac:dyDescent="0.25">
      <c r="A723" s="62" t="s">
        <v>1401</v>
      </c>
      <c r="B723" s="63" t="s">
        <v>1402</v>
      </c>
      <c r="C723" s="64" t="s">
        <v>131</v>
      </c>
      <c r="D723" s="65">
        <v>9</v>
      </c>
      <c r="E723" s="65"/>
      <c r="F723" s="19">
        <f t="shared" si="230"/>
        <v>9</v>
      </c>
      <c r="G723" s="156">
        <v>8.0050725800000002</v>
      </c>
      <c r="H723" s="65">
        <f t="shared" si="225"/>
        <v>9</v>
      </c>
      <c r="I723" s="179"/>
      <c r="J723" s="179">
        <f t="shared" si="218"/>
        <v>0</v>
      </c>
      <c r="K723" s="179"/>
      <c r="L723" s="179">
        <f t="shared" si="219"/>
        <v>0</v>
      </c>
      <c r="M723" s="179"/>
      <c r="N723" s="179">
        <f t="shared" si="220"/>
        <v>0</v>
      </c>
      <c r="O723" s="179"/>
      <c r="P723" s="179">
        <f t="shared" si="226"/>
        <v>0</v>
      </c>
      <c r="Q723" s="179"/>
      <c r="R723" s="179">
        <f t="shared" si="227"/>
        <v>0</v>
      </c>
      <c r="S723" s="179"/>
      <c r="T723" s="179">
        <f t="shared" si="228"/>
        <v>0</v>
      </c>
      <c r="U723" s="179"/>
      <c r="V723" s="179">
        <f t="shared" si="221"/>
        <v>0</v>
      </c>
      <c r="W723" s="179"/>
      <c r="X723" s="179">
        <f t="shared" si="222"/>
        <v>0</v>
      </c>
      <c r="Y723" s="179"/>
      <c r="Z723" s="179">
        <f t="shared" si="223"/>
        <v>0</v>
      </c>
      <c r="AA723" s="179"/>
      <c r="AB723" s="179">
        <f t="shared" si="223"/>
        <v>0</v>
      </c>
      <c r="AC723" s="179"/>
      <c r="AD723" s="179">
        <f t="shared" si="223"/>
        <v>0</v>
      </c>
      <c r="AE723" s="179"/>
      <c r="AF723" s="179">
        <f t="shared" si="223"/>
        <v>0</v>
      </c>
      <c r="AG723" s="179"/>
      <c r="AH723" s="179">
        <f t="shared" si="217"/>
        <v>0</v>
      </c>
      <c r="AI723" s="179"/>
      <c r="AJ723" s="179">
        <f t="shared" si="224"/>
        <v>0</v>
      </c>
      <c r="AK723" s="179"/>
      <c r="AL723" s="179">
        <f t="shared" si="224"/>
        <v>0</v>
      </c>
      <c r="AM723" s="179">
        <f t="shared" si="229"/>
        <v>0</v>
      </c>
      <c r="AN723" s="217">
        <f t="shared" si="231"/>
        <v>0</v>
      </c>
      <c r="AO723" s="20">
        <f t="shared" si="232"/>
        <v>0</v>
      </c>
      <c r="AP723" s="13"/>
      <c r="AR723" s="14"/>
      <c r="AT723" s="66"/>
      <c r="AU723" s="66"/>
    </row>
    <row r="724" spans="1:47" s="61" customFormat="1" ht="22.5" outlineLevel="1" x14ac:dyDescent="0.25">
      <c r="A724" s="62" t="s">
        <v>1403</v>
      </c>
      <c r="B724" s="63" t="s">
        <v>1404</v>
      </c>
      <c r="C724" s="64" t="s">
        <v>131</v>
      </c>
      <c r="D724" s="65">
        <v>9</v>
      </c>
      <c r="E724" s="65"/>
      <c r="F724" s="19">
        <f t="shared" si="230"/>
        <v>9</v>
      </c>
      <c r="G724" s="156">
        <v>39.021651300000002</v>
      </c>
      <c r="H724" s="65">
        <f t="shared" si="225"/>
        <v>9</v>
      </c>
      <c r="I724" s="179"/>
      <c r="J724" s="179">
        <f t="shared" si="218"/>
        <v>0</v>
      </c>
      <c r="K724" s="179"/>
      <c r="L724" s="179">
        <f t="shared" si="219"/>
        <v>0</v>
      </c>
      <c r="M724" s="179"/>
      <c r="N724" s="179">
        <f t="shared" si="220"/>
        <v>0</v>
      </c>
      <c r="O724" s="179"/>
      <c r="P724" s="179">
        <f t="shared" si="226"/>
        <v>0</v>
      </c>
      <c r="Q724" s="179"/>
      <c r="R724" s="179">
        <f t="shared" si="227"/>
        <v>0</v>
      </c>
      <c r="S724" s="179"/>
      <c r="T724" s="179">
        <f t="shared" si="228"/>
        <v>0</v>
      </c>
      <c r="U724" s="179"/>
      <c r="V724" s="179">
        <f t="shared" si="221"/>
        <v>0</v>
      </c>
      <c r="W724" s="179"/>
      <c r="X724" s="179">
        <f t="shared" si="222"/>
        <v>0</v>
      </c>
      <c r="Y724" s="179"/>
      <c r="Z724" s="179">
        <f t="shared" si="223"/>
        <v>0</v>
      </c>
      <c r="AA724" s="179"/>
      <c r="AB724" s="179">
        <f t="shared" si="223"/>
        <v>0</v>
      </c>
      <c r="AC724" s="179"/>
      <c r="AD724" s="179">
        <f t="shared" si="223"/>
        <v>0</v>
      </c>
      <c r="AE724" s="179"/>
      <c r="AF724" s="179">
        <f t="shared" si="223"/>
        <v>0</v>
      </c>
      <c r="AG724" s="179"/>
      <c r="AH724" s="179">
        <f t="shared" si="217"/>
        <v>0</v>
      </c>
      <c r="AI724" s="179"/>
      <c r="AJ724" s="179">
        <f t="shared" si="224"/>
        <v>0</v>
      </c>
      <c r="AK724" s="179"/>
      <c r="AL724" s="179">
        <f t="shared" si="224"/>
        <v>0</v>
      </c>
      <c r="AM724" s="179">
        <f t="shared" si="229"/>
        <v>0</v>
      </c>
      <c r="AN724" s="217">
        <f t="shared" si="231"/>
        <v>0</v>
      </c>
      <c r="AO724" s="20">
        <f t="shared" si="232"/>
        <v>0</v>
      </c>
      <c r="AP724" s="13"/>
      <c r="AR724" s="14"/>
      <c r="AT724" s="66"/>
      <c r="AU724" s="66"/>
    </row>
    <row r="725" spans="1:47" s="61" customFormat="1" ht="22.5" outlineLevel="1" x14ac:dyDescent="0.25">
      <c r="A725" s="62" t="s">
        <v>1405</v>
      </c>
      <c r="B725" s="63" t="s">
        <v>1406</v>
      </c>
      <c r="C725" s="64" t="s">
        <v>131</v>
      </c>
      <c r="D725" s="65">
        <v>1</v>
      </c>
      <c r="E725" s="65"/>
      <c r="F725" s="19">
        <f t="shared" si="230"/>
        <v>1</v>
      </c>
      <c r="G725" s="156">
        <v>25.391651299999999</v>
      </c>
      <c r="H725" s="65">
        <f t="shared" si="225"/>
        <v>1</v>
      </c>
      <c r="I725" s="179"/>
      <c r="J725" s="179">
        <f t="shared" si="218"/>
        <v>0</v>
      </c>
      <c r="K725" s="179"/>
      <c r="L725" s="179">
        <f t="shared" si="219"/>
        <v>0</v>
      </c>
      <c r="M725" s="179"/>
      <c r="N725" s="179">
        <f t="shared" si="220"/>
        <v>0</v>
      </c>
      <c r="O725" s="179"/>
      <c r="P725" s="179">
        <f t="shared" si="226"/>
        <v>0</v>
      </c>
      <c r="Q725" s="179"/>
      <c r="R725" s="179">
        <f t="shared" si="227"/>
        <v>0</v>
      </c>
      <c r="S725" s="179"/>
      <c r="T725" s="179">
        <f t="shared" si="228"/>
        <v>0</v>
      </c>
      <c r="U725" s="179"/>
      <c r="V725" s="179">
        <f t="shared" si="221"/>
        <v>0</v>
      </c>
      <c r="W725" s="179"/>
      <c r="X725" s="179">
        <f t="shared" si="222"/>
        <v>0</v>
      </c>
      <c r="Y725" s="179"/>
      <c r="Z725" s="179">
        <f t="shared" si="223"/>
        <v>0</v>
      </c>
      <c r="AA725" s="179"/>
      <c r="AB725" s="179">
        <f t="shared" si="223"/>
        <v>0</v>
      </c>
      <c r="AC725" s="179"/>
      <c r="AD725" s="179">
        <f t="shared" si="223"/>
        <v>0</v>
      </c>
      <c r="AE725" s="179"/>
      <c r="AF725" s="179">
        <f t="shared" si="223"/>
        <v>0</v>
      </c>
      <c r="AG725" s="179"/>
      <c r="AH725" s="179">
        <f t="shared" si="217"/>
        <v>0</v>
      </c>
      <c r="AI725" s="179"/>
      <c r="AJ725" s="179">
        <f t="shared" si="224"/>
        <v>0</v>
      </c>
      <c r="AK725" s="179"/>
      <c r="AL725" s="179">
        <f t="shared" si="224"/>
        <v>0</v>
      </c>
      <c r="AM725" s="179">
        <f t="shared" si="229"/>
        <v>0</v>
      </c>
      <c r="AN725" s="217">
        <f t="shared" si="231"/>
        <v>0</v>
      </c>
      <c r="AO725" s="20">
        <f t="shared" si="232"/>
        <v>0</v>
      </c>
      <c r="AP725" s="13"/>
      <c r="AR725" s="14"/>
      <c r="AT725" s="66"/>
      <c r="AU725" s="66"/>
    </row>
    <row r="726" spans="1:47" s="61" customFormat="1" ht="15" x14ac:dyDescent="0.25">
      <c r="A726" s="62"/>
      <c r="B726" s="63"/>
      <c r="C726" s="64"/>
      <c r="D726" s="65"/>
      <c r="E726" s="65"/>
      <c r="F726" s="19"/>
      <c r="G726" s="156"/>
      <c r="H726" s="65"/>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t="str">
        <f t="shared" si="229"/>
        <v/>
      </c>
      <c r="AN726" s="217"/>
      <c r="AO726" s="20"/>
      <c r="AP726" s="13"/>
      <c r="AR726" s="14"/>
      <c r="AT726" s="66"/>
      <c r="AU726" s="66"/>
    </row>
    <row r="727" spans="1:47" s="61" customFormat="1" ht="15" x14ac:dyDescent="0.25">
      <c r="A727" s="6" t="s">
        <v>1407</v>
      </c>
      <c r="B727" s="7" t="s">
        <v>1408</v>
      </c>
      <c r="C727" s="8"/>
      <c r="D727" s="25"/>
      <c r="E727" s="25"/>
      <c r="F727" s="25"/>
      <c r="G727" s="150"/>
      <c r="H727" s="9"/>
      <c r="I727" s="172"/>
      <c r="J727" s="172"/>
      <c r="K727" s="172"/>
      <c r="L727" s="172"/>
      <c r="M727" s="172"/>
      <c r="N727" s="172"/>
      <c r="O727" s="172"/>
      <c r="P727" s="172"/>
      <c r="Q727" s="172"/>
      <c r="R727" s="172"/>
      <c r="S727" s="172"/>
      <c r="T727" s="172"/>
      <c r="U727" s="172"/>
      <c r="V727" s="172"/>
      <c r="W727" s="172"/>
      <c r="X727" s="172"/>
      <c r="Y727" s="172"/>
      <c r="Z727" s="172"/>
      <c r="AA727" s="172"/>
      <c r="AB727" s="172"/>
      <c r="AC727" s="172"/>
      <c r="AD727" s="172"/>
      <c r="AE727" s="172"/>
      <c r="AF727" s="172"/>
      <c r="AG727" s="172"/>
      <c r="AH727" s="172"/>
      <c r="AI727" s="172"/>
      <c r="AJ727" s="172"/>
      <c r="AK727" s="172"/>
      <c r="AL727" s="172"/>
      <c r="AM727" s="172" t="str">
        <f t="shared" si="229"/>
        <v/>
      </c>
      <c r="AN727" s="209"/>
      <c r="AO727" s="22"/>
      <c r="AP727" s="13"/>
      <c r="AR727" s="14"/>
      <c r="AT727" s="66"/>
      <c r="AU727" s="66"/>
    </row>
    <row r="728" spans="1:47" s="61" customFormat="1" ht="15" x14ac:dyDescent="0.25">
      <c r="A728" s="31" t="s">
        <v>1409</v>
      </c>
      <c r="B728" s="32" t="s">
        <v>1015</v>
      </c>
      <c r="C728" s="33"/>
      <c r="D728" s="34"/>
      <c r="E728" s="34"/>
      <c r="F728" s="34"/>
      <c r="G728" s="152"/>
      <c r="H728" s="3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c r="AE728" s="175"/>
      <c r="AF728" s="175"/>
      <c r="AG728" s="175"/>
      <c r="AH728" s="175"/>
      <c r="AI728" s="175"/>
      <c r="AJ728" s="175"/>
      <c r="AK728" s="175"/>
      <c r="AL728" s="175"/>
      <c r="AM728" s="175" t="str">
        <f t="shared" si="229"/>
        <v/>
      </c>
      <c r="AN728" s="213"/>
      <c r="AO728" s="36"/>
      <c r="AP728" s="13"/>
      <c r="AR728" s="14"/>
      <c r="AT728" s="66"/>
      <c r="AU728" s="66"/>
    </row>
    <row r="729" spans="1:47" s="61" customFormat="1" ht="20.45" customHeight="1" outlineLevel="1" x14ac:dyDescent="0.25">
      <c r="A729" s="62" t="s">
        <v>1410</v>
      </c>
      <c r="B729" s="63" t="s">
        <v>1017</v>
      </c>
      <c r="C729" s="64" t="s">
        <v>23</v>
      </c>
      <c r="D729" s="65">
        <v>65</v>
      </c>
      <c r="E729" s="65"/>
      <c r="F729" s="19">
        <f t="shared" ref="F729:F761" si="233">D729+E729</f>
        <v>65</v>
      </c>
      <c r="G729" s="156">
        <v>10.082714640000001</v>
      </c>
      <c r="H729" s="65">
        <f t="shared" si="225"/>
        <v>21</v>
      </c>
      <c r="I729" s="179"/>
      <c r="J729" s="179">
        <f t="shared" si="218"/>
        <v>0</v>
      </c>
      <c r="K729" s="179"/>
      <c r="L729" s="179">
        <f t="shared" si="219"/>
        <v>0</v>
      </c>
      <c r="M729" s="179"/>
      <c r="N729" s="179">
        <f t="shared" si="220"/>
        <v>0</v>
      </c>
      <c r="O729" s="179"/>
      <c r="P729" s="179">
        <f t="shared" si="226"/>
        <v>0</v>
      </c>
      <c r="Q729" s="179"/>
      <c r="R729" s="179">
        <f t="shared" si="227"/>
        <v>0</v>
      </c>
      <c r="S729" s="179"/>
      <c r="T729" s="179">
        <f t="shared" si="228"/>
        <v>0</v>
      </c>
      <c r="U729" s="179"/>
      <c r="V729" s="179">
        <f t="shared" si="221"/>
        <v>0</v>
      </c>
      <c r="W729" s="179"/>
      <c r="X729" s="179">
        <f t="shared" si="222"/>
        <v>0</v>
      </c>
      <c r="Y729" s="179"/>
      <c r="Z729" s="179">
        <f t="shared" si="223"/>
        <v>0</v>
      </c>
      <c r="AA729" s="179"/>
      <c r="AB729" s="179">
        <f t="shared" si="223"/>
        <v>0</v>
      </c>
      <c r="AC729" s="179"/>
      <c r="AD729" s="179">
        <f t="shared" si="223"/>
        <v>0</v>
      </c>
      <c r="AE729" s="179"/>
      <c r="AF729" s="179">
        <f t="shared" si="223"/>
        <v>0</v>
      </c>
      <c r="AG729" s="179">
        <v>44</v>
      </c>
      <c r="AH729" s="179">
        <f t="shared" si="217"/>
        <v>443.63944416000004</v>
      </c>
      <c r="AI729" s="179"/>
      <c r="AJ729" s="179">
        <f t="shared" si="224"/>
        <v>0</v>
      </c>
      <c r="AK729" s="179"/>
      <c r="AL729" s="179">
        <f t="shared" si="224"/>
        <v>0</v>
      </c>
      <c r="AM729" s="179">
        <f t="shared" si="229"/>
        <v>44</v>
      </c>
      <c r="AN729" s="217">
        <f t="shared" si="231"/>
        <v>0.67692307692307696</v>
      </c>
      <c r="AO729" s="20">
        <f t="shared" ref="AO729:AO761" si="234">IF(C729="","",(ROUND(AM729*G729,2)))</f>
        <v>443.64</v>
      </c>
      <c r="AP729" s="13"/>
      <c r="AR729" s="14"/>
      <c r="AT729" s="66"/>
      <c r="AU729" s="66"/>
    </row>
    <row r="730" spans="1:47" s="61" customFormat="1" ht="33.75" outlineLevel="1" x14ac:dyDescent="0.25">
      <c r="A730" s="62" t="s">
        <v>1411</v>
      </c>
      <c r="B730" s="63" t="s">
        <v>1019</v>
      </c>
      <c r="C730" s="64" t="s">
        <v>23</v>
      </c>
      <c r="D730" s="65">
        <v>64</v>
      </c>
      <c r="E730" s="65"/>
      <c r="F730" s="19">
        <f t="shared" si="233"/>
        <v>64</v>
      </c>
      <c r="G730" s="156">
        <v>12.76271464</v>
      </c>
      <c r="H730" s="65">
        <f t="shared" si="225"/>
        <v>64</v>
      </c>
      <c r="I730" s="179"/>
      <c r="J730" s="179">
        <f t="shared" si="218"/>
        <v>0</v>
      </c>
      <c r="K730" s="179"/>
      <c r="L730" s="179">
        <f t="shared" si="219"/>
        <v>0</v>
      </c>
      <c r="M730" s="179"/>
      <c r="N730" s="179">
        <f t="shared" si="220"/>
        <v>0</v>
      </c>
      <c r="O730" s="179"/>
      <c r="P730" s="179">
        <f t="shared" si="226"/>
        <v>0</v>
      </c>
      <c r="Q730" s="179"/>
      <c r="R730" s="179">
        <f t="shared" si="227"/>
        <v>0</v>
      </c>
      <c r="S730" s="179"/>
      <c r="T730" s="179">
        <f t="shared" si="228"/>
        <v>0</v>
      </c>
      <c r="U730" s="179"/>
      <c r="V730" s="179">
        <f t="shared" si="221"/>
        <v>0</v>
      </c>
      <c r="W730" s="179"/>
      <c r="X730" s="179">
        <f t="shared" si="222"/>
        <v>0</v>
      </c>
      <c r="Y730" s="179"/>
      <c r="Z730" s="179">
        <f t="shared" si="223"/>
        <v>0</v>
      </c>
      <c r="AA730" s="179"/>
      <c r="AB730" s="179">
        <f t="shared" si="223"/>
        <v>0</v>
      </c>
      <c r="AC730" s="179"/>
      <c r="AD730" s="179">
        <f t="shared" si="223"/>
        <v>0</v>
      </c>
      <c r="AE730" s="179"/>
      <c r="AF730" s="179">
        <f t="shared" si="223"/>
        <v>0</v>
      </c>
      <c r="AG730" s="179"/>
      <c r="AH730" s="179">
        <f t="shared" si="217"/>
        <v>0</v>
      </c>
      <c r="AI730" s="179"/>
      <c r="AJ730" s="179">
        <f t="shared" si="224"/>
        <v>0</v>
      </c>
      <c r="AK730" s="179"/>
      <c r="AL730" s="179">
        <f t="shared" si="224"/>
        <v>0</v>
      </c>
      <c r="AM730" s="179">
        <f t="shared" si="229"/>
        <v>0</v>
      </c>
      <c r="AN730" s="217">
        <f t="shared" si="231"/>
        <v>0</v>
      </c>
      <c r="AO730" s="20">
        <f t="shared" si="234"/>
        <v>0</v>
      </c>
      <c r="AP730" s="13"/>
      <c r="AR730" s="14"/>
      <c r="AT730" s="66"/>
      <c r="AU730" s="66"/>
    </row>
    <row r="731" spans="1:47" s="61" customFormat="1" ht="22.5" outlineLevel="1" x14ac:dyDescent="0.25">
      <c r="A731" s="62" t="s">
        <v>1412</v>
      </c>
      <c r="B731" s="63" t="s">
        <v>1413</v>
      </c>
      <c r="C731" s="64" t="s">
        <v>23</v>
      </c>
      <c r="D731" s="65">
        <v>14</v>
      </c>
      <c r="E731" s="65"/>
      <c r="F731" s="19">
        <f t="shared" si="233"/>
        <v>14</v>
      </c>
      <c r="G731" s="156">
        <v>12.642714639999999</v>
      </c>
      <c r="H731" s="65">
        <f t="shared" si="225"/>
        <v>14</v>
      </c>
      <c r="I731" s="179"/>
      <c r="J731" s="179">
        <f t="shared" si="218"/>
        <v>0</v>
      </c>
      <c r="K731" s="179"/>
      <c r="L731" s="179">
        <f t="shared" si="219"/>
        <v>0</v>
      </c>
      <c r="M731" s="179"/>
      <c r="N731" s="179">
        <f t="shared" si="220"/>
        <v>0</v>
      </c>
      <c r="O731" s="179"/>
      <c r="P731" s="179">
        <f t="shared" si="226"/>
        <v>0</v>
      </c>
      <c r="Q731" s="179"/>
      <c r="R731" s="179">
        <f t="shared" si="227"/>
        <v>0</v>
      </c>
      <c r="S731" s="179"/>
      <c r="T731" s="179">
        <f t="shared" si="228"/>
        <v>0</v>
      </c>
      <c r="U731" s="179"/>
      <c r="V731" s="179">
        <f t="shared" si="221"/>
        <v>0</v>
      </c>
      <c r="W731" s="179"/>
      <c r="X731" s="179">
        <f t="shared" si="222"/>
        <v>0</v>
      </c>
      <c r="Y731" s="179"/>
      <c r="Z731" s="179">
        <f t="shared" si="223"/>
        <v>0</v>
      </c>
      <c r="AA731" s="179"/>
      <c r="AB731" s="179">
        <f t="shared" si="223"/>
        <v>0</v>
      </c>
      <c r="AC731" s="179"/>
      <c r="AD731" s="179">
        <f t="shared" si="223"/>
        <v>0</v>
      </c>
      <c r="AE731" s="179"/>
      <c r="AF731" s="179">
        <f t="shared" si="223"/>
        <v>0</v>
      </c>
      <c r="AG731" s="179"/>
      <c r="AH731" s="179">
        <f t="shared" si="217"/>
        <v>0</v>
      </c>
      <c r="AI731" s="179"/>
      <c r="AJ731" s="179">
        <f t="shared" si="224"/>
        <v>0</v>
      </c>
      <c r="AK731" s="179"/>
      <c r="AL731" s="179">
        <f t="shared" si="224"/>
        <v>0</v>
      </c>
      <c r="AM731" s="179">
        <f t="shared" si="229"/>
        <v>0</v>
      </c>
      <c r="AN731" s="217">
        <f t="shared" si="231"/>
        <v>0</v>
      </c>
      <c r="AO731" s="20">
        <f t="shared" si="234"/>
        <v>0</v>
      </c>
      <c r="AP731" s="13"/>
      <c r="AR731" s="14"/>
      <c r="AT731" s="66"/>
      <c r="AU731" s="66"/>
    </row>
    <row r="732" spans="1:47" s="61" customFormat="1" ht="56.25" outlineLevel="1" x14ac:dyDescent="0.25">
      <c r="A732" s="62" t="s">
        <v>1414</v>
      </c>
      <c r="B732" s="63" t="s">
        <v>1029</v>
      </c>
      <c r="C732" s="64" t="s">
        <v>23</v>
      </c>
      <c r="D732" s="65">
        <v>1</v>
      </c>
      <c r="E732" s="65"/>
      <c r="F732" s="19">
        <f t="shared" si="233"/>
        <v>1</v>
      </c>
      <c r="G732" s="156">
        <v>22.154004560000001</v>
      </c>
      <c r="H732" s="65">
        <f t="shared" si="225"/>
        <v>1</v>
      </c>
      <c r="I732" s="179"/>
      <c r="J732" s="179">
        <f t="shared" si="218"/>
        <v>0</v>
      </c>
      <c r="K732" s="179"/>
      <c r="L732" s="179">
        <f t="shared" si="219"/>
        <v>0</v>
      </c>
      <c r="M732" s="179"/>
      <c r="N732" s="179">
        <f t="shared" si="220"/>
        <v>0</v>
      </c>
      <c r="O732" s="179"/>
      <c r="P732" s="179">
        <f t="shared" si="226"/>
        <v>0</v>
      </c>
      <c r="Q732" s="179"/>
      <c r="R732" s="179">
        <f t="shared" si="227"/>
        <v>0</v>
      </c>
      <c r="S732" s="179"/>
      <c r="T732" s="179">
        <f t="shared" si="228"/>
        <v>0</v>
      </c>
      <c r="U732" s="179"/>
      <c r="V732" s="179">
        <f t="shared" si="221"/>
        <v>0</v>
      </c>
      <c r="W732" s="179"/>
      <c r="X732" s="179">
        <f t="shared" si="222"/>
        <v>0</v>
      </c>
      <c r="Y732" s="179"/>
      <c r="Z732" s="179">
        <f t="shared" si="223"/>
        <v>0</v>
      </c>
      <c r="AA732" s="179"/>
      <c r="AB732" s="179">
        <f t="shared" si="223"/>
        <v>0</v>
      </c>
      <c r="AC732" s="179"/>
      <c r="AD732" s="179">
        <f t="shared" si="223"/>
        <v>0</v>
      </c>
      <c r="AE732" s="179"/>
      <c r="AF732" s="179">
        <f t="shared" si="223"/>
        <v>0</v>
      </c>
      <c r="AG732" s="179"/>
      <c r="AH732" s="179">
        <f t="shared" si="217"/>
        <v>0</v>
      </c>
      <c r="AI732" s="179"/>
      <c r="AJ732" s="179">
        <f t="shared" si="224"/>
        <v>0</v>
      </c>
      <c r="AK732" s="179"/>
      <c r="AL732" s="179">
        <f t="shared" si="224"/>
        <v>0</v>
      </c>
      <c r="AM732" s="179">
        <f t="shared" si="229"/>
        <v>0</v>
      </c>
      <c r="AN732" s="217">
        <f t="shared" si="231"/>
        <v>0</v>
      </c>
      <c r="AO732" s="20">
        <f t="shared" si="234"/>
        <v>0</v>
      </c>
      <c r="AP732" s="13"/>
      <c r="AR732" s="14"/>
      <c r="AT732" s="66"/>
      <c r="AU732" s="66"/>
    </row>
    <row r="733" spans="1:47" s="61" customFormat="1" ht="56.25" outlineLevel="1" x14ac:dyDescent="0.25">
      <c r="A733" s="62" t="s">
        <v>1415</v>
      </c>
      <c r="B733" s="63" t="s">
        <v>1031</v>
      </c>
      <c r="C733" s="64" t="s">
        <v>23</v>
      </c>
      <c r="D733" s="65">
        <v>68</v>
      </c>
      <c r="E733" s="65"/>
      <c r="F733" s="19">
        <f t="shared" si="233"/>
        <v>68</v>
      </c>
      <c r="G733" s="156">
        <v>40.074004559999999</v>
      </c>
      <c r="H733" s="65">
        <f t="shared" si="225"/>
        <v>68</v>
      </c>
      <c r="I733" s="179"/>
      <c r="J733" s="179">
        <f t="shared" si="218"/>
        <v>0</v>
      </c>
      <c r="K733" s="179"/>
      <c r="L733" s="179">
        <f t="shared" si="219"/>
        <v>0</v>
      </c>
      <c r="M733" s="179"/>
      <c r="N733" s="179">
        <f t="shared" si="220"/>
        <v>0</v>
      </c>
      <c r="O733" s="179"/>
      <c r="P733" s="179">
        <f t="shared" si="226"/>
        <v>0</v>
      </c>
      <c r="Q733" s="179"/>
      <c r="R733" s="179">
        <f t="shared" si="227"/>
        <v>0</v>
      </c>
      <c r="S733" s="179"/>
      <c r="T733" s="179">
        <f t="shared" si="228"/>
        <v>0</v>
      </c>
      <c r="U733" s="179"/>
      <c r="V733" s="179">
        <f t="shared" si="221"/>
        <v>0</v>
      </c>
      <c r="W733" s="179"/>
      <c r="X733" s="179">
        <f t="shared" si="222"/>
        <v>0</v>
      </c>
      <c r="Y733" s="179"/>
      <c r="Z733" s="179">
        <f t="shared" si="223"/>
        <v>0</v>
      </c>
      <c r="AA733" s="179"/>
      <c r="AB733" s="179">
        <f t="shared" si="223"/>
        <v>0</v>
      </c>
      <c r="AC733" s="179"/>
      <c r="AD733" s="179">
        <f t="shared" si="223"/>
        <v>0</v>
      </c>
      <c r="AE733" s="179"/>
      <c r="AF733" s="179">
        <f t="shared" si="223"/>
        <v>0</v>
      </c>
      <c r="AG733" s="179"/>
      <c r="AH733" s="179">
        <f t="shared" si="217"/>
        <v>0</v>
      </c>
      <c r="AI733" s="179"/>
      <c r="AJ733" s="179">
        <f t="shared" si="224"/>
        <v>0</v>
      </c>
      <c r="AK733" s="179"/>
      <c r="AL733" s="179">
        <f t="shared" si="224"/>
        <v>0</v>
      </c>
      <c r="AM733" s="179">
        <f t="shared" si="229"/>
        <v>0</v>
      </c>
      <c r="AN733" s="217">
        <f t="shared" si="231"/>
        <v>0</v>
      </c>
      <c r="AO733" s="20">
        <f t="shared" si="234"/>
        <v>0</v>
      </c>
      <c r="AP733" s="13"/>
      <c r="AR733" s="14"/>
      <c r="AT733" s="66"/>
      <c r="AU733" s="66"/>
    </row>
    <row r="734" spans="1:47" s="61" customFormat="1" ht="56.25" outlineLevel="1" x14ac:dyDescent="0.25">
      <c r="A734" s="62" t="s">
        <v>1416</v>
      </c>
      <c r="B734" s="63" t="s">
        <v>1037</v>
      </c>
      <c r="C734" s="64" t="s">
        <v>62</v>
      </c>
      <c r="D734" s="65">
        <v>360</v>
      </c>
      <c r="E734" s="65"/>
      <c r="F734" s="19">
        <f t="shared" si="233"/>
        <v>360</v>
      </c>
      <c r="G734" s="156">
        <v>20.79118789</v>
      </c>
      <c r="H734" s="65">
        <f t="shared" si="225"/>
        <v>360</v>
      </c>
      <c r="I734" s="179"/>
      <c r="J734" s="179">
        <f t="shared" si="218"/>
        <v>0</v>
      </c>
      <c r="K734" s="179"/>
      <c r="L734" s="179">
        <f t="shared" si="219"/>
        <v>0</v>
      </c>
      <c r="M734" s="179"/>
      <c r="N734" s="179">
        <f t="shared" si="220"/>
        <v>0</v>
      </c>
      <c r="O734" s="179"/>
      <c r="P734" s="179">
        <f t="shared" si="226"/>
        <v>0</v>
      </c>
      <c r="Q734" s="179"/>
      <c r="R734" s="179">
        <f t="shared" si="227"/>
        <v>0</v>
      </c>
      <c r="S734" s="179"/>
      <c r="T734" s="179">
        <f t="shared" si="228"/>
        <v>0</v>
      </c>
      <c r="U734" s="179"/>
      <c r="V734" s="179">
        <f t="shared" si="221"/>
        <v>0</v>
      </c>
      <c r="W734" s="179"/>
      <c r="X734" s="179">
        <f t="shared" si="222"/>
        <v>0</v>
      </c>
      <c r="Y734" s="179"/>
      <c r="Z734" s="179">
        <f t="shared" si="223"/>
        <v>0</v>
      </c>
      <c r="AA734" s="179"/>
      <c r="AB734" s="179">
        <f t="shared" si="223"/>
        <v>0</v>
      </c>
      <c r="AC734" s="179"/>
      <c r="AD734" s="179">
        <f t="shared" si="223"/>
        <v>0</v>
      </c>
      <c r="AE734" s="179"/>
      <c r="AF734" s="179">
        <f t="shared" si="223"/>
        <v>0</v>
      </c>
      <c r="AG734" s="179"/>
      <c r="AH734" s="179">
        <f t="shared" si="217"/>
        <v>0</v>
      </c>
      <c r="AI734" s="179"/>
      <c r="AJ734" s="179">
        <f t="shared" si="224"/>
        <v>0</v>
      </c>
      <c r="AK734" s="179"/>
      <c r="AL734" s="179">
        <f t="shared" si="224"/>
        <v>0</v>
      </c>
      <c r="AM734" s="179">
        <f t="shared" si="229"/>
        <v>0</v>
      </c>
      <c r="AN734" s="217">
        <f t="shared" si="231"/>
        <v>0</v>
      </c>
      <c r="AO734" s="20">
        <f t="shared" si="234"/>
        <v>0</v>
      </c>
      <c r="AP734" s="13"/>
      <c r="AR734" s="14"/>
      <c r="AT734" s="66"/>
      <c r="AU734" s="66"/>
    </row>
    <row r="735" spans="1:47" s="61" customFormat="1" ht="33.75" outlineLevel="1" x14ac:dyDescent="0.25">
      <c r="A735" s="62" t="s">
        <v>1417</v>
      </c>
      <c r="B735" s="63" t="s">
        <v>1041</v>
      </c>
      <c r="C735" s="64" t="s">
        <v>23</v>
      </c>
      <c r="D735" s="65">
        <v>3</v>
      </c>
      <c r="E735" s="65"/>
      <c r="F735" s="19">
        <f t="shared" si="233"/>
        <v>3</v>
      </c>
      <c r="G735" s="156">
        <v>13.839711729999999</v>
      </c>
      <c r="H735" s="65">
        <f t="shared" si="225"/>
        <v>3</v>
      </c>
      <c r="I735" s="179"/>
      <c r="J735" s="179">
        <f t="shared" si="218"/>
        <v>0</v>
      </c>
      <c r="K735" s="179"/>
      <c r="L735" s="179">
        <f t="shared" si="219"/>
        <v>0</v>
      </c>
      <c r="M735" s="179"/>
      <c r="N735" s="179">
        <f t="shared" si="220"/>
        <v>0</v>
      </c>
      <c r="O735" s="179"/>
      <c r="P735" s="179">
        <f t="shared" si="226"/>
        <v>0</v>
      </c>
      <c r="Q735" s="179"/>
      <c r="R735" s="179">
        <f t="shared" si="227"/>
        <v>0</v>
      </c>
      <c r="S735" s="179"/>
      <c r="T735" s="179">
        <f t="shared" si="228"/>
        <v>0</v>
      </c>
      <c r="U735" s="179"/>
      <c r="V735" s="179">
        <f t="shared" si="221"/>
        <v>0</v>
      </c>
      <c r="W735" s="179"/>
      <c r="X735" s="179">
        <f t="shared" si="222"/>
        <v>0</v>
      </c>
      <c r="Y735" s="179"/>
      <c r="Z735" s="179">
        <f t="shared" si="223"/>
        <v>0</v>
      </c>
      <c r="AA735" s="179"/>
      <c r="AB735" s="179">
        <f t="shared" si="223"/>
        <v>0</v>
      </c>
      <c r="AC735" s="179"/>
      <c r="AD735" s="179">
        <f t="shared" si="223"/>
        <v>0</v>
      </c>
      <c r="AE735" s="179"/>
      <c r="AF735" s="179">
        <f t="shared" si="223"/>
        <v>0</v>
      </c>
      <c r="AG735" s="179"/>
      <c r="AH735" s="179">
        <f t="shared" si="217"/>
        <v>0</v>
      </c>
      <c r="AI735" s="179"/>
      <c r="AJ735" s="179">
        <f t="shared" si="224"/>
        <v>0</v>
      </c>
      <c r="AK735" s="179"/>
      <c r="AL735" s="179">
        <f t="shared" si="224"/>
        <v>0</v>
      </c>
      <c r="AM735" s="179">
        <f t="shared" si="229"/>
        <v>0</v>
      </c>
      <c r="AN735" s="217">
        <f t="shared" si="231"/>
        <v>0</v>
      </c>
      <c r="AO735" s="20">
        <f t="shared" si="234"/>
        <v>0</v>
      </c>
      <c r="AP735" s="13"/>
      <c r="AR735" s="14"/>
      <c r="AT735" s="66"/>
      <c r="AU735" s="66"/>
    </row>
    <row r="736" spans="1:47" s="61" customFormat="1" ht="22.5" outlineLevel="1" x14ac:dyDescent="0.25">
      <c r="A736" s="62" t="s">
        <v>1418</v>
      </c>
      <c r="B736" s="63" t="s">
        <v>1045</v>
      </c>
      <c r="C736" s="64" t="s">
        <v>23</v>
      </c>
      <c r="D736" s="65">
        <v>126</v>
      </c>
      <c r="E736" s="65"/>
      <c r="F736" s="19">
        <f t="shared" si="233"/>
        <v>126</v>
      </c>
      <c r="G736" s="156">
        <v>6.23</v>
      </c>
      <c r="H736" s="65">
        <f t="shared" si="225"/>
        <v>126</v>
      </c>
      <c r="I736" s="179"/>
      <c r="J736" s="179">
        <f t="shared" si="218"/>
        <v>0</v>
      </c>
      <c r="K736" s="179"/>
      <c r="L736" s="179">
        <f t="shared" si="219"/>
        <v>0</v>
      </c>
      <c r="M736" s="179"/>
      <c r="N736" s="179">
        <f t="shared" si="220"/>
        <v>0</v>
      </c>
      <c r="O736" s="179"/>
      <c r="P736" s="179">
        <f t="shared" si="226"/>
        <v>0</v>
      </c>
      <c r="Q736" s="179"/>
      <c r="R736" s="179">
        <f t="shared" si="227"/>
        <v>0</v>
      </c>
      <c r="S736" s="179"/>
      <c r="T736" s="179">
        <f t="shared" si="228"/>
        <v>0</v>
      </c>
      <c r="U736" s="179"/>
      <c r="V736" s="179">
        <f t="shared" si="221"/>
        <v>0</v>
      </c>
      <c r="W736" s="179"/>
      <c r="X736" s="179">
        <f t="shared" si="222"/>
        <v>0</v>
      </c>
      <c r="Y736" s="179"/>
      <c r="Z736" s="179">
        <f t="shared" si="223"/>
        <v>0</v>
      </c>
      <c r="AA736" s="179"/>
      <c r="AB736" s="179">
        <f t="shared" si="223"/>
        <v>0</v>
      </c>
      <c r="AC736" s="179"/>
      <c r="AD736" s="179">
        <f t="shared" si="223"/>
        <v>0</v>
      </c>
      <c r="AE736" s="179"/>
      <c r="AF736" s="179">
        <f t="shared" si="223"/>
        <v>0</v>
      </c>
      <c r="AG736" s="179"/>
      <c r="AH736" s="179">
        <f t="shared" si="217"/>
        <v>0</v>
      </c>
      <c r="AI736" s="179"/>
      <c r="AJ736" s="179">
        <f t="shared" si="224"/>
        <v>0</v>
      </c>
      <c r="AK736" s="179"/>
      <c r="AL736" s="179">
        <f t="shared" si="224"/>
        <v>0</v>
      </c>
      <c r="AM736" s="179">
        <f t="shared" si="229"/>
        <v>0</v>
      </c>
      <c r="AN736" s="217">
        <f t="shared" si="231"/>
        <v>0</v>
      </c>
      <c r="AO736" s="20">
        <f t="shared" si="234"/>
        <v>0</v>
      </c>
      <c r="AP736" s="13"/>
      <c r="AR736" s="14"/>
      <c r="AT736" s="66"/>
      <c r="AU736" s="66"/>
    </row>
    <row r="737" spans="1:47" s="61" customFormat="1" ht="33.75" outlineLevel="1" x14ac:dyDescent="0.25">
      <c r="A737" s="62" t="s">
        <v>1419</v>
      </c>
      <c r="B737" s="63" t="s">
        <v>1420</v>
      </c>
      <c r="C737" s="64" t="s">
        <v>62</v>
      </c>
      <c r="D737" s="65">
        <v>70</v>
      </c>
      <c r="E737" s="65"/>
      <c r="F737" s="19">
        <f t="shared" si="233"/>
        <v>70</v>
      </c>
      <c r="G737" s="156">
        <v>6.9282870159999996</v>
      </c>
      <c r="H737" s="65">
        <f t="shared" si="225"/>
        <v>70</v>
      </c>
      <c r="I737" s="179"/>
      <c r="J737" s="179">
        <f t="shared" si="218"/>
        <v>0</v>
      </c>
      <c r="K737" s="179"/>
      <c r="L737" s="179">
        <f t="shared" si="219"/>
        <v>0</v>
      </c>
      <c r="M737" s="179"/>
      <c r="N737" s="179">
        <f t="shared" si="220"/>
        <v>0</v>
      </c>
      <c r="O737" s="179"/>
      <c r="P737" s="179">
        <f t="shared" si="226"/>
        <v>0</v>
      </c>
      <c r="Q737" s="179"/>
      <c r="R737" s="179">
        <f t="shared" si="227"/>
        <v>0</v>
      </c>
      <c r="S737" s="179"/>
      <c r="T737" s="179">
        <f t="shared" si="228"/>
        <v>0</v>
      </c>
      <c r="U737" s="179"/>
      <c r="V737" s="179">
        <f t="shared" si="221"/>
        <v>0</v>
      </c>
      <c r="W737" s="179"/>
      <c r="X737" s="179">
        <f t="shared" si="222"/>
        <v>0</v>
      </c>
      <c r="Y737" s="179"/>
      <c r="Z737" s="179">
        <f t="shared" si="223"/>
        <v>0</v>
      </c>
      <c r="AA737" s="179"/>
      <c r="AB737" s="179">
        <f t="shared" si="223"/>
        <v>0</v>
      </c>
      <c r="AC737" s="179"/>
      <c r="AD737" s="179">
        <f t="shared" si="223"/>
        <v>0</v>
      </c>
      <c r="AE737" s="179"/>
      <c r="AF737" s="179">
        <f t="shared" si="223"/>
        <v>0</v>
      </c>
      <c r="AG737" s="179"/>
      <c r="AH737" s="179">
        <f t="shared" si="217"/>
        <v>0</v>
      </c>
      <c r="AI737" s="179"/>
      <c r="AJ737" s="179">
        <f t="shared" si="224"/>
        <v>0</v>
      </c>
      <c r="AK737" s="179"/>
      <c r="AL737" s="179">
        <f t="shared" si="224"/>
        <v>0</v>
      </c>
      <c r="AM737" s="179">
        <f t="shared" si="229"/>
        <v>0</v>
      </c>
      <c r="AN737" s="217">
        <f t="shared" si="231"/>
        <v>0</v>
      </c>
      <c r="AO737" s="20">
        <f t="shared" si="234"/>
        <v>0</v>
      </c>
      <c r="AP737" s="13"/>
      <c r="AR737" s="14"/>
      <c r="AT737" s="66"/>
      <c r="AU737" s="66"/>
    </row>
    <row r="738" spans="1:47" s="61" customFormat="1" ht="33.75" outlineLevel="1" x14ac:dyDescent="0.25">
      <c r="A738" s="62" t="s">
        <v>1421</v>
      </c>
      <c r="B738" s="63" t="s">
        <v>1422</v>
      </c>
      <c r="C738" s="64" t="s">
        <v>62</v>
      </c>
      <c r="D738" s="65">
        <v>298</v>
      </c>
      <c r="E738" s="65"/>
      <c r="F738" s="19">
        <f t="shared" si="233"/>
        <v>298</v>
      </c>
      <c r="G738" s="156">
        <v>8.9538116930000005</v>
      </c>
      <c r="H738" s="65">
        <f t="shared" si="225"/>
        <v>170.8</v>
      </c>
      <c r="I738" s="179"/>
      <c r="J738" s="179">
        <f t="shared" si="218"/>
        <v>0</v>
      </c>
      <c r="K738" s="179"/>
      <c r="L738" s="179">
        <f t="shared" si="219"/>
        <v>0</v>
      </c>
      <c r="M738" s="179"/>
      <c r="N738" s="179">
        <f t="shared" si="220"/>
        <v>0</v>
      </c>
      <c r="O738" s="179"/>
      <c r="P738" s="179">
        <f t="shared" si="226"/>
        <v>0</v>
      </c>
      <c r="Q738" s="179"/>
      <c r="R738" s="179">
        <f t="shared" si="227"/>
        <v>0</v>
      </c>
      <c r="S738" s="179"/>
      <c r="T738" s="179">
        <f t="shared" si="228"/>
        <v>0</v>
      </c>
      <c r="U738" s="179"/>
      <c r="V738" s="179">
        <f t="shared" si="221"/>
        <v>0</v>
      </c>
      <c r="W738" s="179"/>
      <c r="X738" s="179">
        <f t="shared" si="222"/>
        <v>0</v>
      </c>
      <c r="Y738" s="179"/>
      <c r="Z738" s="179">
        <f t="shared" si="223"/>
        <v>0</v>
      </c>
      <c r="AA738" s="179"/>
      <c r="AB738" s="179">
        <f t="shared" si="223"/>
        <v>0</v>
      </c>
      <c r="AC738" s="179"/>
      <c r="AD738" s="179">
        <f t="shared" si="223"/>
        <v>0</v>
      </c>
      <c r="AE738" s="179">
        <v>71.959999999999994</v>
      </c>
      <c r="AF738" s="179">
        <f t="shared" si="223"/>
        <v>644.31628942828002</v>
      </c>
      <c r="AG738" s="179">
        <v>55.24</v>
      </c>
      <c r="AH738" s="179">
        <f t="shared" si="217"/>
        <v>494.60855792132003</v>
      </c>
      <c r="AI738" s="179"/>
      <c r="AJ738" s="179">
        <f t="shared" si="224"/>
        <v>0</v>
      </c>
      <c r="AK738" s="179"/>
      <c r="AL738" s="179">
        <f t="shared" si="224"/>
        <v>0</v>
      </c>
      <c r="AM738" s="179">
        <f t="shared" si="229"/>
        <v>127.19999999999999</v>
      </c>
      <c r="AN738" s="217">
        <f t="shared" si="231"/>
        <v>0.4268456375838926</v>
      </c>
      <c r="AO738" s="20">
        <f t="shared" si="234"/>
        <v>1138.92</v>
      </c>
      <c r="AP738" s="13"/>
      <c r="AR738" s="14"/>
      <c r="AT738" s="66"/>
      <c r="AU738" s="66"/>
    </row>
    <row r="739" spans="1:47" s="61" customFormat="1" ht="22.5" outlineLevel="1" x14ac:dyDescent="0.25">
      <c r="A739" s="62" t="s">
        <v>1423</v>
      </c>
      <c r="B739" s="63" t="s">
        <v>1424</v>
      </c>
      <c r="C739" s="64" t="s">
        <v>23</v>
      </c>
      <c r="D739" s="65">
        <v>1</v>
      </c>
      <c r="E739" s="65"/>
      <c r="F739" s="19">
        <f t="shared" si="233"/>
        <v>1</v>
      </c>
      <c r="G739" s="156">
        <v>1046.906387</v>
      </c>
      <c r="H739" s="65">
        <f t="shared" si="225"/>
        <v>1</v>
      </c>
      <c r="I739" s="179"/>
      <c r="J739" s="179">
        <f t="shared" si="218"/>
        <v>0</v>
      </c>
      <c r="K739" s="179"/>
      <c r="L739" s="179">
        <f t="shared" si="219"/>
        <v>0</v>
      </c>
      <c r="M739" s="179"/>
      <c r="N739" s="179">
        <f t="shared" si="220"/>
        <v>0</v>
      </c>
      <c r="O739" s="179"/>
      <c r="P739" s="179">
        <f t="shared" si="226"/>
        <v>0</v>
      </c>
      <c r="Q739" s="179"/>
      <c r="R739" s="179">
        <f t="shared" si="227"/>
        <v>0</v>
      </c>
      <c r="S739" s="179"/>
      <c r="T739" s="179">
        <f t="shared" si="228"/>
        <v>0</v>
      </c>
      <c r="U739" s="179"/>
      <c r="V739" s="179">
        <f t="shared" si="221"/>
        <v>0</v>
      </c>
      <c r="W739" s="179"/>
      <c r="X739" s="179">
        <f t="shared" si="222"/>
        <v>0</v>
      </c>
      <c r="Y739" s="179"/>
      <c r="Z739" s="179">
        <f t="shared" si="223"/>
        <v>0</v>
      </c>
      <c r="AA739" s="179"/>
      <c r="AB739" s="179">
        <f t="shared" si="223"/>
        <v>0</v>
      </c>
      <c r="AC739" s="179"/>
      <c r="AD739" s="179">
        <f t="shared" si="223"/>
        <v>0</v>
      </c>
      <c r="AE739" s="179"/>
      <c r="AF739" s="179">
        <f t="shared" si="223"/>
        <v>0</v>
      </c>
      <c r="AG739" s="179"/>
      <c r="AH739" s="179">
        <f t="shared" si="217"/>
        <v>0</v>
      </c>
      <c r="AI739" s="179"/>
      <c r="AJ739" s="179">
        <f t="shared" si="224"/>
        <v>0</v>
      </c>
      <c r="AK739" s="179"/>
      <c r="AL739" s="179">
        <f t="shared" si="224"/>
        <v>0</v>
      </c>
      <c r="AM739" s="179">
        <f t="shared" si="229"/>
        <v>0</v>
      </c>
      <c r="AN739" s="217">
        <f t="shared" si="231"/>
        <v>0</v>
      </c>
      <c r="AO739" s="20">
        <f t="shared" si="234"/>
        <v>0</v>
      </c>
      <c r="AP739" s="13"/>
      <c r="AR739" s="14"/>
      <c r="AT739" s="66"/>
      <c r="AU739" s="66"/>
    </row>
    <row r="740" spans="1:47" s="61" customFormat="1" ht="22.5" outlineLevel="1" x14ac:dyDescent="0.25">
      <c r="A740" s="62" t="s">
        <v>1425</v>
      </c>
      <c r="B740" s="63" t="s">
        <v>1426</v>
      </c>
      <c r="C740" s="64" t="s">
        <v>131</v>
      </c>
      <c r="D740" s="65">
        <v>1</v>
      </c>
      <c r="E740" s="65"/>
      <c r="F740" s="19">
        <f t="shared" si="233"/>
        <v>1</v>
      </c>
      <c r="G740" s="156">
        <v>1015.185292</v>
      </c>
      <c r="H740" s="65">
        <f t="shared" si="225"/>
        <v>1</v>
      </c>
      <c r="I740" s="179"/>
      <c r="J740" s="179">
        <f t="shared" si="218"/>
        <v>0</v>
      </c>
      <c r="K740" s="179"/>
      <c r="L740" s="179">
        <f t="shared" si="219"/>
        <v>0</v>
      </c>
      <c r="M740" s="179"/>
      <c r="N740" s="179">
        <f t="shared" si="220"/>
        <v>0</v>
      </c>
      <c r="O740" s="179"/>
      <c r="P740" s="179">
        <f t="shared" si="226"/>
        <v>0</v>
      </c>
      <c r="Q740" s="179"/>
      <c r="R740" s="179">
        <f t="shared" si="227"/>
        <v>0</v>
      </c>
      <c r="S740" s="179"/>
      <c r="T740" s="179">
        <f t="shared" si="228"/>
        <v>0</v>
      </c>
      <c r="U740" s="179"/>
      <c r="V740" s="179">
        <f t="shared" si="221"/>
        <v>0</v>
      </c>
      <c r="W740" s="179"/>
      <c r="X740" s="179">
        <f t="shared" si="222"/>
        <v>0</v>
      </c>
      <c r="Y740" s="179"/>
      <c r="Z740" s="179">
        <f t="shared" si="223"/>
        <v>0</v>
      </c>
      <c r="AA740" s="179"/>
      <c r="AB740" s="179">
        <f t="shared" si="223"/>
        <v>0</v>
      </c>
      <c r="AC740" s="179"/>
      <c r="AD740" s="179">
        <f t="shared" si="223"/>
        <v>0</v>
      </c>
      <c r="AE740" s="179"/>
      <c r="AF740" s="179">
        <f t="shared" si="223"/>
        <v>0</v>
      </c>
      <c r="AG740" s="179"/>
      <c r="AH740" s="179">
        <f t="shared" si="217"/>
        <v>0</v>
      </c>
      <c r="AI740" s="179"/>
      <c r="AJ740" s="179">
        <f t="shared" si="224"/>
        <v>0</v>
      </c>
      <c r="AK740" s="179"/>
      <c r="AL740" s="179">
        <f t="shared" si="224"/>
        <v>0</v>
      </c>
      <c r="AM740" s="179">
        <f t="shared" si="229"/>
        <v>0</v>
      </c>
      <c r="AN740" s="217">
        <f t="shared" si="231"/>
        <v>0</v>
      </c>
      <c r="AO740" s="20">
        <f t="shared" si="234"/>
        <v>0</v>
      </c>
      <c r="AP740" s="13"/>
      <c r="AR740" s="14"/>
      <c r="AT740" s="66"/>
      <c r="AU740" s="66"/>
    </row>
    <row r="741" spans="1:47" s="61" customFormat="1" ht="101.25" outlineLevel="1" x14ac:dyDescent="0.25">
      <c r="A741" s="62" t="s">
        <v>1427</v>
      </c>
      <c r="B741" s="63" t="s">
        <v>1428</v>
      </c>
      <c r="C741" s="64" t="s">
        <v>28</v>
      </c>
      <c r="D741" s="65">
        <v>108</v>
      </c>
      <c r="E741" s="65"/>
      <c r="F741" s="19">
        <f t="shared" si="233"/>
        <v>108</v>
      </c>
      <c r="G741" s="156">
        <v>597.23014520000004</v>
      </c>
      <c r="H741" s="65">
        <f t="shared" si="225"/>
        <v>108</v>
      </c>
      <c r="I741" s="179"/>
      <c r="J741" s="179">
        <f t="shared" si="218"/>
        <v>0</v>
      </c>
      <c r="K741" s="179"/>
      <c r="L741" s="179">
        <f t="shared" si="219"/>
        <v>0</v>
      </c>
      <c r="M741" s="179"/>
      <c r="N741" s="179">
        <f t="shared" si="220"/>
        <v>0</v>
      </c>
      <c r="O741" s="179"/>
      <c r="P741" s="179">
        <f t="shared" si="226"/>
        <v>0</v>
      </c>
      <c r="Q741" s="179"/>
      <c r="R741" s="179">
        <f t="shared" si="227"/>
        <v>0</v>
      </c>
      <c r="S741" s="179"/>
      <c r="T741" s="179">
        <f t="shared" si="228"/>
        <v>0</v>
      </c>
      <c r="U741" s="179"/>
      <c r="V741" s="179">
        <f t="shared" si="221"/>
        <v>0</v>
      </c>
      <c r="W741" s="179"/>
      <c r="X741" s="179">
        <f t="shared" si="222"/>
        <v>0</v>
      </c>
      <c r="Y741" s="179"/>
      <c r="Z741" s="179">
        <f t="shared" si="223"/>
        <v>0</v>
      </c>
      <c r="AA741" s="179"/>
      <c r="AB741" s="179">
        <f t="shared" si="223"/>
        <v>0</v>
      </c>
      <c r="AC741" s="179"/>
      <c r="AD741" s="179">
        <f t="shared" si="223"/>
        <v>0</v>
      </c>
      <c r="AE741" s="179"/>
      <c r="AF741" s="179">
        <f t="shared" si="223"/>
        <v>0</v>
      </c>
      <c r="AG741" s="179"/>
      <c r="AH741" s="179">
        <f t="shared" si="217"/>
        <v>0</v>
      </c>
      <c r="AI741" s="179"/>
      <c r="AJ741" s="179">
        <f t="shared" si="224"/>
        <v>0</v>
      </c>
      <c r="AK741" s="179"/>
      <c r="AL741" s="179">
        <f t="shared" si="224"/>
        <v>0</v>
      </c>
      <c r="AM741" s="179">
        <f t="shared" si="229"/>
        <v>0</v>
      </c>
      <c r="AN741" s="217">
        <f t="shared" si="231"/>
        <v>0</v>
      </c>
      <c r="AO741" s="20">
        <f t="shared" si="234"/>
        <v>0</v>
      </c>
      <c r="AP741" s="13"/>
      <c r="AR741" s="14"/>
      <c r="AT741" s="66"/>
      <c r="AU741" s="66"/>
    </row>
    <row r="742" spans="1:47" s="61" customFormat="1" ht="15" outlineLevel="1" x14ac:dyDescent="0.25">
      <c r="A742" s="62" t="s">
        <v>1429</v>
      </c>
      <c r="B742" s="63" t="s">
        <v>1059</v>
      </c>
      <c r="C742" s="64" t="s">
        <v>131</v>
      </c>
      <c r="D742" s="65">
        <v>2</v>
      </c>
      <c r="E742" s="65"/>
      <c r="F742" s="19">
        <f t="shared" si="233"/>
        <v>2</v>
      </c>
      <c r="G742" s="156">
        <v>109.0850726</v>
      </c>
      <c r="H742" s="65">
        <f t="shared" si="225"/>
        <v>2</v>
      </c>
      <c r="I742" s="179"/>
      <c r="J742" s="179">
        <f t="shared" si="218"/>
        <v>0</v>
      </c>
      <c r="K742" s="179"/>
      <c r="L742" s="179">
        <f t="shared" si="219"/>
        <v>0</v>
      </c>
      <c r="M742" s="179"/>
      <c r="N742" s="179">
        <f t="shared" si="220"/>
        <v>0</v>
      </c>
      <c r="O742" s="179"/>
      <c r="P742" s="179">
        <f t="shared" si="226"/>
        <v>0</v>
      </c>
      <c r="Q742" s="179"/>
      <c r="R742" s="179">
        <f t="shared" si="227"/>
        <v>0</v>
      </c>
      <c r="S742" s="179"/>
      <c r="T742" s="179">
        <f t="shared" si="228"/>
        <v>0</v>
      </c>
      <c r="U742" s="179"/>
      <c r="V742" s="179">
        <f t="shared" si="221"/>
        <v>0</v>
      </c>
      <c r="W742" s="179"/>
      <c r="X742" s="179">
        <f t="shared" si="222"/>
        <v>0</v>
      </c>
      <c r="Y742" s="179"/>
      <c r="Z742" s="179">
        <f t="shared" si="223"/>
        <v>0</v>
      </c>
      <c r="AA742" s="179"/>
      <c r="AB742" s="179">
        <f t="shared" si="223"/>
        <v>0</v>
      </c>
      <c r="AC742" s="179"/>
      <c r="AD742" s="179">
        <f t="shared" si="223"/>
        <v>0</v>
      </c>
      <c r="AE742" s="179"/>
      <c r="AF742" s="179">
        <f t="shared" si="223"/>
        <v>0</v>
      </c>
      <c r="AG742" s="179"/>
      <c r="AH742" s="179">
        <f t="shared" si="217"/>
        <v>0</v>
      </c>
      <c r="AI742" s="179"/>
      <c r="AJ742" s="179">
        <f t="shared" si="224"/>
        <v>0</v>
      </c>
      <c r="AK742" s="179"/>
      <c r="AL742" s="179">
        <f t="shared" si="224"/>
        <v>0</v>
      </c>
      <c r="AM742" s="179">
        <f t="shared" si="229"/>
        <v>0</v>
      </c>
      <c r="AN742" s="217">
        <f t="shared" si="231"/>
        <v>0</v>
      </c>
      <c r="AO742" s="20">
        <f t="shared" si="234"/>
        <v>0</v>
      </c>
      <c r="AP742" s="13"/>
      <c r="AR742" s="14"/>
      <c r="AT742" s="66"/>
      <c r="AU742" s="66"/>
    </row>
    <row r="743" spans="1:47" s="61" customFormat="1" ht="15" outlineLevel="1" x14ac:dyDescent="0.25">
      <c r="A743" s="62" t="s">
        <v>1430</v>
      </c>
      <c r="B743" s="63" t="s">
        <v>1431</v>
      </c>
      <c r="C743" s="64" t="s">
        <v>131</v>
      </c>
      <c r="D743" s="65">
        <v>5</v>
      </c>
      <c r="E743" s="65"/>
      <c r="F743" s="19">
        <f t="shared" si="233"/>
        <v>5</v>
      </c>
      <c r="G743" s="156">
        <v>37.950000000000003</v>
      </c>
      <c r="H743" s="65">
        <f t="shared" si="225"/>
        <v>5</v>
      </c>
      <c r="I743" s="179"/>
      <c r="J743" s="179">
        <f t="shared" si="218"/>
        <v>0</v>
      </c>
      <c r="K743" s="179"/>
      <c r="L743" s="179">
        <f t="shared" si="219"/>
        <v>0</v>
      </c>
      <c r="M743" s="179"/>
      <c r="N743" s="179">
        <f t="shared" si="220"/>
        <v>0</v>
      </c>
      <c r="O743" s="179"/>
      <c r="P743" s="179">
        <f t="shared" si="226"/>
        <v>0</v>
      </c>
      <c r="Q743" s="179"/>
      <c r="R743" s="179">
        <f t="shared" si="227"/>
        <v>0</v>
      </c>
      <c r="S743" s="179"/>
      <c r="T743" s="179">
        <f t="shared" si="228"/>
        <v>0</v>
      </c>
      <c r="U743" s="179"/>
      <c r="V743" s="179">
        <f t="shared" si="221"/>
        <v>0</v>
      </c>
      <c r="W743" s="179"/>
      <c r="X743" s="179">
        <f t="shared" si="222"/>
        <v>0</v>
      </c>
      <c r="Y743" s="179"/>
      <c r="Z743" s="179">
        <f t="shared" si="223"/>
        <v>0</v>
      </c>
      <c r="AA743" s="179"/>
      <c r="AB743" s="179">
        <f t="shared" si="223"/>
        <v>0</v>
      </c>
      <c r="AC743" s="179"/>
      <c r="AD743" s="179">
        <f t="shared" si="223"/>
        <v>0</v>
      </c>
      <c r="AE743" s="179"/>
      <c r="AF743" s="179">
        <f t="shared" si="223"/>
        <v>0</v>
      </c>
      <c r="AG743" s="179"/>
      <c r="AH743" s="179">
        <f t="shared" si="217"/>
        <v>0</v>
      </c>
      <c r="AI743" s="179"/>
      <c r="AJ743" s="179">
        <f t="shared" si="224"/>
        <v>0</v>
      </c>
      <c r="AK743" s="179"/>
      <c r="AL743" s="179">
        <f t="shared" si="224"/>
        <v>0</v>
      </c>
      <c r="AM743" s="179">
        <f t="shared" si="229"/>
        <v>0</v>
      </c>
      <c r="AN743" s="217">
        <f t="shared" si="231"/>
        <v>0</v>
      </c>
      <c r="AO743" s="20">
        <f t="shared" si="234"/>
        <v>0</v>
      </c>
      <c r="AP743" s="13"/>
      <c r="AR743" s="14"/>
      <c r="AT743" s="66"/>
      <c r="AU743" s="66"/>
    </row>
    <row r="744" spans="1:47" s="61" customFormat="1" ht="15" outlineLevel="1" x14ac:dyDescent="0.25">
      <c r="A744" s="62" t="s">
        <v>1432</v>
      </c>
      <c r="B744" s="63" t="s">
        <v>1065</v>
      </c>
      <c r="C744" s="64" t="s">
        <v>131</v>
      </c>
      <c r="D744" s="65">
        <v>1</v>
      </c>
      <c r="E744" s="65"/>
      <c r="F744" s="19">
        <f t="shared" si="233"/>
        <v>1</v>
      </c>
      <c r="G744" s="156">
        <v>29.795072579999999</v>
      </c>
      <c r="H744" s="65">
        <f t="shared" si="225"/>
        <v>1</v>
      </c>
      <c r="I744" s="179"/>
      <c r="J744" s="179">
        <f t="shared" si="218"/>
        <v>0</v>
      </c>
      <c r="K744" s="179"/>
      <c r="L744" s="179">
        <f t="shared" si="219"/>
        <v>0</v>
      </c>
      <c r="M744" s="179"/>
      <c r="N744" s="179">
        <f t="shared" si="220"/>
        <v>0</v>
      </c>
      <c r="O744" s="179"/>
      <c r="P744" s="179">
        <f t="shared" si="226"/>
        <v>0</v>
      </c>
      <c r="Q744" s="179"/>
      <c r="R744" s="179">
        <f t="shared" si="227"/>
        <v>0</v>
      </c>
      <c r="S744" s="179"/>
      <c r="T744" s="179">
        <f t="shared" si="228"/>
        <v>0</v>
      </c>
      <c r="U744" s="179"/>
      <c r="V744" s="179">
        <f t="shared" si="221"/>
        <v>0</v>
      </c>
      <c r="W744" s="179"/>
      <c r="X744" s="179">
        <f t="shared" si="222"/>
        <v>0</v>
      </c>
      <c r="Y744" s="179"/>
      <c r="Z744" s="179">
        <f t="shared" si="223"/>
        <v>0</v>
      </c>
      <c r="AA744" s="179"/>
      <c r="AB744" s="179">
        <f t="shared" si="223"/>
        <v>0</v>
      </c>
      <c r="AC744" s="179"/>
      <c r="AD744" s="179">
        <f t="shared" si="223"/>
        <v>0</v>
      </c>
      <c r="AE744" s="179"/>
      <c r="AF744" s="179">
        <f t="shared" si="223"/>
        <v>0</v>
      </c>
      <c r="AG744" s="179"/>
      <c r="AH744" s="179">
        <f t="shared" si="217"/>
        <v>0</v>
      </c>
      <c r="AI744" s="179"/>
      <c r="AJ744" s="179">
        <f t="shared" si="224"/>
        <v>0</v>
      </c>
      <c r="AK744" s="179"/>
      <c r="AL744" s="179">
        <f t="shared" si="224"/>
        <v>0</v>
      </c>
      <c r="AM744" s="179">
        <f t="shared" si="229"/>
        <v>0</v>
      </c>
      <c r="AN744" s="217">
        <f t="shared" si="231"/>
        <v>0</v>
      </c>
      <c r="AO744" s="20">
        <f t="shared" si="234"/>
        <v>0</v>
      </c>
      <c r="AP744" s="13"/>
      <c r="AR744" s="14"/>
      <c r="AT744" s="66"/>
      <c r="AU744" s="66"/>
    </row>
    <row r="745" spans="1:47" s="61" customFormat="1" ht="22.5" outlineLevel="1" x14ac:dyDescent="0.25">
      <c r="A745" s="62" t="s">
        <v>1433</v>
      </c>
      <c r="B745" s="63" t="s">
        <v>1434</v>
      </c>
      <c r="C745" s="64" t="s">
        <v>131</v>
      </c>
      <c r="D745" s="65">
        <v>4</v>
      </c>
      <c r="E745" s="65"/>
      <c r="F745" s="19">
        <f t="shared" si="233"/>
        <v>4</v>
      </c>
      <c r="G745" s="156">
        <v>97.465072579999998</v>
      </c>
      <c r="H745" s="65">
        <f t="shared" si="225"/>
        <v>4</v>
      </c>
      <c r="I745" s="179"/>
      <c r="J745" s="179">
        <f t="shared" si="218"/>
        <v>0</v>
      </c>
      <c r="K745" s="179"/>
      <c r="L745" s="179">
        <f t="shared" si="219"/>
        <v>0</v>
      </c>
      <c r="M745" s="179"/>
      <c r="N745" s="179">
        <f t="shared" si="220"/>
        <v>0</v>
      </c>
      <c r="O745" s="179"/>
      <c r="P745" s="179">
        <f t="shared" si="226"/>
        <v>0</v>
      </c>
      <c r="Q745" s="179"/>
      <c r="R745" s="179">
        <f t="shared" si="227"/>
        <v>0</v>
      </c>
      <c r="S745" s="179"/>
      <c r="T745" s="179">
        <f t="shared" si="228"/>
        <v>0</v>
      </c>
      <c r="U745" s="179"/>
      <c r="V745" s="179">
        <f t="shared" si="221"/>
        <v>0</v>
      </c>
      <c r="W745" s="179"/>
      <c r="X745" s="179">
        <f t="shared" si="222"/>
        <v>0</v>
      </c>
      <c r="Y745" s="179"/>
      <c r="Z745" s="179">
        <f t="shared" si="223"/>
        <v>0</v>
      </c>
      <c r="AA745" s="179"/>
      <c r="AB745" s="179">
        <f t="shared" si="223"/>
        <v>0</v>
      </c>
      <c r="AC745" s="179"/>
      <c r="AD745" s="179">
        <f t="shared" si="223"/>
        <v>0</v>
      </c>
      <c r="AE745" s="179"/>
      <c r="AF745" s="179">
        <f t="shared" si="223"/>
        <v>0</v>
      </c>
      <c r="AG745" s="179"/>
      <c r="AH745" s="179">
        <f t="shared" si="217"/>
        <v>0</v>
      </c>
      <c r="AI745" s="179"/>
      <c r="AJ745" s="179">
        <f t="shared" si="224"/>
        <v>0</v>
      </c>
      <c r="AK745" s="179"/>
      <c r="AL745" s="179">
        <f t="shared" si="224"/>
        <v>0</v>
      </c>
      <c r="AM745" s="179">
        <f t="shared" si="229"/>
        <v>0</v>
      </c>
      <c r="AN745" s="217">
        <f t="shared" si="231"/>
        <v>0</v>
      </c>
      <c r="AO745" s="20">
        <f t="shared" si="234"/>
        <v>0</v>
      </c>
      <c r="AP745" s="13"/>
      <c r="AR745" s="14"/>
      <c r="AT745" s="66"/>
      <c r="AU745" s="66"/>
    </row>
    <row r="746" spans="1:47" s="61" customFormat="1" ht="22.5" outlineLevel="1" x14ac:dyDescent="0.25">
      <c r="A746" s="62" t="s">
        <v>1435</v>
      </c>
      <c r="B746" s="63" t="s">
        <v>1061</v>
      </c>
      <c r="C746" s="64" t="s">
        <v>131</v>
      </c>
      <c r="D746" s="65">
        <v>4</v>
      </c>
      <c r="E746" s="65"/>
      <c r="F746" s="19">
        <f t="shared" si="233"/>
        <v>4</v>
      </c>
      <c r="G746" s="156">
        <v>90.245072579999999</v>
      </c>
      <c r="H746" s="65">
        <f t="shared" si="225"/>
        <v>4</v>
      </c>
      <c r="I746" s="179"/>
      <c r="J746" s="179">
        <f t="shared" si="218"/>
        <v>0</v>
      </c>
      <c r="K746" s="179"/>
      <c r="L746" s="179">
        <f t="shared" si="219"/>
        <v>0</v>
      </c>
      <c r="M746" s="179"/>
      <c r="N746" s="179">
        <f t="shared" si="220"/>
        <v>0</v>
      </c>
      <c r="O746" s="179"/>
      <c r="P746" s="179">
        <f t="shared" si="226"/>
        <v>0</v>
      </c>
      <c r="Q746" s="179"/>
      <c r="R746" s="179">
        <f t="shared" si="227"/>
        <v>0</v>
      </c>
      <c r="S746" s="179"/>
      <c r="T746" s="179">
        <f t="shared" si="228"/>
        <v>0</v>
      </c>
      <c r="U746" s="179"/>
      <c r="V746" s="179">
        <f t="shared" si="221"/>
        <v>0</v>
      </c>
      <c r="W746" s="179"/>
      <c r="X746" s="179">
        <f t="shared" si="222"/>
        <v>0</v>
      </c>
      <c r="Y746" s="179"/>
      <c r="Z746" s="179">
        <f t="shared" si="223"/>
        <v>0</v>
      </c>
      <c r="AA746" s="179"/>
      <c r="AB746" s="179">
        <f t="shared" si="223"/>
        <v>0</v>
      </c>
      <c r="AC746" s="179"/>
      <c r="AD746" s="179">
        <f t="shared" si="223"/>
        <v>0</v>
      </c>
      <c r="AE746" s="179"/>
      <c r="AF746" s="179">
        <f t="shared" si="223"/>
        <v>0</v>
      </c>
      <c r="AG746" s="179"/>
      <c r="AH746" s="179">
        <f t="shared" si="217"/>
        <v>0</v>
      </c>
      <c r="AI746" s="179"/>
      <c r="AJ746" s="179">
        <f t="shared" si="224"/>
        <v>0</v>
      </c>
      <c r="AK746" s="179"/>
      <c r="AL746" s="179">
        <f t="shared" si="224"/>
        <v>0</v>
      </c>
      <c r="AM746" s="179">
        <f t="shared" si="229"/>
        <v>0</v>
      </c>
      <c r="AN746" s="217">
        <f t="shared" si="231"/>
        <v>0</v>
      </c>
      <c r="AO746" s="20">
        <f t="shared" si="234"/>
        <v>0</v>
      </c>
      <c r="AP746" s="13"/>
      <c r="AR746" s="14"/>
      <c r="AT746" s="66"/>
      <c r="AU746" s="66"/>
    </row>
    <row r="747" spans="1:47" s="61" customFormat="1" ht="15" outlineLevel="1" x14ac:dyDescent="0.25">
      <c r="A747" s="62" t="s">
        <v>1436</v>
      </c>
      <c r="B747" s="63" t="s">
        <v>1063</v>
      </c>
      <c r="C747" s="64" t="s">
        <v>131</v>
      </c>
      <c r="D747" s="65">
        <v>1</v>
      </c>
      <c r="E747" s="65"/>
      <c r="F747" s="19">
        <f t="shared" si="233"/>
        <v>1</v>
      </c>
      <c r="G747" s="156">
        <v>185.1050726</v>
      </c>
      <c r="H747" s="65">
        <f t="shared" si="225"/>
        <v>1</v>
      </c>
      <c r="I747" s="179"/>
      <c r="J747" s="179">
        <f t="shared" si="218"/>
        <v>0</v>
      </c>
      <c r="K747" s="179"/>
      <c r="L747" s="179">
        <f t="shared" si="219"/>
        <v>0</v>
      </c>
      <c r="M747" s="179"/>
      <c r="N747" s="179">
        <f t="shared" si="220"/>
        <v>0</v>
      </c>
      <c r="O747" s="179"/>
      <c r="P747" s="179">
        <f t="shared" si="226"/>
        <v>0</v>
      </c>
      <c r="Q747" s="179"/>
      <c r="R747" s="179">
        <f t="shared" si="227"/>
        <v>0</v>
      </c>
      <c r="S747" s="179"/>
      <c r="T747" s="179">
        <f t="shared" si="228"/>
        <v>0</v>
      </c>
      <c r="U747" s="179"/>
      <c r="V747" s="179">
        <f t="shared" si="221"/>
        <v>0</v>
      </c>
      <c r="W747" s="179"/>
      <c r="X747" s="179">
        <f t="shared" si="222"/>
        <v>0</v>
      </c>
      <c r="Y747" s="179"/>
      <c r="Z747" s="179">
        <f t="shared" si="223"/>
        <v>0</v>
      </c>
      <c r="AA747" s="179"/>
      <c r="AB747" s="179">
        <f t="shared" si="223"/>
        <v>0</v>
      </c>
      <c r="AC747" s="179"/>
      <c r="AD747" s="179">
        <f t="shared" si="223"/>
        <v>0</v>
      </c>
      <c r="AE747" s="179"/>
      <c r="AF747" s="179">
        <f t="shared" si="223"/>
        <v>0</v>
      </c>
      <c r="AG747" s="179"/>
      <c r="AH747" s="179">
        <f t="shared" si="217"/>
        <v>0</v>
      </c>
      <c r="AI747" s="179"/>
      <c r="AJ747" s="179">
        <f t="shared" si="224"/>
        <v>0</v>
      </c>
      <c r="AK747" s="179"/>
      <c r="AL747" s="179">
        <f t="shared" si="224"/>
        <v>0</v>
      </c>
      <c r="AM747" s="179">
        <f t="shared" si="229"/>
        <v>0</v>
      </c>
      <c r="AN747" s="217">
        <f t="shared" si="231"/>
        <v>0</v>
      </c>
      <c r="AO747" s="20">
        <f t="shared" si="234"/>
        <v>0</v>
      </c>
      <c r="AP747" s="13"/>
      <c r="AR747" s="14"/>
      <c r="AT747" s="66"/>
      <c r="AU747" s="66"/>
    </row>
    <row r="748" spans="1:47" s="61" customFormat="1" ht="22.5" outlineLevel="1" x14ac:dyDescent="0.25">
      <c r="A748" s="62" t="s">
        <v>1437</v>
      </c>
      <c r="B748" s="63" t="s">
        <v>1438</v>
      </c>
      <c r="C748" s="64" t="s">
        <v>131</v>
      </c>
      <c r="D748" s="65">
        <v>2</v>
      </c>
      <c r="E748" s="65"/>
      <c r="F748" s="19">
        <f t="shared" si="233"/>
        <v>2</v>
      </c>
      <c r="G748" s="156">
        <v>166.96507260000001</v>
      </c>
      <c r="H748" s="65">
        <f t="shared" si="225"/>
        <v>2</v>
      </c>
      <c r="I748" s="179"/>
      <c r="J748" s="179">
        <f t="shared" si="218"/>
        <v>0</v>
      </c>
      <c r="K748" s="179"/>
      <c r="L748" s="179">
        <f t="shared" si="219"/>
        <v>0</v>
      </c>
      <c r="M748" s="179"/>
      <c r="N748" s="179">
        <f t="shared" si="220"/>
        <v>0</v>
      </c>
      <c r="O748" s="179"/>
      <c r="P748" s="179">
        <f t="shared" si="226"/>
        <v>0</v>
      </c>
      <c r="Q748" s="179"/>
      <c r="R748" s="179">
        <f t="shared" si="227"/>
        <v>0</v>
      </c>
      <c r="S748" s="179"/>
      <c r="T748" s="179">
        <f t="shared" si="228"/>
        <v>0</v>
      </c>
      <c r="U748" s="179"/>
      <c r="V748" s="179">
        <f t="shared" si="221"/>
        <v>0</v>
      </c>
      <c r="W748" s="179"/>
      <c r="X748" s="179">
        <f t="shared" si="222"/>
        <v>0</v>
      </c>
      <c r="Y748" s="179"/>
      <c r="Z748" s="179">
        <f t="shared" si="223"/>
        <v>0</v>
      </c>
      <c r="AA748" s="179"/>
      <c r="AB748" s="179">
        <f t="shared" si="223"/>
        <v>0</v>
      </c>
      <c r="AC748" s="179"/>
      <c r="AD748" s="179">
        <f t="shared" si="223"/>
        <v>0</v>
      </c>
      <c r="AE748" s="179"/>
      <c r="AF748" s="179">
        <f t="shared" si="223"/>
        <v>0</v>
      </c>
      <c r="AG748" s="179"/>
      <c r="AH748" s="179">
        <f t="shared" si="217"/>
        <v>0</v>
      </c>
      <c r="AI748" s="179"/>
      <c r="AJ748" s="179">
        <f t="shared" si="224"/>
        <v>0</v>
      </c>
      <c r="AK748" s="179"/>
      <c r="AL748" s="179">
        <f t="shared" si="224"/>
        <v>0</v>
      </c>
      <c r="AM748" s="179">
        <f t="shared" si="229"/>
        <v>0</v>
      </c>
      <c r="AN748" s="217">
        <f t="shared" si="231"/>
        <v>0</v>
      </c>
      <c r="AO748" s="20">
        <f t="shared" si="234"/>
        <v>0</v>
      </c>
      <c r="AP748" s="13"/>
      <c r="AR748" s="14"/>
      <c r="AT748" s="66"/>
      <c r="AU748" s="66"/>
    </row>
    <row r="749" spans="1:47" s="61" customFormat="1" ht="22.5" outlineLevel="1" x14ac:dyDescent="0.25">
      <c r="A749" s="62" t="s">
        <v>1439</v>
      </c>
      <c r="B749" s="63" t="s">
        <v>1440</v>
      </c>
      <c r="C749" s="64" t="s">
        <v>62</v>
      </c>
      <c r="D749" s="65">
        <v>228</v>
      </c>
      <c r="E749" s="65"/>
      <c r="F749" s="19">
        <f t="shared" si="233"/>
        <v>228</v>
      </c>
      <c r="G749" s="156">
        <v>83.30014516</v>
      </c>
      <c r="H749" s="65">
        <f t="shared" si="225"/>
        <v>228</v>
      </c>
      <c r="I749" s="179"/>
      <c r="J749" s="179">
        <f t="shared" si="218"/>
        <v>0</v>
      </c>
      <c r="K749" s="179"/>
      <c r="L749" s="179">
        <f t="shared" si="219"/>
        <v>0</v>
      </c>
      <c r="M749" s="179"/>
      <c r="N749" s="179">
        <f t="shared" si="220"/>
        <v>0</v>
      </c>
      <c r="O749" s="179"/>
      <c r="P749" s="179">
        <f t="shared" si="226"/>
        <v>0</v>
      </c>
      <c r="Q749" s="179"/>
      <c r="R749" s="179">
        <f t="shared" si="227"/>
        <v>0</v>
      </c>
      <c r="S749" s="179"/>
      <c r="T749" s="179">
        <f t="shared" si="228"/>
        <v>0</v>
      </c>
      <c r="U749" s="179"/>
      <c r="V749" s="179">
        <f t="shared" si="221"/>
        <v>0</v>
      </c>
      <c r="W749" s="179"/>
      <c r="X749" s="179">
        <f t="shared" si="222"/>
        <v>0</v>
      </c>
      <c r="Y749" s="179"/>
      <c r="Z749" s="179">
        <f t="shared" si="223"/>
        <v>0</v>
      </c>
      <c r="AA749" s="179"/>
      <c r="AB749" s="179">
        <f t="shared" si="223"/>
        <v>0</v>
      </c>
      <c r="AC749" s="179"/>
      <c r="AD749" s="179">
        <f t="shared" si="223"/>
        <v>0</v>
      </c>
      <c r="AE749" s="179"/>
      <c r="AF749" s="179">
        <f t="shared" si="223"/>
        <v>0</v>
      </c>
      <c r="AG749" s="179"/>
      <c r="AH749" s="179">
        <f t="shared" si="217"/>
        <v>0</v>
      </c>
      <c r="AI749" s="179"/>
      <c r="AJ749" s="179">
        <f t="shared" si="224"/>
        <v>0</v>
      </c>
      <c r="AK749" s="179"/>
      <c r="AL749" s="179">
        <f t="shared" si="224"/>
        <v>0</v>
      </c>
      <c r="AM749" s="179">
        <f t="shared" si="229"/>
        <v>0</v>
      </c>
      <c r="AN749" s="217">
        <f t="shared" si="231"/>
        <v>0</v>
      </c>
      <c r="AO749" s="20">
        <f t="shared" si="234"/>
        <v>0</v>
      </c>
      <c r="AP749" s="13"/>
      <c r="AR749" s="14"/>
      <c r="AT749" s="66"/>
      <c r="AU749" s="66"/>
    </row>
    <row r="750" spans="1:47" s="61" customFormat="1" ht="101.25" outlineLevel="1" x14ac:dyDescent="0.25">
      <c r="A750" s="62" t="s">
        <v>1441</v>
      </c>
      <c r="B750" s="63" t="s">
        <v>1442</v>
      </c>
      <c r="C750" s="64" t="s">
        <v>28</v>
      </c>
      <c r="D750" s="65">
        <v>6</v>
      </c>
      <c r="E750" s="65"/>
      <c r="F750" s="19">
        <f t="shared" si="233"/>
        <v>6</v>
      </c>
      <c r="G750" s="156">
        <v>472.5339859</v>
      </c>
      <c r="H750" s="65">
        <f t="shared" si="225"/>
        <v>6</v>
      </c>
      <c r="I750" s="179"/>
      <c r="J750" s="179">
        <f t="shared" si="218"/>
        <v>0</v>
      </c>
      <c r="K750" s="179"/>
      <c r="L750" s="179">
        <f t="shared" si="219"/>
        <v>0</v>
      </c>
      <c r="M750" s="179"/>
      <c r="N750" s="179">
        <f t="shared" si="220"/>
        <v>0</v>
      </c>
      <c r="O750" s="179"/>
      <c r="P750" s="179">
        <f t="shared" si="226"/>
        <v>0</v>
      </c>
      <c r="Q750" s="179"/>
      <c r="R750" s="179">
        <f t="shared" si="227"/>
        <v>0</v>
      </c>
      <c r="S750" s="179"/>
      <c r="T750" s="179">
        <f t="shared" si="228"/>
        <v>0</v>
      </c>
      <c r="U750" s="179"/>
      <c r="V750" s="179">
        <f t="shared" si="221"/>
        <v>0</v>
      </c>
      <c r="W750" s="179"/>
      <c r="X750" s="179">
        <f t="shared" si="222"/>
        <v>0</v>
      </c>
      <c r="Y750" s="179"/>
      <c r="Z750" s="179">
        <f t="shared" si="223"/>
        <v>0</v>
      </c>
      <c r="AA750" s="179"/>
      <c r="AB750" s="179">
        <f t="shared" si="223"/>
        <v>0</v>
      </c>
      <c r="AC750" s="179"/>
      <c r="AD750" s="179">
        <f t="shared" si="223"/>
        <v>0</v>
      </c>
      <c r="AE750" s="179"/>
      <c r="AF750" s="179">
        <f t="shared" si="223"/>
        <v>0</v>
      </c>
      <c r="AG750" s="179"/>
      <c r="AH750" s="179">
        <f t="shared" si="217"/>
        <v>0</v>
      </c>
      <c r="AI750" s="179"/>
      <c r="AJ750" s="179">
        <f t="shared" si="224"/>
        <v>0</v>
      </c>
      <c r="AK750" s="179"/>
      <c r="AL750" s="179">
        <f t="shared" si="224"/>
        <v>0</v>
      </c>
      <c r="AM750" s="179">
        <f t="shared" si="229"/>
        <v>0</v>
      </c>
      <c r="AN750" s="217">
        <f t="shared" si="231"/>
        <v>0</v>
      </c>
      <c r="AO750" s="20">
        <f t="shared" si="234"/>
        <v>0</v>
      </c>
      <c r="AP750" s="13"/>
      <c r="AR750" s="14"/>
      <c r="AT750" s="66"/>
      <c r="AU750" s="66"/>
    </row>
    <row r="751" spans="1:47" s="61" customFormat="1" ht="15" outlineLevel="1" x14ac:dyDescent="0.25">
      <c r="A751" s="62" t="s">
        <v>1443</v>
      </c>
      <c r="B751" s="63" t="s">
        <v>1444</v>
      </c>
      <c r="C751" s="64" t="s">
        <v>131</v>
      </c>
      <c r="D751" s="65">
        <v>2</v>
      </c>
      <c r="E751" s="65"/>
      <c r="F751" s="19">
        <f t="shared" si="233"/>
        <v>2</v>
      </c>
      <c r="G751" s="156">
        <v>250.6650726</v>
      </c>
      <c r="H751" s="65">
        <f t="shared" si="225"/>
        <v>2</v>
      </c>
      <c r="I751" s="179"/>
      <c r="J751" s="179">
        <f t="shared" si="218"/>
        <v>0</v>
      </c>
      <c r="K751" s="179"/>
      <c r="L751" s="179">
        <f t="shared" si="219"/>
        <v>0</v>
      </c>
      <c r="M751" s="179"/>
      <c r="N751" s="179">
        <f t="shared" si="220"/>
        <v>0</v>
      </c>
      <c r="O751" s="179"/>
      <c r="P751" s="179">
        <f t="shared" si="226"/>
        <v>0</v>
      </c>
      <c r="Q751" s="179"/>
      <c r="R751" s="179">
        <f t="shared" si="227"/>
        <v>0</v>
      </c>
      <c r="S751" s="179"/>
      <c r="T751" s="179">
        <f t="shared" si="228"/>
        <v>0</v>
      </c>
      <c r="U751" s="179"/>
      <c r="V751" s="179">
        <f t="shared" si="221"/>
        <v>0</v>
      </c>
      <c r="W751" s="179"/>
      <c r="X751" s="179">
        <f t="shared" si="222"/>
        <v>0</v>
      </c>
      <c r="Y751" s="179"/>
      <c r="Z751" s="179">
        <f t="shared" si="223"/>
        <v>0</v>
      </c>
      <c r="AA751" s="179"/>
      <c r="AB751" s="179">
        <f t="shared" si="223"/>
        <v>0</v>
      </c>
      <c r="AC751" s="179"/>
      <c r="AD751" s="179">
        <f t="shared" si="223"/>
        <v>0</v>
      </c>
      <c r="AE751" s="179"/>
      <c r="AF751" s="179">
        <f t="shared" si="223"/>
        <v>0</v>
      </c>
      <c r="AG751" s="179"/>
      <c r="AH751" s="179">
        <f t="shared" si="217"/>
        <v>0</v>
      </c>
      <c r="AI751" s="179"/>
      <c r="AJ751" s="179">
        <f t="shared" si="224"/>
        <v>0</v>
      </c>
      <c r="AK751" s="179"/>
      <c r="AL751" s="179">
        <f t="shared" si="224"/>
        <v>0</v>
      </c>
      <c r="AM751" s="179">
        <f t="shared" si="229"/>
        <v>0</v>
      </c>
      <c r="AN751" s="217">
        <f t="shared" si="231"/>
        <v>0</v>
      </c>
      <c r="AO751" s="20">
        <f t="shared" si="234"/>
        <v>0</v>
      </c>
      <c r="AP751" s="13"/>
      <c r="AR751" s="14"/>
      <c r="AT751" s="66"/>
      <c r="AU751" s="66"/>
    </row>
    <row r="752" spans="1:47" s="61" customFormat="1" ht="22.5" outlineLevel="1" x14ac:dyDescent="0.25">
      <c r="A752" s="62" t="s">
        <v>1445</v>
      </c>
      <c r="B752" s="63" t="s">
        <v>1446</v>
      </c>
      <c r="C752" s="64" t="s">
        <v>131</v>
      </c>
      <c r="D752" s="65">
        <v>1</v>
      </c>
      <c r="E752" s="65"/>
      <c r="F752" s="19">
        <f t="shared" si="233"/>
        <v>1</v>
      </c>
      <c r="G752" s="156">
        <v>120.9350726</v>
      </c>
      <c r="H752" s="65">
        <f t="shared" si="225"/>
        <v>1</v>
      </c>
      <c r="I752" s="179"/>
      <c r="J752" s="179">
        <f t="shared" si="218"/>
        <v>0</v>
      </c>
      <c r="K752" s="179"/>
      <c r="L752" s="179">
        <f t="shared" si="219"/>
        <v>0</v>
      </c>
      <c r="M752" s="179"/>
      <c r="N752" s="179">
        <f t="shared" si="220"/>
        <v>0</v>
      </c>
      <c r="O752" s="179"/>
      <c r="P752" s="179">
        <f t="shared" si="226"/>
        <v>0</v>
      </c>
      <c r="Q752" s="179"/>
      <c r="R752" s="179">
        <f t="shared" si="227"/>
        <v>0</v>
      </c>
      <c r="S752" s="179"/>
      <c r="T752" s="179">
        <f t="shared" si="228"/>
        <v>0</v>
      </c>
      <c r="U752" s="179"/>
      <c r="V752" s="179">
        <f t="shared" si="221"/>
        <v>0</v>
      </c>
      <c r="W752" s="179"/>
      <c r="X752" s="179">
        <f t="shared" si="222"/>
        <v>0</v>
      </c>
      <c r="Y752" s="179"/>
      <c r="Z752" s="179">
        <f t="shared" si="223"/>
        <v>0</v>
      </c>
      <c r="AA752" s="179"/>
      <c r="AB752" s="179">
        <f t="shared" si="223"/>
        <v>0</v>
      </c>
      <c r="AC752" s="179"/>
      <c r="AD752" s="179">
        <f t="shared" si="223"/>
        <v>0</v>
      </c>
      <c r="AE752" s="179"/>
      <c r="AF752" s="179">
        <f t="shared" si="223"/>
        <v>0</v>
      </c>
      <c r="AG752" s="179"/>
      <c r="AH752" s="179">
        <f t="shared" si="217"/>
        <v>0</v>
      </c>
      <c r="AI752" s="179"/>
      <c r="AJ752" s="179">
        <f t="shared" si="224"/>
        <v>0</v>
      </c>
      <c r="AK752" s="179"/>
      <c r="AL752" s="179">
        <f t="shared" si="224"/>
        <v>0</v>
      </c>
      <c r="AM752" s="179">
        <f t="shared" si="229"/>
        <v>0</v>
      </c>
      <c r="AN752" s="217">
        <f t="shared" si="231"/>
        <v>0</v>
      </c>
      <c r="AO752" s="20">
        <f t="shared" si="234"/>
        <v>0</v>
      </c>
      <c r="AP752" s="13"/>
      <c r="AR752" s="14"/>
      <c r="AT752" s="66"/>
      <c r="AU752" s="66"/>
    </row>
    <row r="753" spans="1:47" s="61" customFormat="1" ht="15" outlineLevel="1" x14ac:dyDescent="0.25">
      <c r="A753" s="62" t="s">
        <v>1447</v>
      </c>
      <c r="B753" s="63" t="s">
        <v>1448</v>
      </c>
      <c r="C753" s="64" t="s">
        <v>131</v>
      </c>
      <c r="D753" s="65">
        <v>2</v>
      </c>
      <c r="E753" s="65"/>
      <c r="F753" s="19">
        <f t="shared" si="233"/>
        <v>2</v>
      </c>
      <c r="G753" s="156">
        <v>184.90630440000001</v>
      </c>
      <c r="H753" s="65">
        <f t="shared" si="225"/>
        <v>2</v>
      </c>
      <c r="I753" s="179"/>
      <c r="J753" s="179">
        <f t="shared" si="218"/>
        <v>0</v>
      </c>
      <c r="K753" s="179"/>
      <c r="L753" s="179">
        <f t="shared" si="219"/>
        <v>0</v>
      </c>
      <c r="M753" s="179"/>
      <c r="N753" s="179">
        <f t="shared" si="220"/>
        <v>0</v>
      </c>
      <c r="O753" s="179"/>
      <c r="P753" s="179">
        <f t="shared" si="226"/>
        <v>0</v>
      </c>
      <c r="Q753" s="179"/>
      <c r="R753" s="179">
        <f t="shared" si="227"/>
        <v>0</v>
      </c>
      <c r="S753" s="179"/>
      <c r="T753" s="179">
        <f t="shared" si="228"/>
        <v>0</v>
      </c>
      <c r="U753" s="179"/>
      <c r="V753" s="179">
        <f t="shared" si="221"/>
        <v>0</v>
      </c>
      <c r="W753" s="179"/>
      <c r="X753" s="179">
        <f t="shared" si="222"/>
        <v>0</v>
      </c>
      <c r="Y753" s="179"/>
      <c r="Z753" s="179">
        <f t="shared" si="223"/>
        <v>0</v>
      </c>
      <c r="AA753" s="179"/>
      <c r="AB753" s="179">
        <f t="shared" si="223"/>
        <v>0</v>
      </c>
      <c r="AC753" s="179"/>
      <c r="AD753" s="179">
        <f t="shared" si="223"/>
        <v>0</v>
      </c>
      <c r="AE753" s="179"/>
      <c r="AF753" s="179">
        <f t="shared" si="223"/>
        <v>0</v>
      </c>
      <c r="AG753" s="179"/>
      <c r="AH753" s="179">
        <f t="shared" si="217"/>
        <v>0</v>
      </c>
      <c r="AI753" s="179"/>
      <c r="AJ753" s="179">
        <f t="shared" si="224"/>
        <v>0</v>
      </c>
      <c r="AK753" s="179"/>
      <c r="AL753" s="179">
        <f t="shared" si="224"/>
        <v>0</v>
      </c>
      <c r="AM753" s="179">
        <f t="shared" si="229"/>
        <v>0</v>
      </c>
      <c r="AN753" s="217">
        <f t="shared" si="231"/>
        <v>0</v>
      </c>
      <c r="AO753" s="20">
        <f t="shared" si="234"/>
        <v>0</v>
      </c>
      <c r="AP753" s="13"/>
      <c r="AR753" s="14"/>
      <c r="AT753" s="66"/>
      <c r="AU753" s="66"/>
    </row>
    <row r="754" spans="1:47" s="61" customFormat="1" ht="101.25" outlineLevel="1" x14ac:dyDescent="0.25">
      <c r="A754" s="62" t="s">
        <v>1449</v>
      </c>
      <c r="B754" s="63" t="s">
        <v>1450</v>
      </c>
      <c r="C754" s="64" t="s">
        <v>62</v>
      </c>
      <c r="D754" s="65">
        <v>12</v>
      </c>
      <c r="E754" s="65"/>
      <c r="F754" s="19">
        <f t="shared" si="233"/>
        <v>12</v>
      </c>
      <c r="G754" s="156">
        <v>247.23398589999999</v>
      </c>
      <c r="H754" s="65">
        <f t="shared" si="225"/>
        <v>12</v>
      </c>
      <c r="I754" s="179"/>
      <c r="J754" s="179">
        <f t="shared" si="218"/>
        <v>0</v>
      </c>
      <c r="K754" s="179"/>
      <c r="L754" s="179">
        <f t="shared" si="219"/>
        <v>0</v>
      </c>
      <c r="M754" s="179"/>
      <c r="N754" s="179">
        <f t="shared" si="220"/>
        <v>0</v>
      </c>
      <c r="O754" s="179"/>
      <c r="P754" s="179">
        <f t="shared" si="226"/>
        <v>0</v>
      </c>
      <c r="Q754" s="179"/>
      <c r="R754" s="179">
        <f t="shared" si="227"/>
        <v>0</v>
      </c>
      <c r="S754" s="179"/>
      <c r="T754" s="179">
        <f t="shared" si="228"/>
        <v>0</v>
      </c>
      <c r="U754" s="179"/>
      <c r="V754" s="179">
        <f t="shared" si="221"/>
        <v>0</v>
      </c>
      <c r="W754" s="179"/>
      <c r="X754" s="179">
        <f t="shared" si="222"/>
        <v>0</v>
      </c>
      <c r="Y754" s="179"/>
      <c r="Z754" s="179">
        <f t="shared" si="223"/>
        <v>0</v>
      </c>
      <c r="AA754" s="179"/>
      <c r="AB754" s="179">
        <f t="shared" si="223"/>
        <v>0</v>
      </c>
      <c r="AC754" s="179"/>
      <c r="AD754" s="179">
        <f t="shared" si="223"/>
        <v>0</v>
      </c>
      <c r="AE754" s="179"/>
      <c r="AF754" s="179">
        <f t="shared" si="223"/>
        <v>0</v>
      </c>
      <c r="AG754" s="179"/>
      <c r="AH754" s="179">
        <f t="shared" si="217"/>
        <v>0</v>
      </c>
      <c r="AI754" s="179"/>
      <c r="AJ754" s="179">
        <f t="shared" si="224"/>
        <v>0</v>
      </c>
      <c r="AK754" s="179"/>
      <c r="AL754" s="179">
        <f t="shared" si="224"/>
        <v>0</v>
      </c>
      <c r="AM754" s="179">
        <f t="shared" si="229"/>
        <v>0</v>
      </c>
      <c r="AN754" s="217">
        <f t="shared" si="231"/>
        <v>0</v>
      </c>
      <c r="AO754" s="20">
        <f t="shared" si="234"/>
        <v>0</v>
      </c>
      <c r="AP754" s="13"/>
      <c r="AR754" s="14"/>
      <c r="AT754" s="66"/>
      <c r="AU754" s="66"/>
    </row>
    <row r="755" spans="1:47" s="61" customFormat="1" ht="15" outlineLevel="1" x14ac:dyDescent="0.25">
      <c r="A755" s="62" t="s">
        <v>1451</v>
      </c>
      <c r="B755" s="63" t="s">
        <v>1452</v>
      </c>
      <c r="C755" s="64" t="s">
        <v>23</v>
      </c>
      <c r="D755" s="65">
        <v>1</v>
      </c>
      <c r="E755" s="65"/>
      <c r="F755" s="19">
        <f t="shared" si="233"/>
        <v>1</v>
      </c>
      <c r="G755" s="156">
        <v>218.11507259999999</v>
      </c>
      <c r="H755" s="65">
        <f t="shared" si="225"/>
        <v>1</v>
      </c>
      <c r="I755" s="179"/>
      <c r="J755" s="179">
        <f t="shared" si="218"/>
        <v>0</v>
      </c>
      <c r="K755" s="179"/>
      <c r="L755" s="179">
        <f t="shared" si="219"/>
        <v>0</v>
      </c>
      <c r="M755" s="179"/>
      <c r="N755" s="179">
        <f t="shared" si="220"/>
        <v>0</v>
      </c>
      <c r="O755" s="179"/>
      <c r="P755" s="179">
        <f t="shared" si="226"/>
        <v>0</v>
      </c>
      <c r="Q755" s="179"/>
      <c r="R755" s="179">
        <f t="shared" si="227"/>
        <v>0</v>
      </c>
      <c r="S755" s="179"/>
      <c r="T755" s="179">
        <f t="shared" si="228"/>
        <v>0</v>
      </c>
      <c r="U755" s="179"/>
      <c r="V755" s="179">
        <f t="shared" si="221"/>
        <v>0</v>
      </c>
      <c r="W755" s="179"/>
      <c r="X755" s="179">
        <f t="shared" si="222"/>
        <v>0</v>
      </c>
      <c r="Y755" s="179"/>
      <c r="Z755" s="179">
        <f t="shared" si="223"/>
        <v>0</v>
      </c>
      <c r="AA755" s="179"/>
      <c r="AB755" s="179">
        <f t="shared" si="223"/>
        <v>0</v>
      </c>
      <c r="AC755" s="179"/>
      <c r="AD755" s="179">
        <f t="shared" si="223"/>
        <v>0</v>
      </c>
      <c r="AE755" s="179"/>
      <c r="AF755" s="179">
        <f t="shared" si="223"/>
        <v>0</v>
      </c>
      <c r="AG755" s="179"/>
      <c r="AH755" s="179">
        <f t="shared" si="217"/>
        <v>0</v>
      </c>
      <c r="AI755" s="179"/>
      <c r="AJ755" s="179">
        <f t="shared" si="224"/>
        <v>0</v>
      </c>
      <c r="AK755" s="179"/>
      <c r="AL755" s="179">
        <f t="shared" si="224"/>
        <v>0</v>
      </c>
      <c r="AM755" s="179">
        <f t="shared" si="229"/>
        <v>0</v>
      </c>
      <c r="AN755" s="217">
        <f t="shared" si="231"/>
        <v>0</v>
      </c>
      <c r="AO755" s="20">
        <f t="shared" si="234"/>
        <v>0</v>
      </c>
      <c r="AP755" s="13"/>
      <c r="AR755" s="14"/>
      <c r="AT755" s="66"/>
      <c r="AU755" s="66"/>
    </row>
    <row r="756" spans="1:47" s="61" customFormat="1" ht="15" outlineLevel="1" x14ac:dyDescent="0.25">
      <c r="A756" s="62" t="s">
        <v>1453</v>
      </c>
      <c r="B756" s="63" t="s">
        <v>1454</v>
      </c>
      <c r="C756" s="64" t="s">
        <v>23</v>
      </c>
      <c r="D756" s="65">
        <v>1</v>
      </c>
      <c r="E756" s="65"/>
      <c r="F756" s="19">
        <f t="shared" si="233"/>
        <v>1</v>
      </c>
      <c r="G756" s="156">
        <v>151.15507260000001</v>
      </c>
      <c r="H756" s="65">
        <f t="shared" si="225"/>
        <v>1</v>
      </c>
      <c r="I756" s="179"/>
      <c r="J756" s="179">
        <f t="shared" si="218"/>
        <v>0</v>
      </c>
      <c r="K756" s="179"/>
      <c r="L756" s="179">
        <f t="shared" si="219"/>
        <v>0</v>
      </c>
      <c r="M756" s="179"/>
      <c r="N756" s="179">
        <f t="shared" si="220"/>
        <v>0</v>
      </c>
      <c r="O756" s="179"/>
      <c r="P756" s="179">
        <f t="shared" si="226"/>
        <v>0</v>
      </c>
      <c r="Q756" s="179"/>
      <c r="R756" s="179">
        <f t="shared" si="227"/>
        <v>0</v>
      </c>
      <c r="S756" s="179"/>
      <c r="T756" s="179">
        <f t="shared" si="228"/>
        <v>0</v>
      </c>
      <c r="U756" s="179"/>
      <c r="V756" s="179">
        <f t="shared" si="221"/>
        <v>0</v>
      </c>
      <c r="W756" s="179"/>
      <c r="X756" s="179">
        <f t="shared" si="222"/>
        <v>0</v>
      </c>
      <c r="Y756" s="179"/>
      <c r="Z756" s="179">
        <f t="shared" si="223"/>
        <v>0</v>
      </c>
      <c r="AA756" s="179"/>
      <c r="AB756" s="179">
        <f t="shared" si="223"/>
        <v>0</v>
      </c>
      <c r="AC756" s="179"/>
      <c r="AD756" s="179">
        <f t="shared" si="223"/>
        <v>0</v>
      </c>
      <c r="AE756" s="179"/>
      <c r="AF756" s="179">
        <f t="shared" si="223"/>
        <v>0</v>
      </c>
      <c r="AG756" s="179"/>
      <c r="AH756" s="179">
        <f t="shared" si="217"/>
        <v>0</v>
      </c>
      <c r="AI756" s="179"/>
      <c r="AJ756" s="179">
        <f t="shared" si="224"/>
        <v>0</v>
      </c>
      <c r="AK756" s="179"/>
      <c r="AL756" s="179">
        <f t="shared" si="224"/>
        <v>0</v>
      </c>
      <c r="AM756" s="179">
        <f t="shared" si="229"/>
        <v>0</v>
      </c>
      <c r="AN756" s="217">
        <f t="shared" si="231"/>
        <v>0</v>
      </c>
      <c r="AO756" s="20">
        <f t="shared" si="234"/>
        <v>0</v>
      </c>
      <c r="AP756" s="13"/>
      <c r="AR756" s="14"/>
      <c r="AT756" s="66"/>
      <c r="AU756" s="66"/>
    </row>
    <row r="757" spans="1:47" s="61" customFormat="1" ht="15" outlineLevel="1" x14ac:dyDescent="0.25">
      <c r="A757" s="62" t="s">
        <v>1455</v>
      </c>
      <c r="B757" s="63" t="s">
        <v>1456</v>
      </c>
      <c r="C757" s="64" t="s">
        <v>23</v>
      </c>
      <c r="D757" s="65">
        <v>1</v>
      </c>
      <c r="E757" s="65"/>
      <c r="F757" s="19">
        <f t="shared" si="233"/>
        <v>1</v>
      </c>
      <c r="G757" s="156">
        <v>30.25507258</v>
      </c>
      <c r="H757" s="65">
        <f t="shared" si="225"/>
        <v>1</v>
      </c>
      <c r="I757" s="179"/>
      <c r="J757" s="179">
        <f t="shared" si="218"/>
        <v>0</v>
      </c>
      <c r="K757" s="179"/>
      <c r="L757" s="179">
        <f t="shared" si="219"/>
        <v>0</v>
      </c>
      <c r="M757" s="179"/>
      <c r="N757" s="179">
        <f t="shared" si="220"/>
        <v>0</v>
      </c>
      <c r="O757" s="179"/>
      <c r="P757" s="179">
        <f t="shared" si="226"/>
        <v>0</v>
      </c>
      <c r="Q757" s="179"/>
      <c r="R757" s="179">
        <f t="shared" si="227"/>
        <v>0</v>
      </c>
      <c r="S757" s="179"/>
      <c r="T757" s="179">
        <f t="shared" si="228"/>
        <v>0</v>
      </c>
      <c r="U757" s="179"/>
      <c r="V757" s="179">
        <f t="shared" si="221"/>
        <v>0</v>
      </c>
      <c r="W757" s="179"/>
      <c r="X757" s="179">
        <f t="shared" si="222"/>
        <v>0</v>
      </c>
      <c r="Y757" s="179"/>
      <c r="Z757" s="179">
        <f t="shared" si="223"/>
        <v>0</v>
      </c>
      <c r="AA757" s="179"/>
      <c r="AB757" s="179">
        <f t="shared" si="223"/>
        <v>0</v>
      </c>
      <c r="AC757" s="179"/>
      <c r="AD757" s="179">
        <f t="shared" si="223"/>
        <v>0</v>
      </c>
      <c r="AE757" s="179"/>
      <c r="AF757" s="179">
        <f t="shared" si="223"/>
        <v>0</v>
      </c>
      <c r="AG757" s="179"/>
      <c r="AH757" s="179">
        <f t="shared" si="217"/>
        <v>0</v>
      </c>
      <c r="AI757" s="179"/>
      <c r="AJ757" s="179">
        <f t="shared" si="224"/>
        <v>0</v>
      </c>
      <c r="AK757" s="179"/>
      <c r="AL757" s="179">
        <f t="shared" si="224"/>
        <v>0</v>
      </c>
      <c r="AM757" s="179">
        <f t="shared" si="229"/>
        <v>0</v>
      </c>
      <c r="AN757" s="217">
        <f t="shared" si="231"/>
        <v>0</v>
      </c>
      <c r="AO757" s="20">
        <f t="shared" si="234"/>
        <v>0</v>
      </c>
      <c r="AP757" s="13"/>
      <c r="AR757" s="14"/>
      <c r="AT757" s="66"/>
      <c r="AU757" s="66"/>
    </row>
    <row r="758" spans="1:47" s="61" customFormat="1" ht="15" outlineLevel="1" x14ac:dyDescent="0.25">
      <c r="A758" s="62" t="s">
        <v>1457</v>
      </c>
      <c r="B758" s="63" t="s">
        <v>1458</v>
      </c>
      <c r="C758" s="64" t="s">
        <v>23</v>
      </c>
      <c r="D758" s="65">
        <v>1</v>
      </c>
      <c r="E758" s="65"/>
      <c r="F758" s="19">
        <f t="shared" si="233"/>
        <v>1</v>
      </c>
      <c r="G758" s="156">
        <v>218.11507259999999</v>
      </c>
      <c r="H758" s="65">
        <f t="shared" si="225"/>
        <v>1</v>
      </c>
      <c r="I758" s="179"/>
      <c r="J758" s="179">
        <f t="shared" si="218"/>
        <v>0</v>
      </c>
      <c r="K758" s="179"/>
      <c r="L758" s="179">
        <f t="shared" si="219"/>
        <v>0</v>
      </c>
      <c r="M758" s="179"/>
      <c r="N758" s="179">
        <f t="shared" si="220"/>
        <v>0</v>
      </c>
      <c r="O758" s="179"/>
      <c r="P758" s="179">
        <f t="shared" si="226"/>
        <v>0</v>
      </c>
      <c r="Q758" s="179"/>
      <c r="R758" s="179">
        <f t="shared" si="227"/>
        <v>0</v>
      </c>
      <c r="S758" s="179"/>
      <c r="T758" s="179">
        <f t="shared" si="228"/>
        <v>0</v>
      </c>
      <c r="U758" s="179"/>
      <c r="V758" s="179">
        <f t="shared" si="221"/>
        <v>0</v>
      </c>
      <c r="W758" s="179"/>
      <c r="X758" s="179">
        <f t="shared" si="222"/>
        <v>0</v>
      </c>
      <c r="Y758" s="179"/>
      <c r="Z758" s="179">
        <f t="shared" si="223"/>
        <v>0</v>
      </c>
      <c r="AA758" s="179"/>
      <c r="AB758" s="179">
        <f t="shared" si="223"/>
        <v>0</v>
      </c>
      <c r="AC758" s="179"/>
      <c r="AD758" s="179">
        <f t="shared" si="223"/>
        <v>0</v>
      </c>
      <c r="AE758" s="179"/>
      <c r="AF758" s="179">
        <f t="shared" si="223"/>
        <v>0</v>
      </c>
      <c r="AG758" s="179"/>
      <c r="AH758" s="179">
        <f t="shared" si="217"/>
        <v>0</v>
      </c>
      <c r="AI758" s="179"/>
      <c r="AJ758" s="179">
        <f t="shared" si="224"/>
        <v>0</v>
      </c>
      <c r="AK758" s="179"/>
      <c r="AL758" s="179">
        <f t="shared" si="224"/>
        <v>0</v>
      </c>
      <c r="AM758" s="179">
        <f t="shared" si="229"/>
        <v>0</v>
      </c>
      <c r="AN758" s="217">
        <f t="shared" si="231"/>
        <v>0</v>
      </c>
      <c r="AO758" s="20">
        <f t="shared" si="234"/>
        <v>0</v>
      </c>
      <c r="AP758" s="13"/>
      <c r="AR758" s="14"/>
      <c r="AT758" s="66"/>
      <c r="AU758" s="66"/>
    </row>
    <row r="759" spans="1:47" s="61" customFormat="1" ht="15" outlineLevel="1" x14ac:dyDescent="0.25">
      <c r="A759" s="62" t="s">
        <v>1459</v>
      </c>
      <c r="B759" s="63" t="s">
        <v>1460</v>
      </c>
      <c r="C759" s="64" t="s">
        <v>23</v>
      </c>
      <c r="D759" s="65">
        <v>1</v>
      </c>
      <c r="E759" s="65"/>
      <c r="F759" s="19">
        <f t="shared" si="233"/>
        <v>1</v>
      </c>
      <c r="G759" s="156">
        <v>127.4850726</v>
      </c>
      <c r="H759" s="65">
        <f t="shared" si="225"/>
        <v>1</v>
      </c>
      <c r="I759" s="179"/>
      <c r="J759" s="179">
        <f t="shared" si="218"/>
        <v>0</v>
      </c>
      <c r="K759" s="179"/>
      <c r="L759" s="179">
        <f t="shared" si="219"/>
        <v>0</v>
      </c>
      <c r="M759" s="179"/>
      <c r="N759" s="179">
        <f t="shared" si="220"/>
        <v>0</v>
      </c>
      <c r="O759" s="179"/>
      <c r="P759" s="179">
        <f t="shared" si="226"/>
        <v>0</v>
      </c>
      <c r="Q759" s="179"/>
      <c r="R759" s="179">
        <f t="shared" si="227"/>
        <v>0</v>
      </c>
      <c r="S759" s="179"/>
      <c r="T759" s="179">
        <f t="shared" si="228"/>
        <v>0</v>
      </c>
      <c r="U759" s="179"/>
      <c r="V759" s="179">
        <f t="shared" si="221"/>
        <v>0</v>
      </c>
      <c r="W759" s="179"/>
      <c r="X759" s="179">
        <f t="shared" si="222"/>
        <v>0</v>
      </c>
      <c r="Y759" s="179"/>
      <c r="Z759" s="179">
        <f t="shared" si="223"/>
        <v>0</v>
      </c>
      <c r="AA759" s="179"/>
      <c r="AB759" s="179">
        <f t="shared" si="223"/>
        <v>0</v>
      </c>
      <c r="AC759" s="179"/>
      <c r="AD759" s="179">
        <f t="shared" si="223"/>
        <v>0</v>
      </c>
      <c r="AE759" s="179"/>
      <c r="AF759" s="179">
        <f t="shared" si="223"/>
        <v>0</v>
      </c>
      <c r="AG759" s="179"/>
      <c r="AH759" s="179">
        <f t="shared" si="217"/>
        <v>0</v>
      </c>
      <c r="AI759" s="179"/>
      <c r="AJ759" s="179">
        <f t="shared" si="224"/>
        <v>0</v>
      </c>
      <c r="AK759" s="179"/>
      <c r="AL759" s="179">
        <f t="shared" si="224"/>
        <v>0</v>
      </c>
      <c r="AM759" s="179">
        <f t="shared" si="229"/>
        <v>0</v>
      </c>
      <c r="AN759" s="217">
        <f t="shared" si="231"/>
        <v>0</v>
      </c>
      <c r="AO759" s="20">
        <f t="shared" si="234"/>
        <v>0</v>
      </c>
      <c r="AP759" s="13"/>
      <c r="AR759" s="14"/>
      <c r="AT759" s="66"/>
      <c r="AU759" s="66"/>
    </row>
    <row r="760" spans="1:47" s="61" customFormat="1" ht="15" outlineLevel="1" x14ac:dyDescent="0.25">
      <c r="A760" s="62" t="s">
        <v>1461</v>
      </c>
      <c r="B760" s="63" t="s">
        <v>1462</v>
      </c>
      <c r="C760" s="64" t="s">
        <v>23</v>
      </c>
      <c r="D760" s="65">
        <v>1</v>
      </c>
      <c r="E760" s="65"/>
      <c r="F760" s="19">
        <f t="shared" si="233"/>
        <v>1</v>
      </c>
      <c r="G760" s="156">
        <v>178.12507260000001</v>
      </c>
      <c r="H760" s="65">
        <f t="shared" si="225"/>
        <v>1</v>
      </c>
      <c r="I760" s="179"/>
      <c r="J760" s="179">
        <f t="shared" si="218"/>
        <v>0</v>
      </c>
      <c r="K760" s="179"/>
      <c r="L760" s="179">
        <f t="shared" si="219"/>
        <v>0</v>
      </c>
      <c r="M760" s="179"/>
      <c r="N760" s="179">
        <f t="shared" si="220"/>
        <v>0</v>
      </c>
      <c r="O760" s="179"/>
      <c r="P760" s="179">
        <f t="shared" si="226"/>
        <v>0</v>
      </c>
      <c r="Q760" s="179"/>
      <c r="R760" s="179">
        <f t="shared" si="227"/>
        <v>0</v>
      </c>
      <c r="S760" s="179"/>
      <c r="T760" s="179">
        <f t="shared" si="228"/>
        <v>0</v>
      </c>
      <c r="U760" s="179"/>
      <c r="V760" s="179">
        <f t="shared" si="221"/>
        <v>0</v>
      </c>
      <c r="W760" s="179"/>
      <c r="X760" s="179">
        <f t="shared" si="222"/>
        <v>0</v>
      </c>
      <c r="Y760" s="179"/>
      <c r="Z760" s="179">
        <f t="shared" si="223"/>
        <v>0</v>
      </c>
      <c r="AA760" s="179"/>
      <c r="AB760" s="179">
        <f t="shared" si="223"/>
        <v>0</v>
      </c>
      <c r="AC760" s="179"/>
      <c r="AD760" s="179">
        <f t="shared" si="223"/>
        <v>0</v>
      </c>
      <c r="AE760" s="179"/>
      <c r="AF760" s="179">
        <f t="shared" si="223"/>
        <v>0</v>
      </c>
      <c r="AG760" s="179"/>
      <c r="AH760" s="179">
        <f t="shared" si="217"/>
        <v>0</v>
      </c>
      <c r="AI760" s="179"/>
      <c r="AJ760" s="179">
        <f t="shared" si="224"/>
        <v>0</v>
      </c>
      <c r="AK760" s="179"/>
      <c r="AL760" s="179">
        <f t="shared" si="224"/>
        <v>0</v>
      </c>
      <c r="AM760" s="179">
        <f t="shared" si="229"/>
        <v>0</v>
      </c>
      <c r="AN760" s="217">
        <f t="shared" si="231"/>
        <v>0</v>
      </c>
      <c r="AO760" s="20">
        <f t="shared" si="234"/>
        <v>0</v>
      </c>
      <c r="AP760" s="13"/>
      <c r="AR760" s="14"/>
      <c r="AT760" s="66"/>
      <c r="AU760" s="66"/>
    </row>
    <row r="761" spans="1:47" s="61" customFormat="1" ht="33.75" outlineLevel="1" x14ac:dyDescent="0.25">
      <c r="A761" s="62" t="s">
        <v>1463</v>
      </c>
      <c r="B761" s="63" t="s">
        <v>1464</v>
      </c>
      <c r="C761" s="64" t="s">
        <v>131</v>
      </c>
      <c r="D761" s="65">
        <v>1</v>
      </c>
      <c r="E761" s="65"/>
      <c r="F761" s="19">
        <f t="shared" si="233"/>
        <v>1</v>
      </c>
      <c r="G761" s="156">
        <v>940.99639290000005</v>
      </c>
      <c r="H761" s="65">
        <f t="shared" si="225"/>
        <v>1</v>
      </c>
      <c r="I761" s="179"/>
      <c r="J761" s="179">
        <f t="shared" si="218"/>
        <v>0</v>
      </c>
      <c r="K761" s="179"/>
      <c r="L761" s="179">
        <f t="shared" si="219"/>
        <v>0</v>
      </c>
      <c r="M761" s="179"/>
      <c r="N761" s="179">
        <f t="shared" si="220"/>
        <v>0</v>
      </c>
      <c r="O761" s="179"/>
      <c r="P761" s="179">
        <f t="shared" si="226"/>
        <v>0</v>
      </c>
      <c r="Q761" s="179"/>
      <c r="R761" s="179">
        <f t="shared" si="227"/>
        <v>0</v>
      </c>
      <c r="S761" s="179"/>
      <c r="T761" s="179">
        <f t="shared" si="228"/>
        <v>0</v>
      </c>
      <c r="U761" s="179"/>
      <c r="V761" s="179">
        <f t="shared" si="221"/>
        <v>0</v>
      </c>
      <c r="W761" s="179"/>
      <c r="X761" s="179">
        <f t="shared" si="222"/>
        <v>0</v>
      </c>
      <c r="Y761" s="179"/>
      <c r="Z761" s="179">
        <f t="shared" si="223"/>
        <v>0</v>
      </c>
      <c r="AA761" s="179"/>
      <c r="AB761" s="179">
        <f t="shared" si="223"/>
        <v>0</v>
      </c>
      <c r="AC761" s="179"/>
      <c r="AD761" s="179">
        <f t="shared" si="223"/>
        <v>0</v>
      </c>
      <c r="AE761" s="179"/>
      <c r="AF761" s="179">
        <f t="shared" si="223"/>
        <v>0</v>
      </c>
      <c r="AG761" s="179"/>
      <c r="AH761" s="179">
        <f t="shared" si="217"/>
        <v>0</v>
      </c>
      <c r="AI761" s="179"/>
      <c r="AJ761" s="179">
        <f t="shared" si="224"/>
        <v>0</v>
      </c>
      <c r="AK761" s="179"/>
      <c r="AL761" s="179">
        <f t="shared" si="224"/>
        <v>0</v>
      </c>
      <c r="AM761" s="179">
        <f t="shared" si="229"/>
        <v>0</v>
      </c>
      <c r="AN761" s="217">
        <f t="shared" si="231"/>
        <v>0</v>
      </c>
      <c r="AO761" s="20">
        <f t="shared" si="234"/>
        <v>0</v>
      </c>
      <c r="AP761" s="13"/>
      <c r="AR761" s="14"/>
      <c r="AT761" s="66"/>
      <c r="AU761" s="66"/>
    </row>
    <row r="762" spans="1:47" s="61" customFormat="1" ht="15" x14ac:dyDescent="0.25">
      <c r="A762" s="31" t="s">
        <v>1465</v>
      </c>
      <c r="B762" s="32" t="s">
        <v>1466</v>
      </c>
      <c r="C762" s="33"/>
      <c r="D762" s="34"/>
      <c r="E762" s="34"/>
      <c r="F762" s="34"/>
      <c r="G762" s="152"/>
      <c r="H762" s="35"/>
      <c r="I762" s="175"/>
      <c r="J762" s="175"/>
      <c r="K762" s="175"/>
      <c r="L762" s="175"/>
      <c r="M762" s="175"/>
      <c r="N762" s="175"/>
      <c r="O762" s="175"/>
      <c r="P762" s="175"/>
      <c r="Q762" s="175"/>
      <c r="R762" s="175"/>
      <c r="S762" s="175"/>
      <c r="T762" s="175"/>
      <c r="U762" s="175"/>
      <c r="V762" s="175"/>
      <c r="W762" s="175"/>
      <c r="X762" s="175"/>
      <c r="Y762" s="175"/>
      <c r="Z762" s="175"/>
      <c r="AA762" s="175"/>
      <c r="AB762" s="175"/>
      <c r="AC762" s="175"/>
      <c r="AD762" s="175"/>
      <c r="AE762" s="175"/>
      <c r="AF762" s="175"/>
      <c r="AG762" s="175"/>
      <c r="AH762" s="175"/>
      <c r="AI762" s="175"/>
      <c r="AJ762" s="175"/>
      <c r="AK762" s="175"/>
      <c r="AL762" s="175"/>
      <c r="AM762" s="175" t="str">
        <f t="shared" si="229"/>
        <v/>
      </c>
      <c r="AN762" s="213"/>
      <c r="AO762" s="36"/>
      <c r="AP762" s="13"/>
      <c r="AR762" s="14"/>
      <c r="AT762" s="66"/>
      <c r="AU762" s="66"/>
    </row>
    <row r="763" spans="1:47" s="61" customFormat="1" ht="33.75" outlineLevel="1" x14ac:dyDescent="0.25">
      <c r="A763" s="62" t="s">
        <v>1467</v>
      </c>
      <c r="B763" s="63" t="s">
        <v>1468</v>
      </c>
      <c r="C763" s="64" t="s">
        <v>16</v>
      </c>
      <c r="D763" s="65">
        <v>34</v>
      </c>
      <c r="E763" s="65"/>
      <c r="F763" s="19">
        <f>D763+E763</f>
        <v>34</v>
      </c>
      <c r="G763" s="156">
        <v>44.163399830000003</v>
      </c>
      <c r="H763" s="65">
        <f t="shared" si="225"/>
        <v>34</v>
      </c>
      <c r="I763" s="179"/>
      <c r="J763" s="179">
        <f t="shared" si="218"/>
        <v>0</v>
      </c>
      <c r="K763" s="179"/>
      <c r="L763" s="179">
        <f t="shared" si="219"/>
        <v>0</v>
      </c>
      <c r="M763" s="179"/>
      <c r="N763" s="179">
        <f t="shared" si="220"/>
        <v>0</v>
      </c>
      <c r="O763" s="179"/>
      <c r="P763" s="179">
        <f t="shared" si="226"/>
        <v>0</v>
      </c>
      <c r="Q763" s="179"/>
      <c r="R763" s="179">
        <f t="shared" si="227"/>
        <v>0</v>
      </c>
      <c r="S763" s="179"/>
      <c r="T763" s="179">
        <f t="shared" si="228"/>
        <v>0</v>
      </c>
      <c r="U763" s="179"/>
      <c r="V763" s="179">
        <f t="shared" si="221"/>
        <v>0</v>
      </c>
      <c r="W763" s="179"/>
      <c r="X763" s="179">
        <f t="shared" si="222"/>
        <v>0</v>
      </c>
      <c r="Y763" s="179"/>
      <c r="Z763" s="179">
        <f t="shared" si="223"/>
        <v>0</v>
      </c>
      <c r="AA763" s="179"/>
      <c r="AB763" s="179">
        <f t="shared" si="223"/>
        <v>0</v>
      </c>
      <c r="AC763" s="179"/>
      <c r="AD763" s="179">
        <f t="shared" si="223"/>
        <v>0</v>
      </c>
      <c r="AE763" s="179"/>
      <c r="AF763" s="179">
        <f t="shared" si="223"/>
        <v>0</v>
      </c>
      <c r="AG763" s="179"/>
      <c r="AH763" s="179">
        <f t="shared" si="217"/>
        <v>0</v>
      </c>
      <c r="AI763" s="179"/>
      <c r="AJ763" s="179">
        <f t="shared" si="224"/>
        <v>0</v>
      </c>
      <c r="AK763" s="179"/>
      <c r="AL763" s="179">
        <f t="shared" si="224"/>
        <v>0</v>
      </c>
      <c r="AM763" s="179">
        <f t="shared" si="229"/>
        <v>0</v>
      </c>
      <c r="AN763" s="217">
        <f t="shared" si="231"/>
        <v>0</v>
      </c>
      <c r="AO763" s="20">
        <f>IF(C763="","",(ROUND(AM763*G763,2)))</f>
        <v>0</v>
      </c>
      <c r="AP763" s="13"/>
      <c r="AR763" s="14"/>
      <c r="AT763" s="66"/>
      <c r="AU763" s="66"/>
    </row>
    <row r="764" spans="1:47" s="61" customFormat="1" ht="33.75" outlineLevel="1" x14ac:dyDescent="0.25">
      <c r="A764" s="62" t="s">
        <v>1469</v>
      </c>
      <c r="B764" s="63" t="s">
        <v>1470</v>
      </c>
      <c r="C764" s="64" t="s">
        <v>16</v>
      </c>
      <c r="D764" s="65">
        <v>95</v>
      </c>
      <c r="E764" s="65"/>
      <c r="F764" s="19">
        <f>D764+E764</f>
        <v>95</v>
      </c>
      <c r="G764" s="156">
        <v>63.403399829999998</v>
      </c>
      <c r="H764" s="65">
        <f t="shared" si="225"/>
        <v>95</v>
      </c>
      <c r="I764" s="179"/>
      <c r="J764" s="179">
        <f t="shared" si="218"/>
        <v>0</v>
      </c>
      <c r="K764" s="179"/>
      <c r="L764" s="179">
        <f t="shared" si="219"/>
        <v>0</v>
      </c>
      <c r="M764" s="179"/>
      <c r="N764" s="179">
        <f t="shared" si="220"/>
        <v>0</v>
      </c>
      <c r="O764" s="179"/>
      <c r="P764" s="179">
        <f t="shared" si="226"/>
        <v>0</v>
      </c>
      <c r="Q764" s="179"/>
      <c r="R764" s="179">
        <f t="shared" si="227"/>
        <v>0</v>
      </c>
      <c r="S764" s="179"/>
      <c r="T764" s="179">
        <f t="shared" si="228"/>
        <v>0</v>
      </c>
      <c r="U764" s="179"/>
      <c r="V764" s="179">
        <f t="shared" si="221"/>
        <v>0</v>
      </c>
      <c r="W764" s="179"/>
      <c r="X764" s="179">
        <f t="shared" si="222"/>
        <v>0</v>
      </c>
      <c r="Y764" s="179"/>
      <c r="Z764" s="179">
        <f t="shared" si="223"/>
        <v>0</v>
      </c>
      <c r="AA764" s="179"/>
      <c r="AB764" s="179">
        <f t="shared" si="223"/>
        <v>0</v>
      </c>
      <c r="AC764" s="179"/>
      <c r="AD764" s="179">
        <f t="shared" si="223"/>
        <v>0</v>
      </c>
      <c r="AE764" s="179"/>
      <c r="AF764" s="179">
        <f t="shared" si="223"/>
        <v>0</v>
      </c>
      <c r="AG764" s="179"/>
      <c r="AH764" s="179">
        <f t="shared" si="217"/>
        <v>0</v>
      </c>
      <c r="AI764" s="179"/>
      <c r="AJ764" s="179">
        <f t="shared" si="224"/>
        <v>0</v>
      </c>
      <c r="AK764" s="179"/>
      <c r="AL764" s="179">
        <f t="shared" si="224"/>
        <v>0</v>
      </c>
      <c r="AM764" s="179">
        <f t="shared" si="229"/>
        <v>0</v>
      </c>
      <c r="AN764" s="217">
        <f t="shared" si="231"/>
        <v>0</v>
      </c>
      <c r="AO764" s="20">
        <f>IF(C764="","",(ROUND(AM764*G764,2)))</f>
        <v>0</v>
      </c>
      <c r="AP764" s="13"/>
      <c r="AR764" s="14"/>
      <c r="AT764" s="66"/>
      <c r="AU764" s="66"/>
    </row>
    <row r="765" spans="1:47" s="61" customFormat="1" ht="30.6" customHeight="1" outlineLevel="1" x14ac:dyDescent="0.25">
      <c r="A765" s="62" t="s">
        <v>1471</v>
      </c>
      <c r="B765" s="63" t="s">
        <v>1472</v>
      </c>
      <c r="C765" s="64" t="s">
        <v>16</v>
      </c>
      <c r="D765" s="65">
        <v>1</v>
      </c>
      <c r="E765" s="65"/>
      <c r="F765" s="19">
        <f>D765+E765</f>
        <v>1</v>
      </c>
      <c r="G765" s="156">
        <v>38.353399830000001</v>
      </c>
      <c r="H765" s="65">
        <f t="shared" si="225"/>
        <v>1</v>
      </c>
      <c r="I765" s="179"/>
      <c r="J765" s="179">
        <f t="shared" si="218"/>
        <v>0</v>
      </c>
      <c r="K765" s="179"/>
      <c r="L765" s="179">
        <f t="shared" si="219"/>
        <v>0</v>
      </c>
      <c r="M765" s="179"/>
      <c r="N765" s="179">
        <f t="shared" si="220"/>
        <v>0</v>
      </c>
      <c r="O765" s="179"/>
      <c r="P765" s="179">
        <f t="shared" si="226"/>
        <v>0</v>
      </c>
      <c r="Q765" s="179"/>
      <c r="R765" s="179">
        <f t="shared" si="227"/>
        <v>0</v>
      </c>
      <c r="S765" s="179"/>
      <c r="T765" s="179">
        <f t="shared" si="228"/>
        <v>0</v>
      </c>
      <c r="U765" s="179"/>
      <c r="V765" s="179">
        <f t="shared" si="221"/>
        <v>0</v>
      </c>
      <c r="W765" s="179"/>
      <c r="X765" s="179">
        <f t="shared" si="222"/>
        <v>0</v>
      </c>
      <c r="Y765" s="179"/>
      <c r="Z765" s="179">
        <f t="shared" si="223"/>
        <v>0</v>
      </c>
      <c r="AA765" s="179"/>
      <c r="AB765" s="179">
        <f t="shared" si="223"/>
        <v>0</v>
      </c>
      <c r="AC765" s="179"/>
      <c r="AD765" s="179">
        <f t="shared" si="223"/>
        <v>0</v>
      </c>
      <c r="AE765" s="179"/>
      <c r="AF765" s="179">
        <f t="shared" si="223"/>
        <v>0</v>
      </c>
      <c r="AG765" s="179"/>
      <c r="AH765" s="179">
        <f t="shared" si="217"/>
        <v>0</v>
      </c>
      <c r="AI765" s="179"/>
      <c r="AJ765" s="179">
        <f t="shared" si="224"/>
        <v>0</v>
      </c>
      <c r="AK765" s="179"/>
      <c r="AL765" s="179">
        <f t="shared" si="224"/>
        <v>0</v>
      </c>
      <c r="AM765" s="179">
        <f t="shared" si="229"/>
        <v>0</v>
      </c>
      <c r="AN765" s="217">
        <f t="shared" si="231"/>
        <v>0</v>
      </c>
      <c r="AO765" s="20">
        <f>IF(C765="","",(ROUND(AM765*G765,2)))</f>
        <v>0</v>
      </c>
      <c r="AP765" s="13"/>
      <c r="AR765" s="14"/>
      <c r="AT765" s="66"/>
      <c r="AU765" s="66"/>
    </row>
    <row r="766" spans="1:47" s="61" customFormat="1" ht="15" x14ac:dyDescent="0.25">
      <c r="A766" s="31" t="s">
        <v>1473</v>
      </c>
      <c r="B766" s="32" t="s">
        <v>1141</v>
      </c>
      <c r="C766" s="33"/>
      <c r="D766" s="34"/>
      <c r="E766" s="34"/>
      <c r="F766" s="34"/>
      <c r="G766" s="152"/>
      <c r="H766" s="35"/>
      <c r="I766" s="175"/>
      <c r="J766" s="175"/>
      <c r="K766" s="175"/>
      <c r="L766" s="175"/>
      <c r="M766" s="175"/>
      <c r="N766" s="175"/>
      <c r="O766" s="175"/>
      <c r="P766" s="175"/>
      <c r="Q766" s="175"/>
      <c r="R766" s="175"/>
      <c r="S766" s="175"/>
      <c r="T766" s="175"/>
      <c r="U766" s="175"/>
      <c r="V766" s="175"/>
      <c r="W766" s="175"/>
      <c r="X766" s="175"/>
      <c r="Y766" s="175"/>
      <c r="Z766" s="175"/>
      <c r="AA766" s="175"/>
      <c r="AB766" s="175"/>
      <c r="AC766" s="175"/>
      <c r="AD766" s="175"/>
      <c r="AE766" s="175"/>
      <c r="AF766" s="175"/>
      <c r="AG766" s="175"/>
      <c r="AH766" s="175"/>
      <c r="AI766" s="175"/>
      <c r="AJ766" s="175"/>
      <c r="AK766" s="175"/>
      <c r="AL766" s="175"/>
      <c r="AM766" s="175" t="str">
        <f t="shared" si="229"/>
        <v/>
      </c>
      <c r="AN766" s="213"/>
      <c r="AO766" s="36"/>
      <c r="AP766" s="13"/>
      <c r="AR766" s="14"/>
      <c r="AT766" s="66"/>
      <c r="AU766" s="66"/>
    </row>
    <row r="767" spans="1:47" s="61" customFormat="1" ht="78.75" outlineLevel="1" x14ac:dyDescent="0.25">
      <c r="A767" s="62" t="s">
        <v>1474</v>
      </c>
      <c r="B767" s="63" t="s">
        <v>1475</v>
      </c>
      <c r="C767" s="64" t="s">
        <v>62</v>
      </c>
      <c r="D767" s="65">
        <v>7909</v>
      </c>
      <c r="E767" s="65"/>
      <c r="F767" s="19">
        <f>D767+E767</f>
        <v>7909</v>
      </c>
      <c r="G767" s="156">
        <v>6.9012899189999999</v>
      </c>
      <c r="H767" s="65">
        <f t="shared" si="225"/>
        <v>7909</v>
      </c>
      <c r="I767" s="179"/>
      <c r="J767" s="179">
        <f t="shared" si="218"/>
        <v>0</v>
      </c>
      <c r="K767" s="179"/>
      <c r="L767" s="179">
        <f t="shared" si="219"/>
        <v>0</v>
      </c>
      <c r="M767" s="179"/>
      <c r="N767" s="179">
        <f t="shared" si="220"/>
        <v>0</v>
      </c>
      <c r="O767" s="179"/>
      <c r="P767" s="179">
        <f t="shared" si="226"/>
        <v>0</v>
      </c>
      <c r="Q767" s="179"/>
      <c r="R767" s="179">
        <f t="shared" si="227"/>
        <v>0</v>
      </c>
      <c r="S767" s="179"/>
      <c r="T767" s="179">
        <f t="shared" si="228"/>
        <v>0</v>
      </c>
      <c r="U767" s="179"/>
      <c r="V767" s="179">
        <f t="shared" si="221"/>
        <v>0</v>
      </c>
      <c r="W767" s="179"/>
      <c r="X767" s="179">
        <f t="shared" si="222"/>
        <v>0</v>
      </c>
      <c r="Y767" s="179"/>
      <c r="Z767" s="179">
        <f t="shared" si="223"/>
        <v>0</v>
      </c>
      <c r="AA767" s="179"/>
      <c r="AB767" s="179">
        <f t="shared" si="223"/>
        <v>0</v>
      </c>
      <c r="AC767" s="179"/>
      <c r="AD767" s="179">
        <f t="shared" si="223"/>
        <v>0</v>
      </c>
      <c r="AE767" s="179"/>
      <c r="AF767" s="179">
        <f t="shared" si="223"/>
        <v>0</v>
      </c>
      <c r="AG767" s="179"/>
      <c r="AH767" s="179">
        <f t="shared" si="217"/>
        <v>0</v>
      </c>
      <c r="AI767" s="179"/>
      <c r="AJ767" s="179">
        <f t="shared" si="224"/>
        <v>0</v>
      </c>
      <c r="AK767" s="179"/>
      <c r="AL767" s="179">
        <f t="shared" si="224"/>
        <v>0</v>
      </c>
      <c r="AM767" s="179">
        <f t="shared" si="229"/>
        <v>0</v>
      </c>
      <c r="AN767" s="217">
        <f t="shared" si="231"/>
        <v>0</v>
      </c>
      <c r="AO767" s="20">
        <f>IF(C767="","",(ROUND(AM767*G767,2)))</f>
        <v>0</v>
      </c>
      <c r="AP767" s="13"/>
      <c r="AR767" s="14"/>
      <c r="AT767" s="66"/>
      <c r="AU767" s="66"/>
    </row>
    <row r="768" spans="1:47" s="61" customFormat="1" ht="15" outlineLevel="1" x14ac:dyDescent="0.25">
      <c r="A768" s="62" t="s">
        <v>1476</v>
      </c>
      <c r="B768" s="63" t="s">
        <v>1477</v>
      </c>
      <c r="C768" s="64" t="s">
        <v>62</v>
      </c>
      <c r="D768" s="65">
        <v>70</v>
      </c>
      <c r="E768" s="65"/>
      <c r="F768" s="19">
        <f>D768+E768</f>
        <v>70</v>
      </c>
      <c r="G768" s="156">
        <v>14.98207528</v>
      </c>
      <c r="H768" s="65">
        <f t="shared" si="225"/>
        <v>70</v>
      </c>
      <c r="I768" s="179"/>
      <c r="J768" s="179">
        <f t="shared" si="218"/>
        <v>0</v>
      </c>
      <c r="K768" s="179"/>
      <c r="L768" s="179">
        <f t="shared" si="219"/>
        <v>0</v>
      </c>
      <c r="M768" s="179"/>
      <c r="N768" s="179">
        <f t="shared" si="220"/>
        <v>0</v>
      </c>
      <c r="O768" s="179"/>
      <c r="P768" s="179">
        <f t="shared" si="226"/>
        <v>0</v>
      </c>
      <c r="Q768" s="179"/>
      <c r="R768" s="179">
        <f t="shared" si="227"/>
        <v>0</v>
      </c>
      <c r="S768" s="179"/>
      <c r="T768" s="179">
        <f t="shared" si="228"/>
        <v>0</v>
      </c>
      <c r="U768" s="179"/>
      <c r="V768" s="179">
        <f t="shared" si="221"/>
        <v>0</v>
      </c>
      <c r="W768" s="179"/>
      <c r="X768" s="179">
        <f t="shared" si="222"/>
        <v>0</v>
      </c>
      <c r="Y768" s="179"/>
      <c r="Z768" s="179">
        <f t="shared" si="223"/>
        <v>0</v>
      </c>
      <c r="AA768" s="179"/>
      <c r="AB768" s="179">
        <f t="shared" si="223"/>
        <v>0</v>
      </c>
      <c r="AC768" s="179"/>
      <c r="AD768" s="179">
        <f t="shared" si="223"/>
        <v>0</v>
      </c>
      <c r="AE768" s="179"/>
      <c r="AF768" s="179">
        <f t="shared" si="223"/>
        <v>0</v>
      </c>
      <c r="AG768" s="179"/>
      <c r="AH768" s="179">
        <f t="shared" si="217"/>
        <v>0</v>
      </c>
      <c r="AI768" s="179"/>
      <c r="AJ768" s="179">
        <f t="shared" si="224"/>
        <v>0</v>
      </c>
      <c r="AK768" s="179"/>
      <c r="AL768" s="179">
        <f t="shared" si="224"/>
        <v>0</v>
      </c>
      <c r="AM768" s="179">
        <f t="shared" si="229"/>
        <v>0</v>
      </c>
      <c r="AN768" s="217">
        <f t="shared" si="231"/>
        <v>0</v>
      </c>
      <c r="AO768" s="20">
        <f>IF(C768="","",(ROUND(AM768*G768,2)))</f>
        <v>0</v>
      </c>
      <c r="AP768" s="13"/>
      <c r="AR768" s="14"/>
      <c r="AT768" s="66"/>
      <c r="AU768" s="66"/>
    </row>
    <row r="769" spans="1:47" s="61" customFormat="1" ht="15" outlineLevel="1" x14ac:dyDescent="0.25">
      <c r="A769" s="62" t="s">
        <v>1478</v>
      </c>
      <c r="B769" s="63" t="s">
        <v>1479</v>
      </c>
      <c r="C769" s="64" t="s">
        <v>62</v>
      </c>
      <c r="D769" s="65">
        <v>24</v>
      </c>
      <c r="E769" s="65"/>
      <c r="F769" s="19">
        <f>D769+E769</f>
        <v>24</v>
      </c>
      <c r="G769" s="156">
        <v>30.58388656</v>
      </c>
      <c r="H769" s="65">
        <f t="shared" si="225"/>
        <v>24</v>
      </c>
      <c r="I769" s="179"/>
      <c r="J769" s="179">
        <f t="shared" si="218"/>
        <v>0</v>
      </c>
      <c r="K769" s="179"/>
      <c r="L769" s="179">
        <f t="shared" si="219"/>
        <v>0</v>
      </c>
      <c r="M769" s="179"/>
      <c r="N769" s="179">
        <f t="shared" si="220"/>
        <v>0</v>
      </c>
      <c r="O769" s="179"/>
      <c r="P769" s="179">
        <f t="shared" si="226"/>
        <v>0</v>
      </c>
      <c r="Q769" s="179"/>
      <c r="R769" s="179">
        <f t="shared" si="227"/>
        <v>0</v>
      </c>
      <c r="S769" s="179"/>
      <c r="T769" s="179">
        <f t="shared" si="228"/>
        <v>0</v>
      </c>
      <c r="U769" s="179"/>
      <c r="V769" s="179">
        <f t="shared" si="221"/>
        <v>0</v>
      </c>
      <c r="W769" s="179"/>
      <c r="X769" s="179">
        <f t="shared" si="222"/>
        <v>0</v>
      </c>
      <c r="Y769" s="179"/>
      <c r="Z769" s="179">
        <f t="shared" si="223"/>
        <v>0</v>
      </c>
      <c r="AA769" s="179"/>
      <c r="AB769" s="179">
        <f t="shared" si="223"/>
        <v>0</v>
      </c>
      <c r="AC769" s="179"/>
      <c r="AD769" s="179">
        <f t="shared" si="223"/>
        <v>0</v>
      </c>
      <c r="AE769" s="179"/>
      <c r="AF769" s="179">
        <f t="shared" si="223"/>
        <v>0</v>
      </c>
      <c r="AG769" s="179"/>
      <c r="AH769" s="179">
        <f t="shared" si="217"/>
        <v>0</v>
      </c>
      <c r="AI769" s="179"/>
      <c r="AJ769" s="179">
        <f t="shared" si="224"/>
        <v>0</v>
      </c>
      <c r="AK769" s="179"/>
      <c r="AL769" s="179">
        <f t="shared" si="224"/>
        <v>0</v>
      </c>
      <c r="AM769" s="179">
        <f t="shared" si="229"/>
        <v>0</v>
      </c>
      <c r="AN769" s="217">
        <f t="shared" si="231"/>
        <v>0</v>
      </c>
      <c r="AO769" s="20">
        <f>IF(C769="","",(ROUND(AM769*G769,2)))</f>
        <v>0</v>
      </c>
      <c r="AP769" s="13"/>
      <c r="AR769" s="14"/>
      <c r="AT769" s="66"/>
      <c r="AU769" s="66"/>
    </row>
    <row r="770" spans="1:47" s="61" customFormat="1" ht="78.75" outlineLevel="1" x14ac:dyDescent="0.25">
      <c r="A770" s="62" t="s">
        <v>1480</v>
      </c>
      <c r="B770" s="63" t="s">
        <v>1481</v>
      </c>
      <c r="C770" s="64" t="s">
        <v>16</v>
      </c>
      <c r="D770" s="65">
        <v>425</v>
      </c>
      <c r="E770" s="65"/>
      <c r="F770" s="19">
        <f>D770+E770</f>
        <v>425</v>
      </c>
      <c r="G770" s="156">
        <v>60.88128992</v>
      </c>
      <c r="H770" s="65">
        <f t="shared" si="225"/>
        <v>425</v>
      </c>
      <c r="I770" s="179"/>
      <c r="J770" s="179">
        <f t="shared" si="218"/>
        <v>0</v>
      </c>
      <c r="K770" s="179"/>
      <c r="L770" s="179">
        <f t="shared" si="219"/>
        <v>0</v>
      </c>
      <c r="M770" s="179"/>
      <c r="N770" s="179">
        <f t="shared" si="220"/>
        <v>0</v>
      </c>
      <c r="O770" s="179"/>
      <c r="P770" s="179">
        <f t="shared" si="226"/>
        <v>0</v>
      </c>
      <c r="Q770" s="179"/>
      <c r="R770" s="179">
        <f t="shared" si="227"/>
        <v>0</v>
      </c>
      <c r="S770" s="179"/>
      <c r="T770" s="179">
        <f t="shared" si="228"/>
        <v>0</v>
      </c>
      <c r="U770" s="179"/>
      <c r="V770" s="179">
        <f t="shared" si="221"/>
        <v>0</v>
      </c>
      <c r="W770" s="179"/>
      <c r="X770" s="179">
        <f t="shared" si="222"/>
        <v>0</v>
      </c>
      <c r="Y770" s="179"/>
      <c r="Z770" s="179">
        <f t="shared" si="223"/>
        <v>0</v>
      </c>
      <c r="AA770" s="179"/>
      <c r="AB770" s="179">
        <f t="shared" si="223"/>
        <v>0</v>
      </c>
      <c r="AC770" s="179"/>
      <c r="AD770" s="179">
        <f t="shared" si="223"/>
        <v>0</v>
      </c>
      <c r="AE770" s="179"/>
      <c r="AF770" s="179">
        <f t="shared" si="223"/>
        <v>0</v>
      </c>
      <c r="AG770" s="179"/>
      <c r="AH770" s="179">
        <f t="shared" si="217"/>
        <v>0</v>
      </c>
      <c r="AI770" s="179"/>
      <c r="AJ770" s="179">
        <f t="shared" si="224"/>
        <v>0</v>
      </c>
      <c r="AK770" s="179"/>
      <c r="AL770" s="179">
        <f t="shared" si="224"/>
        <v>0</v>
      </c>
      <c r="AM770" s="179">
        <f t="shared" si="229"/>
        <v>0</v>
      </c>
      <c r="AN770" s="217">
        <f t="shared" si="231"/>
        <v>0</v>
      </c>
      <c r="AO770" s="20">
        <f>IF(C770="","",(ROUND(AM770*G770,2)))</f>
        <v>0</v>
      </c>
      <c r="AP770" s="13"/>
      <c r="AR770" s="14"/>
      <c r="AT770" s="66"/>
      <c r="AU770" s="66"/>
    </row>
    <row r="771" spans="1:47" s="61" customFormat="1" ht="15" x14ac:dyDescent="0.25">
      <c r="A771" s="31" t="s">
        <v>1482</v>
      </c>
      <c r="B771" s="32" t="s">
        <v>1483</v>
      </c>
      <c r="C771" s="33"/>
      <c r="D771" s="34"/>
      <c r="E771" s="34"/>
      <c r="F771" s="34"/>
      <c r="G771" s="152"/>
      <c r="H771" s="3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c r="AE771" s="175"/>
      <c r="AF771" s="175"/>
      <c r="AG771" s="175"/>
      <c r="AH771" s="175"/>
      <c r="AI771" s="175"/>
      <c r="AJ771" s="175"/>
      <c r="AK771" s="175"/>
      <c r="AL771" s="175"/>
      <c r="AM771" s="175" t="str">
        <f t="shared" si="229"/>
        <v/>
      </c>
      <c r="AN771" s="213"/>
      <c r="AO771" s="36"/>
      <c r="AP771" s="13"/>
      <c r="AR771" s="14"/>
      <c r="AT771" s="66"/>
      <c r="AU771" s="66"/>
    </row>
    <row r="772" spans="1:47" s="61" customFormat="1" ht="22.5" outlineLevel="1" x14ac:dyDescent="0.25">
      <c r="A772" s="62" t="s">
        <v>1484</v>
      </c>
      <c r="B772" s="63" t="s">
        <v>1485</v>
      </c>
      <c r="C772" s="64" t="s">
        <v>16</v>
      </c>
      <c r="D772" s="65">
        <v>4</v>
      </c>
      <c r="E772" s="65"/>
      <c r="F772" s="19">
        <f t="shared" ref="F772:F778" si="235">D772+E772</f>
        <v>4</v>
      </c>
      <c r="G772" s="156">
        <v>2507.04</v>
      </c>
      <c r="H772" s="65">
        <f t="shared" si="225"/>
        <v>4</v>
      </c>
      <c r="I772" s="179"/>
      <c r="J772" s="179">
        <f t="shared" si="218"/>
        <v>0</v>
      </c>
      <c r="K772" s="179"/>
      <c r="L772" s="179">
        <f t="shared" si="219"/>
        <v>0</v>
      </c>
      <c r="M772" s="179"/>
      <c r="N772" s="179">
        <f t="shared" si="220"/>
        <v>0</v>
      </c>
      <c r="O772" s="179"/>
      <c r="P772" s="179">
        <f t="shared" si="226"/>
        <v>0</v>
      </c>
      <c r="Q772" s="179"/>
      <c r="R772" s="179">
        <f t="shared" si="227"/>
        <v>0</v>
      </c>
      <c r="S772" s="179"/>
      <c r="T772" s="179">
        <f t="shared" si="228"/>
        <v>0</v>
      </c>
      <c r="U772" s="179"/>
      <c r="V772" s="179">
        <f t="shared" si="221"/>
        <v>0</v>
      </c>
      <c r="W772" s="179"/>
      <c r="X772" s="179">
        <f t="shared" si="222"/>
        <v>0</v>
      </c>
      <c r="Y772" s="179"/>
      <c r="Z772" s="179">
        <f t="shared" si="223"/>
        <v>0</v>
      </c>
      <c r="AA772" s="179"/>
      <c r="AB772" s="179">
        <f t="shared" si="223"/>
        <v>0</v>
      </c>
      <c r="AC772" s="179"/>
      <c r="AD772" s="179">
        <f t="shared" si="223"/>
        <v>0</v>
      </c>
      <c r="AE772" s="179"/>
      <c r="AF772" s="179">
        <f t="shared" si="223"/>
        <v>0</v>
      </c>
      <c r="AG772" s="179"/>
      <c r="AH772" s="179">
        <f t="shared" si="217"/>
        <v>0</v>
      </c>
      <c r="AI772" s="179"/>
      <c r="AJ772" s="179">
        <f t="shared" si="224"/>
        <v>0</v>
      </c>
      <c r="AK772" s="179"/>
      <c r="AL772" s="179">
        <f t="shared" si="224"/>
        <v>0</v>
      </c>
      <c r="AM772" s="179">
        <f t="shared" si="229"/>
        <v>0</v>
      </c>
      <c r="AN772" s="217">
        <f t="shared" si="231"/>
        <v>0</v>
      </c>
      <c r="AO772" s="20">
        <f t="shared" ref="AO772:AO778" si="236">IF(C772="","",(ROUND(AM772*G772,2)))</f>
        <v>0</v>
      </c>
      <c r="AP772" s="13"/>
      <c r="AR772" s="14"/>
      <c r="AT772" s="66"/>
      <c r="AU772" s="66"/>
    </row>
    <row r="773" spans="1:47" s="61" customFormat="1" ht="90" outlineLevel="1" x14ac:dyDescent="0.25">
      <c r="A773" s="62" t="s">
        <v>1486</v>
      </c>
      <c r="B773" s="63" t="s">
        <v>1487</v>
      </c>
      <c r="C773" s="64" t="s">
        <v>1329</v>
      </c>
      <c r="D773" s="65">
        <v>19</v>
      </c>
      <c r="E773" s="65"/>
      <c r="F773" s="19">
        <f t="shared" si="235"/>
        <v>19</v>
      </c>
      <c r="G773" s="156">
        <v>774.99304440000003</v>
      </c>
      <c r="H773" s="65">
        <f t="shared" si="225"/>
        <v>19</v>
      </c>
      <c r="I773" s="179"/>
      <c r="J773" s="179">
        <f t="shared" si="218"/>
        <v>0</v>
      </c>
      <c r="K773" s="179"/>
      <c r="L773" s="179">
        <f t="shared" si="219"/>
        <v>0</v>
      </c>
      <c r="M773" s="179"/>
      <c r="N773" s="179">
        <f t="shared" si="220"/>
        <v>0</v>
      </c>
      <c r="O773" s="179"/>
      <c r="P773" s="179">
        <f t="shared" si="226"/>
        <v>0</v>
      </c>
      <c r="Q773" s="179"/>
      <c r="R773" s="179">
        <f t="shared" si="227"/>
        <v>0</v>
      </c>
      <c r="S773" s="179"/>
      <c r="T773" s="179">
        <f t="shared" si="228"/>
        <v>0</v>
      </c>
      <c r="U773" s="179"/>
      <c r="V773" s="179">
        <f t="shared" si="221"/>
        <v>0</v>
      </c>
      <c r="W773" s="179"/>
      <c r="X773" s="179">
        <f t="shared" si="222"/>
        <v>0</v>
      </c>
      <c r="Y773" s="179"/>
      <c r="Z773" s="179">
        <f t="shared" si="223"/>
        <v>0</v>
      </c>
      <c r="AA773" s="179"/>
      <c r="AB773" s="179">
        <f t="shared" si="223"/>
        <v>0</v>
      </c>
      <c r="AC773" s="179"/>
      <c r="AD773" s="179">
        <f t="shared" si="223"/>
        <v>0</v>
      </c>
      <c r="AE773" s="179"/>
      <c r="AF773" s="179">
        <f t="shared" si="223"/>
        <v>0</v>
      </c>
      <c r="AG773" s="179"/>
      <c r="AH773" s="179">
        <f t="shared" si="217"/>
        <v>0</v>
      </c>
      <c r="AI773" s="179"/>
      <c r="AJ773" s="179">
        <f t="shared" si="224"/>
        <v>0</v>
      </c>
      <c r="AK773" s="179"/>
      <c r="AL773" s="179">
        <f t="shared" si="224"/>
        <v>0</v>
      </c>
      <c r="AM773" s="179">
        <f t="shared" si="229"/>
        <v>0</v>
      </c>
      <c r="AN773" s="217">
        <f t="shared" si="231"/>
        <v>0</v>
      </c>
      <c r="AO773" s="20">
        <f t="shared" si="236"/>
        <v>0</v>
      </c>
      <c r="AP773" s="13"/>
      <c r="AR773" s="14"/>
      <c r="AT773" s="66"/>
      <c r="AU773" s="66"/>
    </row>
    <row r="774" spans="1:47" s="61" customFormat="1" ht="45" outlineLevel="1" x14ac:dyDescent="0.25">
      <c r="A774" s="62" t="s">
        <v>1488</v>
      </c>
      <c r="B774" s="63" t="s">
        <v>1489</v>
      </c>
      <c r="C774" s="64" t="s">
        <v>23</v>
      </c>
      <c r="D774" s="65">
        <v>19</v>
      </c>
      <c r="E774" s="65"/>
      <c r="F774" s="19">
        <f t="shared" si="235"/>
        <v>19</v>
      </c>
      <c r="G774" s="156">
        <v>54.682608870000003</v>
      </c>
      <c r="H774" s="65">
        <f t="shared" si="225"/>
        <v>19</v>
      </c>
      <c r="I774" s="179"/>
      <c r="J774" s="179">
        <f t="shared" si="218"/>
        <v>0</v>
      </c>
      <c r="K774" s="179"/>
      <c r="L774" s="179">
        <f t="shared" si="219"/>
        <v>0</v>
      </c>
      <c r="M774" s="179"/>
      <c r="N774" s="179">
        <f t="shared" si="220"/>
        <v>0</v>
      </c>
      <c r="O774" s="179"/>
      <c r="P774" s="179">
        <f t="shared" si="226"/>
        <v>0</v>
      </c>
      <c r="Q774" s="179"/>
      <c r="R774" s="179">
        <f t="shared" si="227"/>
        <v>0</v>
      </c>
      <c r="S774" s="179"/>
      <c r="T774" s="179">
        <f t="shared" si="228"/>
        <v>0</v>
      </c>
      <c r="U774" s="179"/>
      <c r="V774" s="179">
        <f t="shared" si="221"/>
        <v>0</v>
      </c>
      <c r="W774" s="179"/>
      <c r="X774" s="179">
        <f t="shared" si="222"/>
        <v>0</v>
      </c>
      <c r="Y774" s="179"/>
      <c r="Z774" s="179">
        <f t="shared" si="223"/>
        <v>0</v>
      </c>
      <c r="AA774" s="179"/>
      <c r="AB774" s="179">
        <f t="shared" si="223"/>
        <v>0</v>
      </c>
      <c r="AC774" s="179"/>
      <c r="AD774" s="179">
        <f t="shared" si="223"/>
        <v>0</v>
      </c>
      <c r="AE774" s="179"/>
      <c r="AF774" s="179">
        <f t="shared" si="223"/>
        <v>0</v>
      </c>
      <c r="AG774" s="179"/>
      <c r="AH774" s="179">
        <f t="shared" si="217"/>
        <v>0</v>
      </c>
      <c r="AI774" s="179"/>
      <c r="AJ774" s="179">
        <f t="shared" si="224"/>
        <v>0</v>
      </c>
      <c r="AK774" s="179"/>
      <c r="AL774" s="179">
        <f t="shared" si="224"/>
        <v>0</v>
      </c>
      <c r="AM774" s="179">
        <f t="shared" si="229"/>
        <v>0</v>
      </c>
      <c r="AN774" s="217">
        <f t="shared" si="231"/>
        <v>0</v>
      </c>
      <c r="AO774" s="20">
        <f t="shared" si="236"/>
        <v>0</v>
      </c>
      <c r="AP774" s="13"/>
      <c r="AR774" s="14"/>
      <c r="AT774" s="66"/>
      <c r="AU774" s="66"/>
    </row>
    <row r="775" spans="1:47" s="61" customFormat="1" ht="15" outlineLevel="1" x14ac:dyDescent="0.25">
      <c r="A775" s="62" t="s">
        <v>1490</v>
      </c>
      <c r="B775" s="63" t="s">
        <v>1491</v>
      </c>
      <c r="C775" s="64" t="s">
        <v>583</v>
      </c>
      <c r="D775" s="65">
        <v>3</v>
      </c>
      <c r="E775" s="65"/>
      <c r="F775" s="19">
        <f t="shared" si="235"/>
        <v>3</v>
      </c>
      <c r="G775" s="156">
        <v>515.41165130000002</v>
      </c>
      <c r="H775" s="65">
        <f t="shared" si="225"/>
        <v>3</v>
      </c>
      <c r="I775" s="179"/>
      <c r="J775" s="179">
        <f t="shared" si="218"/>
        <v>0</v>
      </c>
      <c r="K775" s="179"/>
      <c r="L775" s="179">
        <f t="shared" si="219"/>
        <v>0</v>
      </c>
      <c r="M775" s="179"/>
      <c r="N775" s="179">
        <f t="shared" si="220"/>
        <v>0</v>
      </c>
      <c r="O775" s="179"/>
      <c r="P775" s="179">
        <f t="shared" si="226"/>
        <v>0</v>
      </c>
      <c r="Q775" s="179"/>
      <c r="R775" s="179">
        <f t="shared" si="227"/>
        <v>0</v>
      </c>
      <c r="S775" s="179"/>
      <c r="T775" s="179">
        <f t="shared" si="228"/>
        <v>0</v>
      </c>
      <c r="U775" s="179"/>
      <c r="V775" s="179">
        <f t="shared" si="221"/>
        <v>0</v>
      </c>
      <c r="W775" s="179"/>
      <c r="X775" s="179">
        <f t="shared" si="222"/>
        <v>0</v>
      </c>
      <c r="Y775" s="179"/>
      <c r="Z775" s="179">
        <f t="shared" si="223"/>
        <v>0</v>
      </c>
      <c r="AA775" s="179"/>
      <c r="AB775" s="179">
        <f t="shared" si="223"/>
        <v>0</v>
      </c>
      <c r="AC775" s="179"/>
      <c r="AD775" s="179">
        <f t="shared" si="223"/>
        <v>0</v>
      </c>
      <c r="AE775" s="179"/>
      <c r="AF775" s="179">
        <f t="shared" si="223"/>
        <v>0</v>
      </c>
      <c r="AG775" s="179"/>
      <c r="AH775" s="179">
        <f t="shared" si="217"/>
        <v>0</v>
      </c>
      <c r="AI775" s="179"/>
      <c r="AJ775" s="179">
        <f t="shared" si="224"/>
        <v>0</v>
      </c>
      <c r="AK775" s="179"/>
      <c r="AL775" s="179">
        <f t="shared" si="224"/>
        <v>0</v>
      </c>
      <c r="AM775" s="179">
        <f t="shared" si="229"/>
        <v>0</v>
      </c>
      <c r="AN775" s="217">
        <f t="shared" si="231"/>
        <v>0</v>
      </c>
      <c r="AO775" s="20">
        <f t="shared" si="236"/>
        <v>0</v>
      </c>
      <c r="AP775" s="13"/>
      <c r="AR775" s="14"/>
      <c r="AT775" s="66"/>
      <c r="AU775" s="66"/>
    </row>
    <row r="776" spans="1:47" s="61" customFormat="1" ht="15" outlineLevel="1" x14ac:dyDescent="0.25">
      <c r="A776" s="62" t="s">
        <v>1492</v>
      </c>
      <c r="B776" s="63" t="s">
        <v>1493</v>
      </c>
      <c r="C776" s="64" t="s">
        <v>23</v>
      </c>
      <c r="D776" s="65">
        <v>3</v>
      </c>
      <c r="E776" s="65"/>
      <c r="F776" s="19">
        <f t="shared" si="235"/>
        <v>3</v>
      </c>
      <c r="G776" s="156">
        <v>90.656805680000005</v>
      </c>
      <c r="H776" s="65">
        <f t="shared" si="225"/>
        <v>3</v>
      </c>
      <c r="I776" s="179"/>
      <c r="J776" s="179">
        <f t="shared" si="218"/>
        <v>0</v>
      </c>
      <c r="K776" s="179"/>
      <c r="L776" s="179">
        <f t="shared" si="219"/>
        <v>0</v>
      </c>
      <c r="M776" s="179"/>
      <c r="N776" s="179">
        <f t="shared" si="220"/>
        <v>0</v>
      </c>
      <c r="O776" s="179"/>
      <c r="P776" s="179">
        <f t="shared" si="226"/>
        <v>0</v>
      </c>
      <c r="Q776" s="179"/>
      <c r="R776" s="179">
        <f t="shared" si="227"/>
        <v>0</v>
      </c>
      <c r="S776" s="179"/>
      <c r="T776" s="179">
        <f t="shared" si="228"/>
        <v>0</v>
      </c>
      <c r="U776" s="179"/>
      <c r="V776" s="179">
        <f t="shared" si="221"/>
        <v>0</v>
      </c>
      <c r="W776" s="179"/>
      <c r="X776" s="179">
        <f t="shared" si="222"/>
        <v>0</v>
      </c>
      <c r="Y776" s="179"/>
      <c r="Z776" s="179">
        <f t="shared" si="223"/>
        <v>0</v>
      </c>
      <c r="AA776" s="179"/>
      <c r="AB776" s="179">
        <f t="shared" si="223"/>
        <v>0</v>
      </c>
      <c r="AC776" s="179"/>
      <c r="AD776" s="179">
        <f t="shared" si="223"/>
        <v>0</v>
      </c>
      <c r="AE776" s="179"/>
      <c r="AF776" s="179">
        <f t="shared" si="223"/>
        <v>0</v>
      </c>
      <c r="AG776" s="179"/>
      <c r="AH776" s="179">
        <f t="shared" si="217"/>
        <v>0</v>
      </c>
      <c r="AI776" s="179"/>
      <c r="AJ776" s="179">
        <f t="shared" si="224"/>
        <v>0</v>
      </c>
      <c r="AK776" s="179"/>
      <c r="AL776" s="179">
        <f t="shared" si="224"/>
        <v>0</v>
      </c>
      <c r="AM776" s="179">
        <f t="shared" si="229"/>
        <v>0</v>
      </c>
      <c r="AN776" s="217">
        <f t="shared" si="231"/>
        <v>0</v>
      </c>
      <c r="AO776" s="20">
        <f t="shared" si="236"/>
        <v>0</v>
      </c>
      <c r="AP776" s="13"/>
      <c r="AR776" s="14"/>
      <c r="AT776" s="66"/>
      <c r="AU776" s="66"/>
    </row>
    <row r="777" spans="1:47" s="61" customFormat="1" ht="15" outlineLevel="1" x14ac:dyDescent="0.25">
      <c r="A777" s="62" t="s">
        <v>1494</v>
      </c>
      <c r="B777" s="63" t="s">
        <v>1495</v>
      </c>
      <c r="C777" s="64" t="s">
        <v>23</v>
      </c>
      <c r="D777" s="65">
        <v>1</v>
      </c>
      <c r="E777" s="65"/>
      <c r="F777" s="19">
        <f t="shared" si="235"/>
        <v>1</v>
      </c>
      <c r="G777" s="156">
        <v>231.5668057</v>
      </c>
      <c r="H777" s="65">
        <f t="shared" si="225"/>
        <v>1</v>
      </c>
      <c r="I777" s="179"/>
      <c r="J777" s="179">
        <f t="shared" si="218"/>
        <v>0</v>
      </c>
      <c r="K777" s="179"/>
      <c r="L777" s="179">
        <f t="shared" si="219"/>
        <v>0</v>
      </c>
      <c r="M777" s="179"/>
      <c r="N777" s="179">
        <f t="shared" si="220"/>
        <v>0</v>
      </c>
      <c r="O777" s="179"/>
      <c r="P777" s="179">
        <f t="shared" si="226"/>
        <v>0</v>
      </c>
      <c r="Q777" s="179"/>
      <c r="R777" s="179">
        <f t="shared" si="227"/>
        <v>0</v>
      </c>
      <c r="S777" s="179"/>
      <c r="T777" s="179">
        <f t="shared" si="228"/>
        <v>0</v>
      </c>
      <c r="U777" s="179"/>
      <c r="V777" s="179">
        <f t="shared" si="221"/>
        <v>0</v>
      </c>
      <c r="W777" s="179"/>
      <c r="X777" s="179">
        <f t="shared" si="222"/>
        <v>0</v>
      </c>
      <c r="Y777" s="179"/>
      <c r="Z777" s="179">
        <f t="shared" si="223"/>
        <v>0</v>
      </c>
      <c r="AA777" s="179"/>
      <c r="AB777" s="179">
        <f t="shared" si="223"/>
        <v>0</v>
      </c>
      <c r="AC777" s="179"/>
      <c r="AD777" s="179">
        <f t="shared" si="223"/>
        <v>0</v>
      </c>
      <c r="AE777" s="179"/>
      <c r="AF777" s="179">
        <f t="shared" ref="AF777:AH840" si="237">AE777*$G777</f>
        <v>0</v>
      </c>
      <c r="AG777" s="179"/>
      <c r="AH777" s="179">
        <f t="shared" si="237"/>
        <v>0</v>
      </c>
      <c r="AI777" s="179"/>
      <c r="AJ777" s="179">
        <f t="shared" si="224"/>
        <v>0</v>
      </c>
      <c r="AK777" s="179"/>
      <c r="AL777" s="179">
        <f t="shared" si="224"/>
        <v>0</v>
      </c>
      <c r="AM777" s="179">
        <f t="shared" si="229"/>
        <v>0</v>
      </c>
      <c r="AN777" s="217">
        <f t="shared" si="231"/>
        <v>0</v>
      </c>
      <c r="AO777" s="20">
        <f t="shared" si="236"/>
        <v>0</v>
      </c>
      <c r="AP777" s="13"/>
      <c r="AR777" s="14"/>
      <c r="AT777" s="66"/>
      <c r="AU777" s="66"/>
    </row>
    <row r="778" spans="1:47" s="61" customFormat="1" ht="22.5" outlineLevel="1" x14ac:dyDescent="0.25">
      <c r="A778" s="62" t="s">
        <v>1496</v>
      </c>
      <c r="B778" s="63" t="s">
        <v>1497</v>
      </c>
      <c r="C778" s="64" t="s">
        <v>23</v>
      </c>
      <c r="D778" s="65">
        <v>1</v>
      </c>
      <c r="E778" s="65"/>
      <c r="F778" s="19">
        <f t="shared" si="235"/>
        <v>1</v>
      </c>
      <c r="G778" s="156">
        <v>505.18976579999998</v>
      </c>
      <c r="H778" s="65">
        <f t="shared" si="225"/>
        <v>1</v>
      </c>
      <c r="I778" s="179"/>
      <c r="J778" s="179">
        <f t="shared" ref="J778:J841" si="238">I778*G778</f>
        <v>0</v>
      </c>
      <c r="K778" s="179"/>
      <c r="L778" s="179">
        <f t="shared" ref="L778:L841" si="239">K778*G778</f>
        <v>0</v>
      </c>
      <c r="M778" s="179"/>
      <c r="N778" s="179">
        <f t="shared" ref="N778:N841" si="240">M778*$G778</f>
        <v>0</v>
      </c>
      <c r="O778" s="179"/>
      <c r="P778" s="179">
        <f t="shared" si="226"/>
        <v>0</v>
      </c>
      <c r="Q778" s="179"/>
      <c r="R778" s="179">
        <f t="shared" si="227"/>
        <v>0</v>
      </c>
      <c r="S778" s="179"/>
      <c r="T778" s="179">
        <f t="shared" si="228"/>
        <v>0</v>
      </c>
      <c r="U778" s="179"/>
      <c r="V778" s="179">
        <f t="shared" ref="V778:V841" si="241">U778*$G778</f>
        <v>0</v>
      </c>
      <c r="W778" s="179"/>
      <c r="X778" s="179">
        <f t="shared" ref="X778:X841" si="242">W778*$G778</f>
        <v>0</v>
      </c>
      <c r="Y778" s="179"/>
      <c r="Z778" s="179">
        <f t="shared" ref="Z778:AF841" si="243">Y778*$G778</f>
        <v>0</v>
      </c>
      <c r="AA778" s="179"/>
      <c r="AB778" s="179">
        <f t="shared" si="243"/>
        <v>0</v>
      </c>
      <c r="AC778" s="179"/>
      <c r="AD778" s="179">
        <f t="shared" si="243"/>
        <v>0</v>
      </c>
      <c r="AE778" s="179"/>
      <c r="AF778" s="179">
        <f t="shared" si="243"/>
        <v>0</v>
      </c>
      <c r="AG778" s="179"/>
      <c r="AH778" s="179">
        <f t="shared" si="237"/>
        <v>0</v>
      </c>
      <c r="AI778" s="179"/>
      <c r="AJ778" s="179">
        <f t="shared" ref="AJ778:AL841" si="244">AI778*$G778</f>
        <v>0</v>
      </c>
      <c r="AK778" s="179"/>
      <c r="AL778" s="179">
        <f t="shared" si="244"/>
        <v>0</v>
      </c>
      <c r="AM778" s="179">
        <f t="shared" si="229"/>
        <v>0</v>
      </c>
      <c r="AN778" s="217">
        <f t="shared" si="231"/>
        <v>0</v>
      </c>
      <c r="AO778" s="20">
        <f t="shared" si="236"/>
        <v>0</v>
      </c>
      <c r="AP778" s="13"/>
      <c r="AR778" s="14"/>
      <c r="AT778" s="66"/>
      <c r="AU778" s="66"/>
    </row>
    <row r="779" spans="1:47" s="61" customFormat="1" ht="15" x14ac:dyDescent="0.25">
      <c r="A779" s="31" t="s">
        <v>1498</v>
      </c>
      <c r="B779" s="32" t="s">
        <v>1499</v>
      </c>
      <c r="C779" s="33"/>
      <c r="D779" s="34"/>
      <c r="E779" s="34"/>
      <c r="F779" s="34"/>
      <c r="G779" s="152"/>
      <c r="H779" s="35"/>
      <c r="I779" s="175"/>
      <c r="J779" s="175"/>
      <c r="K779" s="175"/>
      <c r="L779" s="175"/>
      <c r="M779" s="175"/>
      <c r="N779" s="175"/>
      <c r="O779" s="175"/>
      <c r="P779" s="175"/>
      <c r="Q779" s="175"/>
      <c r="R779" s="175"/>
      <c r="S779" s="175"/>
      <c r="T779" s="175"/>
      <c r="U779" s="175"/>
      <c r="V779" s="175"/>
      <c r="W779" s="175"/>
      <c r="X779" s="175"/>
      <c r="Y779" s="175"/>
      <c r="Z779" s="175"/>
      <c r="AA779" s="175"/>
      <c r="AB779" s="175"/>
      <c r="AC779" s="175"/>
      <c r="AD779" s="175"/>
      <c r="AE779" s="175"/>
      <c r="AF779" s="175"/>
      <c r="AG779" s="175"/>
      <c r="AH779" s="175"/>
      <c r="AI779" s="175"/>
      <c r="AJ779" s="175"/>
      <c r="AK779" s="175"/>
      <c r="AL779" s="175"/>
      <c r="AM779" s="175" t="str">
        <f t="shared" ref="AM779:AM842" si="245">IF(C779="","",(I779+K779+M779+O779+Q779+S779+U779+W779+Y779+AA779+AC779+AE779+AG779+AI779+AK779))</f>
        <v/>
      </c>
      <c r="AN779" s="213"/>
      <c r="AO779" s="36"/>
      <c r="AP779" s="13"/>
      <c r="AR779" s="14"/>
      <c r="AT779" s="66"/>
      <c r="AU779" s="66"/>
    </row>
    <row r="780" spans="1:47" s="61" customFormat="1" ht="22.5" outlineLevel="1" x14ac:dyDescent="0.25">
      <c r="A780" s="62" t="s">
        <v>1500</v>
      </c>
      <c r="B780" s="63" t="s">
        <v>1501</v>
      </c>
      <c r="C780" s="64" t="s">
        <v>62</v>
      </c>
      <c r="D780" s="65">
        <v>348</v>
      </c>
      <c r="E780" s="65"/>
      <c r="F780" s="19">
        <f t="shared" ref="F780:F786" si="246">D780+E780</f>
        <v>348</v>
      </c>
      <c r="G780" s="156">
        <v>6.3226674149999997</v>
      </c>
      <c r="H780" s="65">
        <f t="shared" ref="H780:H841" si="247">F780-AM780</f>
        <v>220.8</v>
      </c>
      <c r="I780" s="179"/>
      <c r="J780" s="179">
        <f t="shared" si="238"/>
        <v>0</v>
      </c>
      <c r="K780" s="179"/>
      <c r="L780" s="179">
        <f t="shared" si="239"/>
        <v>0</v>
      </c>
      <c r="M780" s="179"/>
      <c r="N780" s="179">
        <f t="shared" si="240"/>
        <v>0</v>
      </c>
      <c r="O780" s="179"/>
      <c r="P780" s="179">
        <f t="shared" ref="P780:P841" si="248">O780*$G780</f>
        <v>0</v>
      </c>
      <c r="Q780" s="179"/>
      <c r="R780" s="179">
        <f t="shared" ref="R780:R841" si="249">Q780*$G780</f>
        <v>0</v>
      </c>
      <c r="S780" s="179"/>
      <c r="T780" s="179">
        <f t="shared" ref="T780:T841" si="250">S780*$G780</f>
        <v>0</v>
      </c>
      <c r="U780" s="179"/>
      <c r="V780" s="179">
        <f t="shared" si="241"/>
        <v>0</v>
      </c>
      <c r="W780" s="179"/>
      <c r="X780" s="179">
        <f t="shared" si="242"/>
        <v>0</v>
      </c>
      <c r="Y780" s="179"/>
      <c r="Z780" s="179">
        <f t="shared" si="243"/>
        <v>0</v>
      </c>
      <c r="AA780" s="179"/>
      <c r="AB780" s="179">
        <f t="shared" si="243"/>
        <v>0</v>
      </c>
      <c r="AC780" s="179"/>
      <c r="AD780" s="179">
        <f t="shared" si="243"/>
        <v>0</v>
      </c>
      <c r="AE780" s="179"/>
      <c r="AF780" s="179">
        <f t="shared" si="243"/>
        <v>0</v>
      </c>
      <c r="AG780" s="179">
        <v>127.2</v>
      </c>
      <c r="AH780" s="179">
        <f t="shared" si="237"/>
        <v>804.24329518799993</v>
      </c>
      <c r="AI780" s="179"/>
      <c r="AJ780" s="179">
        <f t="shared" si="244"/>
        <v>0</v>
      </c>
      <c r="AK780" s="179"/>
      <c r="AL780" s="179">
        <f t="shared" si="244"/>
        <v>0</v>
      </c>
      <c r="AM780" s="179">
        <f t="shared" si="245"/>
        <v>127.2</v>
      </c>
      <c r="AN780" s="217">
        <f t="shared" si="231"/>
        <v>0.36551724137931035</v>
      </c>
      <c r="AO780" s="20">
        <f t="shared" ref="AO780:AO786" si="251">IF(C780="","",(ROUND(AM780*G780,2)))</f>
        <v>804.24</v>
      </c>
      <c r="AP780" s="13"/>
      <c r="AR780" s="14"/>
      <c r="AT780" s="66"/>
      <c r="AU780" s="66"/>
    </row>
    <row r="781" spans="1:47" s="61" customFormat="1" ht="22.5" outlineLevel="1" x14ac:dyDescent="0.25">
      <c r="A781" s="62" t="s">
        <v>1502</v>
      </c>
      <c r="B781" s="63" t="s">
        <v>1503</v>
      </c>
      <c r="C781" s="64" t="s">
        <v>1504</v>
      </c>
      <c r="D781" s="65">
        <v>7.25</v>
      </c>
      <c r="E781" s="65"/>
      <c r="F781" s="19">
        <f t="shared" si="246"/>
        <v>7.25</v>
      </c>
      <c r="G781" s="156">
        <v>41.77</v>
      </c>
      <c r="H781" s="65">
        <f t="shared" si="247"/>
        <v>7.25</v>
      </c>
      <c r="I781" s="179"/>
      <c r="J781" s="179">
        <f t="shared" si="238"/>
        <v>0</v>
      </c>
      <c r="K781" s="179"/>
      <c r="L781" s="179">
        <f t="shared" si="239"/>
        <v>0</v>
      </c>
      <c r="M781" s="179"/>
      <c r="N781" s="179">
        <f t="shared" si="240"/>
        <v>0</v>
      </c>
      <c r="O781" s="179"/>
      <c r="P781" s="179">
        <f t="shared" si="248"/>
        <v>0</v>
      </c>
      <c r="Q781" s="179"/>
      <c r="R781" s="179">
        <f t="shared" si="249"/>
        <v>0</v>
      </c>
      <c r="S781" s="179"/>
      <c r="T781" s="179">
        <f t="shared" si="250"/>
        <v>0</v>
      </c>
      <c r="U781" s="179"/>
      <c r="V781" s="179">
        <f t="shared" si="241"/>
        <v>0</v>
      </c>
      <c r="W781" s="179"/>
      <c r="X781" s="179">
        <f t="shared" si="242"/>
        <v>0</v>
      </c>
      <c r="Y781" s="179"/>
      <c r="Z781" s="179">
        <f t="shared" si="243"/>
        <v>0</v>
      </c>
      <c r="AA781" s="179"/>
      <c r="AB781" s="179">
        <f t="shared" si="243"/>
        <v>0</v>
      </c>
      <c r="AC781" s="179"/>
      <c r="AD781" s="179">
        <f t="shared" si="243"/>
        <v>0</v>
      </c>
      <c r="AE781" s="179"/>
      <c r="AF781" s="179">
        <f t="shared" si="243"/>
        <v>0</v>
      </c>
      <c r="AG781" s="179"/>
      <c r="AH781" s="179">
        <f t="shared" si="237"/>
        <v>0</v>
      </c>
      <c r="AI781" s="179"/>
      <c r="AJ781" s="179">
        <f t="shared" si="244"/>
        <v>0</v>
      </c>
      <c r="AK781" s="179"/>
      <c r="AL781" s="179">
        <f t="shared" si="244"/>
        <v>0</v>
      </c>
      <c r="AM781" s="179">
        <f t="shared" si="245"/>
        <v>0</v>
      </c>
      <c r="AN781" s="217">
        <f t="shared" si="231"/>
        <v>0</v>
      </c>
      <c r="AO781" s="20">
        <f t="shared" si="251"/>
        <v>0</v>
      </c>
      <c r="AP781" s="13"/>
      <c r="AR781" s="14"/>
      <c r="AT781" s="66"/>
      <c r="AU781" s="66"/>
    </row>
    <row r="782" spans="1:47" s="61" customFormat="1" ht="33.75" outlineLevel="1" x14ac:dyDescent="0.25">
      <c r="A782" s="62" t="s">
        <v>1505</v>
      </c>
      <c r="B782" s="63" t="s">
        <v>72</v>
      </c>
      <c r="C782" s="64" t="s">
        <v>1504</v>
      </c>
      <c r="D782" s="65">
        <v>4.9400000000000004</v>
      </c>
      <c r="E782" s="65"/>
      <c r="F782" s="19">
        <f t="shared" si="246"/>
        <v>4.9400000000000004</v>
      </c>
      <c r="G782" s="156">
        <v>43.851390850000001</v>
      </c>
      <c r="H782" s="65">
        <f t="shared" si="247"/>
        <v>4.9400000000000004</v>
      </c>
      <c r="I782" s="179"/>
      <c r="J782" s="179">
        <f t="shared" si="238"/>
        <v>0</v>
      </c>
      <c r="K782" s="179"/>
      <c r="L782" s="179">
        <f t="shared" si="239"/>
        <v>0</v>
      </c>
      <c r="M782" s="179"/>
      <c r="N782" s="179">
        <f t="shared" si="240"/>
        <v>0</v>
      </c>
      <c r="O782" s="179"/>
      <c r="P782" s="179">
        <f t="shared" si="248"/>
        <v>0</v>
      </c>
      <c r="Q782" s="179"/>
      <c r="R782" s="179">
        <f t="shared" si="249"/>
        <v>0</v>
      </c>
      <c r="S782" s="179"/>
      <c r="T782" s="179">
        <f t="shared" si="250"/>
        <v>0</v>
      </c>
      <c r="U782" s="179"/>
      <c r="V782" s="179">
        <f t="shared" si="241"/>
        <v>0</v>
      </c>
      <c r="W782" s="179"/>
      <c r="X782" s="179">
        <f t="shared" si="242"/>
        <v>0</v>
      </c>
      <c r="Y782" s="179"/>
      <c r="Z782" s="179">
        <f t="shared" si="243"/>
        <v>0</v>
      </c>
      <c r="AA782" s="179"/>
      <c r="AB782" s="179">
        <f t="shared" si="243"/>
        <v>0</v>
      </c>
      <c r="AC782" s="179"/>
      <c r="AD782" s="179">
        <f t="shared" si="243"/>
        <v>0</v>
      </c>
      <c r="AE782" s="179"/>
      <c r="AF782" s="179">
        <f t="shared" si="243"/>
        <v>0</v>
      </c>
      <c r="AG782" s="179"/>
      <c r="AH782" s="179">
        <f t="shared" si="237"/>
        <v>0</v>
      </c>
      <c r="AI782" s="179"/>
      <c r="AJ782" s="179">
        <f t="shared" si="244"/>
        <v>0</v>
      </c>
      <c r="AK782" s="179"/>
      <c r="AL782" s="179">
        <f t="shared" si="244"/>
        <v>0</v>
      </c>
      <c r="AM782" s="179">
        <f t="shared" si="245"/>
        <v>0</v>
      </c>
      <c r="AN782" s="217">
        <f t="shared" ref="AN782:AN845" si="252">IF(C782="","",(AM782/F782))</f>
        <v>0</v>
      </c>
      <c r="AO782" s="20">
        <f t="shared" si="251"/>
        <v>0</v>
      </c>
      <c r="AP782" s="13"/>
      <c r="AR782" s="14"/>
      <c r="AT782" s="66"/>
      <c r="AU782" s="66"/>
    </row>
    <row r="783" spans="1:47" s="61" customFormat="1" ht="22.5" outlineLevel="1" x14ac:dyDescent="0.25">
      <c r="A783" s="62" t="s">
        <v>1506</v>
      </c>
      <c r="B783" s="63" t="s">
        <v>1507</v>
      </c>
      <c r="C783" s="64" t="s">
        <v>1504</v>
      </c>
      <c r="D783" s="65">
        <v>0.6</v>
      </c>
      <c r="E783" s="65"/>
      <c r="F783" s="19">
        <f t="shared" si="246"/>
        <v>0.6</v>
      </c>
      <c r="G783" s="156">
        <v>259.83999999999997</v>
      </c>
      <c r="H783" s="65">
        <f t="shared" si="247"/>
        <v>0.6</v>
      </c>
      <c r="I783" s="179"/>
      <c r="J783" s="179">
        <f t="shared" si="238"/>
        <v>0</v>
      </c>
      <c r="K783" s="179"/>
      <c r="L783" s="179">
        <f t="shared" si="239"/>
        <v>0</v>
      </c>
      <c r="M783" s="179"/>
      <c r="N783" s="179">
        <f t="shared" si="240"/>
        <v>0</v>
      </c>
      <c r="O783" s="179"/>
      <c r="P783" s="179">
        <f t="shared" si="248"/>
        <v>0</v>
      </c>
      <c r="Q783" s="179"/>
      <c r="R783" s="179">
        <f t="shared" si="249"/>
        <v>0</v>
      </c>
      <c r="S783" s="179"/>
      <c r="T783" s="179">
        <f t="shared" si="250"/>
        <v>0</v>
      </c>
      <c r="U783" s="179"/>
      <c r="V783" s="179">
        <f t="shared" si="241"/>
        <v>0</v>
      </c>
      <c r="W783" s="179"/>
      <c r="X783" s="179">
        <f t="shared" si="242"/>
        <v>0</v>
      </c>
      <c r="Y783" s="179"/>
      <c r="Z783" s="179">
        <f t="shared" si="243"/>
        <v>0</v>
      </c>
      <c r="AA783" s="179"/>
      <c r="AB783" s="179">
        <f t="shared" si="243"/>
        <v>0</v>
      </c>
      <c r="AC783" s="179"/>
      <c r="AD783" s="179">
        <f t="shared" si="243"/>
        <v>0</v>
      </c>
      <c r="AE783" s="179"/>
      <c r="AF783" s="179">
        <f t="shared" si="243"/>
        <v>0</v>
      </c>
      <c r="AG783" s="179"/>
      <c r="AH783" s="179">
        <f t="shared" si="237"/>
        <v>0</v>
      </c>
      <c r="AI783" s="179"/>
      <c r="AJ783" s="179">
        <f t="shared" si="244"/>
        <v>0</v>
      </c>
      <c r="AK783" s="179"/>
      <c r="AL783" s="179">
        <f t="shared" si="244"/>
        <v>0</v>
      </c>
      <c r="AM783" s="179">
        <f t="shared" si="245"/>
        <v>0</v>
      </c>
      <c r="AN783" s="217">
        <f t="shared" si="252"/>
        <v>0</v>
      </c>
      <c r="AO783" s="20">
        <f t="shared" si="251"/>
        <v>0</v>
      </c>
      <c r="AP783" s="13"/>
      <c r="AR783" s="14"/>
      <c r="AT783" s="66"/>
      <c r="AU783" s="66"/>
    </row>
    <row r="784" spans="1:47" s="61" customFormat="1" ht="22.5" outlineLevel="1" x14ac:dyDescent="0.25">
      <c r="A784" s="62" t="s">
        <v>1508</v>
      </c>
      <c r="B784" s="63" t="s">
        <v>1509</v>
      </c>
      <c r="C784" s="64" t="s">
        <v>1504</v>
      </c>
      <c r="D784" s="65">
        <v>3.6</v>
      </c>
      <c r="E784" s="65"/>
      <c r="F784" s="19">
        <f t="shared" si="246"/>
        <v>3.6</v>
      </c>
      <c r="G784" s="156">
        <v>279.25</v>
      </c>
      <c r="H784" s="65">
        <f t="shared" si="247"/>
        <v>3.6</v>
      </c>
      <c r="I784" s="179"/>
      <c r="J784" s="179">
        <f t="shared" si="238"/>
        <v>0</v>
      </c>
      <c r="K784" s="179"/>
      <c r="L784" s="179">
        <f t="shared" si="239"/>
        <v>0</v>
      </c>
      <c r="M784" s="179"/>
      <c r="N784" s="179">
        <f t="shared" si="240"/>
        <v>0</v>
      </c>
      <c r="O784" s="179"/>
      <c r="P784" s="179">
        <f t="shared" si="248"/>
        <v>0</v>
      </c>
      <c r="Q784" s="179"/>
      <c r="R784" s="179">
        <f t="shared" si="249"/>
        <v>0</v>
      </c>
      <c r="S784" s="179"/>
      <c r="T784" s="179">
        <f t="shared" si="250"/>
        <v>0</v>
      </c>
      <c r="U784" s="179"/>
      <c r="V784" s="179">
        <f t="shared" si="241"/>
        <v>0</v>
      </c>
      <c r="W784" s="179"/>
      <c r="X784" s="179">
        <f t="shared" si="242"/>
        <v>0</v>
      </c>
      <c r="Y784" s="179"/>
      <c r="Z784" s="179">
        <f t="shared" si="243"/>
        <v>0</v>
      </c>
      <c r="AA784" s="179"/>
      <c r="AB784" s="179">
        <f t="shared" si="243"/>
        <v>0</v>
      </c>
      <c r="AC784" s="179"/>
      <c r="AD784" s="179">
        <f t="shared" si="243"/>
        <v>0</v>
      </c>
      <c r="AE784" s="179"/>
      <c r="AF784" s="179">
        <f t="shared" si="243"/>
        <v>0</v>
      </c>
      <c r="AG784" s="179"/>
      <c r="AH784" s="179">
        <f t="shared" si="237"/>
        <v>0</v>
      </c>
      <c r="AI784" s="179"/>
      <c r="AJ784" s="179">
        <f t="shared" si="244"/>
        <v>0</v>
      </c>
      <c r="AK784" s="179"/>
      <c r="AL784" s="179">
        <f t="shared" si="244"/>
        <v>0</v>
      </c>
      <c r="AM784" s="179">
        <f t="shared" si="245"/>
        <v>0</v>
      </c>
      <c r="AN784" s="217">
        <f t="shared" si="252"/>
        <v>0</v>
      </c>
      <c r="AO784" s="20">
        <f t="shared" si="251"/>
        <v>0</v>
      </c>
      <c r="AP784" s="13"/>
      <c r="AR784" s="14"/>
      <c r="AT784" s="66"/>
      <c r="AU784" s="66"/>
    </row>
    <row r="785" spans="1:47" s="61" customFormat="1" ht="15" outlineLevel="1" x14ac:dyDescent="0.25">
      <c r="A785" s="62" t="s">
        <v>1510</v>
      </c>
      <c r="B785" s="63" t="s">
        <v>1511</v>
      </c>
      <c r="C785" s="64" t="s">
        <v>340</v>
      </c>
      <c r="D785" s="65">
        <v>12.09</v>
      </c>
      <c r="E785" s="65"/>
      <c r="F785" s="19">
        <f t="shared" si="246"/>
        <v>12.09</v>
      </c>
      <c r="G785" s="156">
        <v>17.940000000000001</v>
      </c>
      <c r="H785" s="65">
        <f t="shared" si="247"/>
        <v>12.09</v>
      </c>
      <c r="I785" s="179"/>
      <c r="J785" s="179">
        <f t="shared" si="238"/>
        <v>0</v>
      </c>
      <c r="K785" s="179"/>
      <c r="L785" s="179">
        <f t="shared" si="239"/>
        <v>0</v>
      </c>
      <c r="M785" s="179"/>
      <c r="N785" s="179">
        <f t="shared" si="240"/>
        <v>0</v>
      </c>
      <c r="O785" s="179"/>
      <c r="P785" s="179">
        <f t="shared" si="248"/>
        <v>0</v>
      </c>
      <c r="Q785" s="179"/>
      <c r="R785" s="179">
        <f t="shared" si="249"/>
        <v>0</v>
      </c>
      <c r="S785" s="179"/>
      <c r="T785" s="179">
        <f t="shared" si="250"/>
        <v>0</v>
      </c>
      <c r="U785" s="179"/>
      <c r="V785" s="179">
        <f t="shared" si="241"/>
        <v>0</v>
      </c>
      <c r="W785" s="179"/>
      <c r="X785" s="179">
        <f t="shared" si="242"/>
        <v>0</v>
      </c>
      <c r="Y785" s="179"/>
      <c r="Z785" s="179">
        <f t="shared" si="243"/>
        <v>0</v>
      </c>
      <c r="AA785" s="179"/>
      <c r="AB785" s="179">
        <f t="shared" si="243"/>
        <v>0</v>
      </c>
      <c r="AC785" s="179"/>
      <c r="AD785" s="179">
        <f t="shared" si="243"/>
        <v>0</v>
      </c>
      <c r="AE785" s="179"/>
      <c r="AF785" s="179">
        <f t="shared" si="243"/>
        <v>0</v>
      </c>
      <c r="AG785" s="179"/>
      <c r="AH785" s="179">
        <f t="shared" si="237"/>
        <v>0</v>
      </c>
      <c r="AI785" s="179"/>
      <c r="AJ785" s="179">
        <f t="shared" si="244"/>
        <v>0</v>
      </c>
      <c r="AK785" s="179"/>
      <c r="AL785" s="179">
        <f t="shared" si="244"/>
        <v>0</v>
      </c>
      <c r="AM785" s="179">
        <f t="shared" si="245"/>
        <v>0</v>
      </c>
      <c r="AN785" s="217">
        <f t="shared" si="252"/>
        <v>0</v>
      </c>
      <c r="AO785" s="20">
        <f t="shared" si="251"/>
        <v>0</v>
      </c>
      <c r="AP785" s="13"/>
      <c r="AR785" s="14"/>
      <c r="AT785" s="66"/>
      <c r="AU785" s="66"/>
    </row>
    <row r="786" spans="1:47" s="61" customFormat="1" ht="15" outlineLevel="1" x14ac:dyDescent="0.25">
      <c r="A786" s="62" t="s">
        <v>1512</v>
      </c>
      <c r="B786" s="63" t="s">
        <v>1513</v>
      </c>
      <c r="C786" s="64" t="s">
        <v>1504</v>
      </c>
      <c r="D786" s="65">
        <v>3.45</v>
      </c>
      <c r="E786" s="65"/>
      <c r="F786" s="19">
        <f t="shared" si="246"/>
        <v>3.45</v>
      </c>
      <c r="G786" s="156">
        <v>20.45</v>
      </c>
      <c r="H786" s="65">
        <f t="shared" si="247"/>
        <v>3.45</v>
      </c>
      <c r="I786" s="179"/>
      <c r="J786" s="179">
        <f t="shared" si="238"/>
        <v>0</v>
      </c>
      <c r="K786" s="179"/>
      <c r="L786" s="179">
        <f t="shared" si="239"/>
        <v>0</v>
      </c>
      <c r="M786" s="179"/>
      <c r="N786" s="179">
        <f t="shared" si="240"/>
        <v>0</v>
      </c>
      <c r="O786" s="179"/>
      <c r="P786" s="179">
        <f t="shared" si="248"/>
        <v>0</v>
      </c>
      <c r="Q786" s="179"/>
      <c r="R786" s="179">
        <f t="shared" si="249"/>
        <v>0</v>
      </c>
      <c r="S786" s="179"/>
      <c r="T786" s="179">
        <f t="shared" si="250"/>
        <v>0</v>
      </c>
      <c r="U786" s="179"/>
      <c r="V786" s="179">
        <f t="shared" si="241"/>
        <v>0</v>
      </c>
      <c r="W786" s="179"/>
      <c r="X786" s="179">
        <f t="shared" si="242"/>
        <v>0</v>
      </c>
      <c r="Y786" s="179"/>
      <c r="Z786" s="179">
        <f t="shared" si="243"/>
        <v>0</v>
      </c>
      <c r="AA786" s="179"/>
      <c r="AB786" s="179">
        <f t="shared" si="243"/>
        <v>0</v>
      </c>
      <c r="AC786" s="179"/>
      <c r="AD786" s="179">
        <f t="shared" si="243"/>
        <v>0</v>
      </c>
      <c r="AE786" s="179"/>
      <c r="AF786" s="179">
        <f t="shared" si="243"/>
        <v>0</v>
      </c>
      <c r="AG786" s="179"/>
      <c r="AH786" s="179">
        <f t="shared" si="237"/>
        <v>0</v>
      </c>
      <c r="AI786" s="179"/>
      <c r="AJ786" s="179">
        <f t="shared" si="244"/>
        <v>0</v>
      </c>
      <c r="AK786" s="179"/>
      <c r="AL786" s="179">
        <f t="shared" si="244"/>
        <v>0</v>
      </c>
      <c r="AM786" s="179">
        <f t="shared" si="245"/>
        <v>0</v>
      </c>
      <c r="AN786" s="217">
        <f t="shared" si="252"/>
        <v>0</v>
      </c>
      <c r="AO786" s="20">
        <f t="shared" si="251"/>
        <v>0</v>
      </c>
      <c r="AP786" s="13"/>
      <c r="AR786" s="14"/>
      <c r="AT786" s="66"/>
      <c r="AU786" s="66"/>
    </row>
    <row r="787" spans="1:47" s="61" customFormat="1" ht="15" x14ac:dyDescent="0.25">
      <c r="A787" s="62"/>
      <c r="B787" s="63"/>
      <c r="C787" s="64"/>
      <c r="D787" s="65"/>
      <c r="E787" s="65"/>
      <c r="F787" s="19"/>
      <c r="G787" s="156"/>
      <c r="H787" s="65"/>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t="str">
        <f t="shared" si="245"/>
        <v/>
      </c>
      <c r="AN787" s="217"/>
      <c r="AO787" s="20"/>
      <c r="AP787" s="13"/>
      <c r="AR787" s="14"/>
      <c r="AT787" s="66"/>
      <c r="AU787" s="66"/>
    </row>
    <row r="788" spans="1:47" s="61" customFormat="1" ht="15" x14ac:dyDescent="0.25">
      <c r="A788" s="6" t="s">
        <v>1514</v>
      </c>
      <c r="B788" s="7" t="s">
        <v>1515</v>
      </c>
      <c r="C788" s="8"/>
      <c r="D788" s="25"/>
      <c r="E788" s="25"/>
      <c r="F788" s="25"/>
      <c r="G788" s="150"/>
      <c r="H788" s="9"/>
      <c r="I788" s="172"/>
      <c r="J788" s="172"/>
      <c r="K788" s="172"/>
      <c r="L788" s="172"/>
      <c r="M788" s="172"/>
      <c r="N788" s="172"/>
      <c r="O788" s="172"/>
      <c r="P788" s="172"/>
      <c r="Q788" s="172"/>
      <c r="R788" s="172"/>
      <c r="S788" s="172"/>
      <c r="T788" s="172"/>
      <c r="U788" s="172"/>
      <c r="V788" s="172"/>
      <c r="W788" s="172"/>
      <c r="X788" s="172"/>
      <c r="Y788" s="172"/>
      <c r="Z788" s="172"/>
      <c r="AA788" s="172"/>
      <c r="AB788" s="172"/>
      <c r="AC788" s="172"/>
      <c r="AD788" s="172"/>
      <c r="AE788" s="172"/>
      <c r="AF788" s="172"/>
      <c r="AG788" s="172"/>
      <c r="AH788" s="172"/>
      <c r="AI788" s="172"/>
      <c r="AJ788" s="172"/>
      <c r="AK788" s="172"/>
      <c r="AL788" s="172"/>
      <c r="AM788" s="172" t="str">
        <f t="shared" si="245"/>
        <v/>
      </c>
      <c r="AN788" s="209"/>
      <c r="AO788" s="22"/>
      <c r="AP788" s="13"/>
      <c r="AR788" s="14"/>
      <c r="AT788" s="66"/>
      <c r="AU788" s="66"/>
    </row>
    <row r="789" spans="1:47" s="61" customFormat="1" ht="15" x14ac:dyDescent="0.25">
      <c r="A789" s="31" t="s">
        <v>1516</v>
      </c>
      <c r="B789" s="32" t="s">
        <v>1517</v>
      </c>
      <c r="C789" s="33"/>
      <c r="D789" s="34"/>
      <c r="E789" s="34"/>
      <c r="F789" s="34"/>
      <c r="G789" s="152"/>
      <c r="H789" s="35"/>
      <c r="I789" s="175"/>
      <c r="J789" s="175"/>
      <c r="K789" s="175"/>
      <c r="L789" s="175"/>
      <c r="M789" s="175"/>
      <c r="N789" s="175"/>
      <c r="O789" s="175"/>
      <c r="P789" s="175"/>
      <c r="Q789" s="175"/>
      <c r="R789" s="175"/>
      <c r="S789" s="175"/>
      <c r="T789" s="175"/>
      <c r="U789" s="175"/>
      <c r="V789" s="175"/>
      <c r="W789" s="175"/>
      <c r="X789" s="175"/>
      <c r="Y789" s="175"/>
      <c r="Z789" s="175"/>
      <c r="AA789" s="175"/>
      <c r="AB789" s="175"/>
      <c r="AC789" s="175"/>
      <c r="AD789" s="175"/>
      <c r="AE789" s="175"/>
      <c r="AF789" s="175"/>
      <c r="AG789" s="175"/>
      <c r="AH789" s="175"/>
      <c r="AI789" s="175"/>
      <c r="AJ789" s="175"/>
      <c r="AK789" s="175"/>
      <c r="AL789" s="175"/>
      <c r="AM789" s="175" t="str">
        <f t="shared" si="245"/>
        <v/>
      </c>
      <c r="AN789" s="213"/>
      <c r="AO789" s="36"/>
      <c r="AP789" s="13"/>
      <c r="AR789" s="14"/>
      <c r="AT789" s="66"/>
      <c r="AU789" s="66"/>
    </row>
    <row r="790" spans="1:47" s="61" customFormat="1" ht="33.75" outlineLevel="1" x14ac:dyDescent="0.25">
      <c r="A790" s="62" t="s">
        <v>1518</v>
      </c>
      <c r="B790" s="63" t="s">
        <v>1519</v>
      </c>
      <c r="C790" s="64" t="s">
        <v>62</v>
      </c>
      <c r="D790" s="65">
        <v>110</v>
      </c>
      <c r="E790" s="65"/>
      <c r="F790" s="19">
        <f t="shared" ref="F790:F800" si="253">D790+E790</f>
        <v>110</v>
      </c>
      <c r="G790" s="156">
        <v>18.83879718</v>
      </c>
      <c r="H790" s="65">
        <f t="shared" si="247"/>
        <v>15.079999999999998</v>
      </c>
      <c r="I790" s="179"/>
      <c r="J790" s="179">
        <f t="shared" si="238"/>
        <v>0</v>
      </c>
      <c r="K790" s="179"/>
      <c r="L790" s="179">
        <f t="shared" si="239"/>
        <v>0</v>
      </c>
      <c r="M790" s="179"/>
      <c r="N790" s="179">
        <f t="shared" si="240"/>
        <v>0</v>
      </c>
      <c r="O790" s="179"/>
      <c r="P790" s="179">
        <f t="shared" si="248"/>
        <v>0</v>
      </c>
      <c r="Q790" s="179"/>
      <c r="R790" s="179">
        <f t="shared" si="249"/>
        <v>0</v>
      </c>
      <c r="S790" s="179">
        <v>28.31</v>
      </c>
      <c r="T790" s="179">
        <f t="shared" si="250"/>
        <v>533.32634816580003</v>
      </c>
      <c r="U790" s="179">
        <v>39.61</v>
      </c>
      <c r="V790" s="179">
        <f t="shared" si="241"/>
        <v>746.20475629980001</v>
      </c>
      <c r="W790" s="179"/>
      <c r="X790" s="179">
        <f t="shared" si="242"/>
        <v>0</v>
      </c>
      <c r="Y790" s="179">
        <v>27</v>
      </c>
      <c r="Z790" s="179">
        <f t="shared" si="243"/>
        <v>508.64752385999998</v>
      </c>
      <c r="AA790" s="179"/>
      <c r="AB790" s="179">
        <f t="shared" si="243"/>
        <v>0</v>
      </c>
      <c r="AC790" s="179"/>
      <c r="AD790" s="179">
        <f t="shared" si="243"/>
        <v>0</v>
      </c>
      <c r="AE790" s="179"/>
      <c r="AF790" s="179">
        <f t="shared" si="243"/>
        <v>0</v>
      </c>
      <c r="AG790" s="179"/>
      <c r="AH790" s="179">
        <f t="shared" si="237"/>
        <v>0</v>
      </c>
      <c r="AI790" s="179"/>
      <c r="AJ790" s="179">
        <f t="shared" si="244"/>
        <v>0</v>
      </c>
      <c r="AK790" s="179"/>
      <c r="AL790" s="179">
        <f t="shared" si="244"/>
        <v>0</v>
      </c>
      <c r="AM790" s="179">
        <f t="shared" si="245"/>
        <v>94.92</v>
      </c>
      <c r="AN790" s="217">
        <f t="shared" si="252"/>
        <v>0.86290909090909096</v>
      </c>
      <c r="AO790" s="20">
        <f t="shared" ref="AO790:AO800" si="254">IF(C790="","",(ROUND(AM790*G790,2)))</f>
        <v>1788.18</v>
      </c>
      <c r="AP790" s="13"/>
      <c r="AR790" s="14"/>
      <c r="AT790" s="66"/>
      <c r="AU790" s="66"/>
    </row>
    <row r="791" spans="1:47" s="61" customFormat="1" ht="33.75" outlineLevel="1" x14ac:dyDescent="0.25">
      <c r="A791" s="62" t="s">
        <v>1520</v>
      </c>
      <c r="B791" s="63" t="s">
        <v>1521</v>
      </c>
      <c r="C791" s="64" t="s">
        <v>62</v>
      </c>
      <c r="D791" s="65">
        <v>300</v>
      </c>
      <c r="E791" s="65"/>
      <c r="F791" s="19">
        <f t="shared" si="253"/>
        <v>300</v>
      </c>
      <c r="G791" s="156">
        <v>38.158826210000001</v>
      </c>
      <c r="H791" s="65">
        <f t="shared" si="247"/>
        <v>300</v>
      </c>
      <c r="I791" s="179"/>
      <c r="J791" s="179">
        <f t="shared" si="238"/>
        <v>0</v>
      </c>
      <c r="K791" s="179"/>
      <c r="L791" s="179">
        <f t="shared" si="239"/>
        <v>0</v>
      </c>
      <c r="M791" s="179"/>
      <c r="N791" s="179">
        <f t="shared" si="240"/>
        <v>0</v>
      </c>
      <c r="O791" s="179"/>
      <c r="P791" s="179">
        <f t="shared" si="248"/>
        <v>0</v>
      </c>
      <c r="Q791" s="179"/>
      <c r="R791" s="179">
        <f t="shared" si="249"/>
        <v>0</v>
      </c>
      <c r="S791" s="179"/>
      <c r="T791" s="179">
        <f t="shared" si="250"/>
        <v>0</v>
      </c>
      <c r="U791" s="179"/>
      <c r="V791" s="179">
        <f t="shared" si="241"/>
        <v>0</v>
      </c>
      <c r="W791" s="179"/>
      <c r="X791" s="179">
        <f t="shared" si="242"/>
        <v>0</v>
      </c>
      <c r="Y791" s="179"/>
      <c r="Z791" s="179">
        <f t="shared" si="243"/>
        <v>0</v>
      </c>
      <c r="AA791" s="179"/>
      <c r="AB791" s="179">
        <f t="shared" si="243"/>
        <v>0</v>
      </c>
      <c r="AC791" s="179"/>
      <c r="AD791" s="179">
        <f t="shared" si="243"/>
        <v>0</v>
      </c>
      <c r="AE791" s="179"/>
      <c r="AF791" s="179">
        <f t="shared" si="243"/>
        <v>0</v>
      </c>
      <c r="AG791" s="179"/>
      <c r="AH791" s="179">
        <f t="shared" si="237"/>
        <v>0</v>
      </c>
      <c r="AI791" s="179"/>
      <c r="AJ791" s="179">
        <f t="shared" si="244"/>
        <v>0</v>
      </c>
      <c r="AK791" s="179"/>
      <c r="AL791" s="179">
        <f t="shared" si="244"/>
        <v>0</v>
      </c>
      <c r="AM791" s="179">
        <f t="shared" si="245"/>
        <v>0</v>
      </c>
      <c r="AN791" s="217">
        <f t="shared" si="252"/>
        <v>0</v>
      </c>
      <c r="AO791" s="20">
        <f t="shared" si="254"/>
        <v>0</v>
      </c>
      <c r="AP791" s="13"/>
      <c r="AR791" s="14"/>
      <c r="AT791" s="66"/>
      <c r="AU791" s="66"/>
    </row>
    <row r="792" spans="1:47" s="61" customFormat="1" ht="22.5" outlineLevel="1" x14ac:dyDescent="0.25">
      <c r="A792" s="62" t="s">
        <v>1522</v>
      </c>
      <c r="B792" s="63" t="s">
        <v>1523</v>
      </c>
      <c r="C792" s="64" t="s">
        <v>62</v>
      </c>
      <c r="D792" s="65">
        <v>555</v>
      </c>
      <c r="E792" s="65"/>
      <c r="F792" s="19">
        <f t="shared" si="253"/>
        <v>555</v>
      </c>
      <c r="G792" s="156">
        <v>47.523649730000002</v>
      </c>
      <c r="H792" s="65">
        <f t="shared" si="247"/>
        <v>243.77999999999997</v>
      </c>
      <c r="I792" s="179"/>
      <c r="J792" s="179">
        <f t="shared" si="238"/>
        <v>0</v>
      </c>
      <c r="K792" s="179"/>
      <c r="L792" s="179">
        <f t="shared" si="239"/>
        <v>0</v>
      </c>
      <c r="M792" s="179"/>
      <c r="N792" s="179">
        <f t="shared" si="240"/>
        <v>0</v>
      </c>
      <c r="O792" s="179"/>
      <c r="P792" s="179">
        <f t="shared" si="248"/>
        <v>0</v>
      </c>
      <c r="Q792" s="179">
        <v>104.36</v>
      </c>
      <c r="R792" s="179">
        <f t="shared" si="249"/>
        <v>4959.5680858228006</v>
      </c>
      <c r="S792" s="179">
        <v>74.84</v>
      </c>
      <c r="T792" s="179">
        <f t="shared" si="250"/>
        <v>3556.6699457932004</v>
      </c>
      <c r="U792" s="179">
        <v>69.73</v>
      </c>
      <c r="V792" s="179">
        <f t="shared" si="241"/>
        <v>3313.8240956729005</v>
      </c>
      <c r="W792" s="179"/>
      <c r="X792" s="179">
        <f t="shared" si="242"/>
        <v>0</v>
      </c>
      <c r="Y792" s="179">
        <v>62.29</v>
      </c>
      <c r="Z792" s="179">
        <f t="shared" si="243"/>
        <v>2960.2481416817</v>
      </c>
      <c r="AA792" s="179"/>
      <c r="AB792" s="179">
        <f t="shared" si="243"/>
        <v>0</v>
      </c>
      <c r="AC792" s="179"/>
      <c r="AD792" s="179">
        <f t="shared" si="243"/>
        <v>0</v>
      </c>
      <c r="AE792" s="179"/>
      <c r="AF792" s="179">
        <f t="shared" si="243"/>
        <v>0</v>
      </c>
      <c r="AG792" s="179"/>
      <c r="AH792" s="179">
        <f t="shared" si="237"/>
        <v>0</v>
      </c>
      <c r="AI792" s="179"/>
      <c r="AJ792" s="179">
        <f t="shared" si="244"/>
        <v>0</v>
      </c>
      <c r="AK792" s="179"/>
      <c r="AL792" s="179">
        <f t="shared" si="244"/>
        <v>0</v>
      </c>
      <c r="AM792" s="179">
        <f t="shared" si="245"/>
        <v>311.22000000000003</v>
      </c>
      <c r="AN792" s="217">
        <f t="shared" si="252"/>
        <v>0.56075675675675685</v>
      </c>
      <c r="AO792" s="20">
        <f t="shared" si="254"/>
        <v>14790.31</v>
      </c>
      <c r="AP792" s="13"/>
      <c r="AR792" s="14"/>
      <c r="AT792" s="66"/>
      <c r="AU792" s="66"/>
    </row>
    <row r="793" spans="1:47" s="61" customFormat="1" ht="22.5" outlineLevel="1" x14ac:dyDescent="0.25">
      <c r="A793" s="62" t="s">
        <v>1524</v>
      </c>
      <c r="B793" s="63" t="s">
        <v>1525</v>
      </c>
      <c r="C793" s="64" t="s">
        <v>62</v>
      </c>
      <c r="D793" s="65">
        <v>546</v>
      </c>
      <c r="E793" s="65"/>
      <c r="F793" s="19">
        <f t="shared" si="253"/>
        <v>546</v>
      </c>
      <c r="G793" s="156">
        <v>96.140679590000005</v>
      </c>
      <c r="H793" s="65">
        <f t="shared" si="247"/>
        <v>546</v>
      </c>
      <c r="I793" s="179"/>
      <c r="J793" s="179">
        <f t="shared" si="238"/>
        <v>0</v>
      </c>
      <c r="K793" s="179"/>
      <c r="L793" s="179">
        <f t="shared" si="239"/>
        <v>0</v>
      </c>
      <c r="M793" s="179"/>
      <c r="N793" s="179">
        <f t="shared" si="240"/>
        <v>0</v>
      </c>
      <c r="O793" s="179"/>
      <c r="P793" s="179">
        <f t="shared" si="248"/>
        <v>0</v>
      </c>
      <c r="Q793" s="179"/>
      <c r="R793" s="179">
        <f t="shared" si="249"/>
        <v>0</v>
      </c>
      <c r="S793" s="179"/>
      <c r="T793" s="179">
        <f t="shared" si="250"/>
        <v>0</v>
      </c>
      <c r="U793" s="179"/>
      <c r="V793" s="179">
        <f t="shared" si="241"/>
        <v>0</v>
      </c>
      <c r="W793" s="179"/>
      <c r="X793" s="179">
        <f t="shared" si="242"/>
        <v>0</v>
      </c>
      <c r="Y793" s="179"/>
      <c r="Z793" s="179">
        <f t="shared" si="243"/>
        <v>0</v>
      </c>
      <c r="AA793" s="179"/>
      <c r="AB793" s="179">
        <f t="shared" si="243"/>
        <v>0</v>
      </c>
      <c r="AC793" s="179"/>
      <c r="AD793" s="179">
        <f t="shared" si="243"/>
        <v>0</v>
      </c>
      <c r="AE793" s="179"/>
      <c r="AF793" s="179">
        <f t="shared" si="243"/>
        <v>0</v>
      </c>
      <c r="AG793" s="179"/>
      <c r="AH793" s="179">
        <f t="shared" si="237"/>
        <v>0</v>
      </c>
      <c r="AI793" s="179"/>
      <c r="AJ793" s="179">
        <f t="shared" si="244"/>
        <v>0</v>
      </c>
      <c r="AK793" s="179"/>
      <c r="AL793" s="179">
        <f t="shared" si="244"/>
        <v>0</v>
      </c>
      <c r="AM793" s="179">
        <f t="shared" si="245"/>
        <v>0</v>
      </c>
      <c r="AN793" s="217">
        <f t="shared" si="252"/>
        <v>0</v>
      </c>
      <c r="AO793" s="20">
        <f t="shared" si="254"/>
        <v>0</v>
      </c>
      <c r="AP793" s="13"/>
      <c r="AR793" s="14"/>
      <c r="AT793" s="66"/>
      <c r="AU793" s="66"/>
    </row>
    <row r="794" spans="1:47" s="61" customFormat="1" ht="22.5" outlineLevel="1" x14ac:dyDescent="0.25">
      <c r="A794" s="62" t="s">
        <v>1526</v>
      </c>
      <c r="B794" s="63" t="s">
        <v>1527</v>
      </c>
      <c r="C794" s="64" t="s">
        <v>62</v>
      </c>
      <c r="D794" s="65">
        <v>6</v>
      </c>
      <c r="E794" s="65"/>
      <c r="F794" s="19">
        <f t="shared" si="253"/>
        <v>6</v>
      </c>
      <c r="G794" s="156">
        <v>25.639882910000001</v>
      </c>
      <c r="H794" s="65">
        <f t="shared" si="247"/>
        <v>6</v>
      </c>
      <c r="I794" s="179"/>
      <c r="J794" s="179">
        <f t="shared" si="238"/>
        <v>0</v>
      </c>
      <c r="K794" s="179"/>
      <c r="L794" s="179">
        <f t="shared" si="239"/>
        <v>0</v>
      </c>
      <c r="M794" s="179"/>
      <c r="N794" s="179">
        <f t="shared" si="240"/>
        <v>0</v>
      </c>
      <c r="O794" s="179"/>
      <c r="P794" s="179">
        <f t="shared" si="248"/>
        <v>0</v>
      </c>
      <c r="Q794" s="179"/>
      <c r="R794" s="179">
        <f t="shared" si="249"/>
        <v>0</v>
      </c>
      <c r="S794" s="179"/>
      <c r="T794" s="179">
        <f t="shared" si="250"/>
        <v>0</v>
      </c>
      <c r="U794" s="179"/>
      <c r="V794" s="179">
        <f t="shared" si="241"/>
        <v>0</v>
      </c>
      <c r="W794" s="179"/>
      <c r="X794" s="179">
        <f t="shared" si="242"/>
        <v>0</v>
      </c>
      <c r="Y794" s="179"/>
      <c r="Z794" s="179">
        <f t="shared" si="243"/>
        <v>0</v>
      </c>
      <c r="AA794" s="179"/>
      <c r="AB794" s="179">
        <f t="shared" si="243"/>
        <v>0</v>
      </c>
      <c r="AC794" s="179"/>
      <c r="AD794" s="179">
        <f t="shared" si="243"/>
        <v>0</v>
      </c>
      <c r="AE794" s="179"/>
      <c r="AF794" s="179">
        <f t="shared" si="243"/>
        <v>0</v>
      </c>
      <c r="AG794" s="179"/>
      <c r="AH794" s="179">
        <f t="shared" si="237"/>
        <v>0</v>
      </c>
      <c r="AI794" s="179"/>
      <c r="AJ794" s="179">
        <f t="shared" si="244"/>
        <v>0</v>
      </c>
      <c r="AK794" s="179"/>
      <c r="AL794" s="179">
        <f t="shared" si="244"/>
        <v>0</v>
      </c>
      <c r="AM794" s="179">
        <f t="shared" si="245"/>
        <v>0</v>
      </c>
      <c r="AN794" s="217">
        <f t="shared" si="252"/>
        <v>0</v>
      </c>
      <c r="AO794" s="20">
        <f t="shared" si="254"/>
        <v>0</v>
      </c>
      <c r="AP794" s="13"/>
      <c r="AR794" s="14"/>
      <c r="AT794" s="66"/>
      <c r="AU794" s="66"/>
    </row>
    <row r="795" spans="1:47" s="61" customFormat="1" ht="22.5" outlineLevel="1" x14ac:dyDescent="0.25">
      <c r="A795" s="62" t="s">
        <v>1528</v>
      </c>
      <c r="B795" s="63" t="s">
        <v>1529</v>
      </c>
      <c r="C795" s="64" t="s">
        <v>16</v>
      </c>
      <c r="D795" s="65">
        <v>1</v>
      </c>
      <c r="E795" s="65"/>
      <c r="F795" s="19">
        <f t="shared" si="253"/>
        <v>1</v>
      </c>
      <c r="G795" s="156">
        <v>76.739445869999997</v>
      </c>
      <c r="H795" s="65">
        <f t="shared" si="247"/>
        <v>1</v>
      </c>
      <c r="I795" s="179"/>
      <c r="J795" s="179">
        <f t="shared" si="238"/>
        <v>0</v>
      </c>
      <c r="K795" s="179"/>
      <c r="L795" s="179">
        <f t="shared" si="239"/>
        <v>0</v>
      </c>
      <c r="M795" s="179"/>
      <c r="N795" s="179">
        <f t="shared" si="240"/>
        <v>0</v>
      </c>
      <c r="O795" s="179"/>
      <c r="P795" s="179">
        <f t="shared" si="248"/>
        <v>0</v>
      </c>
      <c r="Q795" s="179"/>
      <c r="R795" s="179">
        <f t="shared" si="249"/>
        <v>0</v>
      </c>
      <c r="S795" s="179"/>
      <c r="T795" s="179">
        <f t="shared" si="250"/>
        <v>0</v>
      </c>
      <c r="U795" s="179"/>
      <c r="V795" s="179">
        <f t="shared" si="241"/>
        <v>0</v>
      </c>
      <c r="W795" s="179"/>
      <c r="X795" s="179">
        <f t="shared" si="242"/>
        <v>0</v>
      </c>
      <c r="Y795" s="179"/>
      <c r="Z795" s="179">
        <f t="shared" si="243"/>
        <v>0</v>
      </c>
      <c r="AA795" s="179"/>
      <c r="AB795" s="179">
        <f t="shared" si="243"/>
        <v>0</v>
      </c>
      <c r="AC795" s="179"/>
      <c r="AD795" s="179">
        <f t="shared" si="243"/>
        <v>0</v>
      </c>
      <c r="AE795" s="179"/>
      <c r="AF795" s="179">
        <f t="shared" si="243"/>
        <v>0</v>
      </c>
      <c r="AG795" s="179"/>
      <c r="AH795" s="179">
        <f t="shared" si="237"/>
        <v>0</v>
      </c>
      <c r="AI795" s="179"/>
      <c r="AJ795" s="179">
        <f t="shared" si="244"/>
        <v>0</v>
      </c>
      <c r="AK795" s="179"/>
      <c r="AL795" s="179">
        <f t="shared" si="244"/>
        <v>0</v>
      </c>
      <c r="AM795" s="179">
        <f t="shared" si="245"/>
        <v>0</v>
      </c>
      <c r="AN795" s="217">
        <f t="shared" si="252"/>
        <v>0</v>
      </c>
      <c r="AO795" s="20">
        <f t="shared" si="254"/>
        <v>0</v>
      </c>
      <c r="AP795" s="13"/>
      <c r="AR795" s="14"/>
      <c r="AT795" s="66"/>
      <c r="AU795" s="66"/>
    </row>
    <row r="796" spans="1:47" s="61" customFormat="1" ht="45" outlineLevel="1" x14ac:dyDescent="0.25">
      <c r="A796" s="62" t="s">
        <v>1530</v>
      </c>
      <c r="B796" s="63" t="s">
        <v>1531</v>
      </c>
      <c r="C796" s="64" t="s">
        <v>16</v>
      </c>
      <c r="D796" s="65">
        <v>1</v>
      </c>
      <c r="E796" s="65"/>
      <c r="F796" s="19">
        <f t="shared" si="253"/>
        <v>1</v>
      </c>
      <c r="G796" s="156">
        <v>1124.3127400000001</v>
      </c>
      <c r="H796" s="65">
        <f t="shared" si="247"/>
        <v>1</v>
      </c>
      <c r="I796" s="179"/>
      <c r="J796" s="179">
        <f t="shared" si="238"/>
        <v>0</v>
      </c>
      <c r="K796" s="179"/>
      <c r="L796" s="179">
        <f t="shared" si="239"/>
        <v>0</v>
      </c>
      <c r="M796" s="179"/>
      <c r="N796" s="179">
        <f t="shared" si="240"/>
        <v>0</v>
      </c>
      <c r="O796" s="179"/>
      <c r="P796" s="179">
        <f t="shared" si="248"/>
        <v>0</v>
      </c>
      <c r="Q796" s="179"/>
      <c r="R796" s="179">
        <f t="shared" si="249"/>
        <v>0</v>
      </c>
      <c r="S796" s="179"/>
      <c r="T796" s="179">
        <f t="shared" si="250"/>
        <v>0</v>
      </c>
      <c r="U796" s="179"/>
      <c r="V796" s="179">
        <f t="shared" si="241"/>
        <v>0</v>
      </c>
      <c r="W796" s="179"/>
      <c r="X796" s="179">
        <f t="shared" si="242"/>
        <v>0</v>
      </c>
      <c r="Y796" s="179"/>
      <c r="Z796" s="179">
        <f t="shared" si="243"/>
        <v>0</v>
      </c>
      <c r="AA796" s="179"/>
      <c r="AB796" s="179">
        <f t="shared" si="243"/>
        <v>0</v>
      </c>
      <c r="AC796" s="179"/>
      <c r="AD796" s="179">
        <f t="shared" si="243"/>
        <v>0</v>
      </c>
      <c r="AE796" s="179"/>
      <c r="AF796" s="179">
        <f t="shared" si="243"/>
        <v>0</v>
      </c>
      <c r="AG796" s="179"/>
      <c r="AH796" s="179">
        <f t="shared" si="237"/>
        <v>0</v>
      </c>
      <c r="AI796" s="179"/>
      <c r="AJ796" s="179">
        <f t="shared" si="244"/>
        <v>0</v>
      </c>
      <c r="AK796" s="179"/>
      <c r="AL796" s="179">
        <f t="shared" si="244"/>
        <v>0</v>
      </c>
      <c r="AM796" s="179">
        <f t="shared" si="245"/>
        <v>0</v>
      </c>
      <c r="AN796" s="217">
        <f t="shared" si="252"/>
        <v>0</v>
      </c>
      <c r="AO796" s="20">
        <f t="shared" si="254"/>
        <v>0</v>
      </c>
      <c r="AP796" s="13"/>
      <c r="AR796" s="14"/>
      <c r="AT796" s="66"/>
      <c r="AU796" s="66"/>
    </row>
    <row r="797" spans="1:47" s="61" customFormat="1" ht="33.75" outlineLevel="1" x14ac:dyDescent="0.25">
      <c r="A797" s="62" t="s">
        <v>1532</v>
      </c>
      <c r="B797" s="63" t="s">
        <v>1533</v>
      </c>
      <c r="C797" s="64" t="s">
        <v>16</v>
      </c>
      <c r="D797" s="65">
        <v>1</v>
      </c>
      <c r="E797" s="65"/>
      <c r="F797" s="19">
        <f t="shared" si="253"/>
        <v>1</v>
      </c>
      <c r="G797" s="156">
        <v>233.31959019999999</v>
      </c>
      <c r="H797" s="65">
        <f t="shared" si="247"/>
        <v>1</v>
      </c>
      <c r="I797" s="179"/>
      <c r="J797" s="179">
        <f t="shared" si="238"/>
        <v>0</v>
      </c>
      <c r="K797" s="179"/>
      <c r="L797" s="179">
        <f t="shared" si="239"/>
        <v>0</v>
      </c>
      <c r="M797" s="179"/>
      <c r="N797" s="179">
        <f t="shared" si="240"/>
        <v>0</v>
      </c>
      <c r="O797" s="179"/>
      <c r="P797" s="179">
        <f t="shared" si="248"/>
        <v>0</v>
      </c>
      <c r="Q797" s="179"/>
      <c r="R797" s="179">
        <f t="shared" si="249"/>
        <v>0</v>
      </c>
      <c r="S797" s="179"/>
      <c r="T797" s="179">
        <f t="shared" si="250"/>
        <v>0</v>
      </c>
      <c r="U797" s="179"/>
      <c r="V797" s="179">
        <f t="shared" si="241"/>
        <v>0</v>
      </c>
      <c r="W797" s="179"/>
      <c r="X797" s="179">
        <f t="shared" si="242"/>
        <v>0</v>
      </c>
      <c r="Y797" s="179"/>
      <c r="Z797" s="179">
        <f t="shared" si="243"/>
        <v>0</v>
      </c>
      <c r="AA797" s="179"/>
      <c r="AB797" s="179">
        <f t="shared" si="243"/>
        <v>0</v>
      </c>
      <c r="AC797" s="179"/>
      <c r="AD797" s="179">
        <f t="shared" si="243"/>
        <v>0</v>
      </c>
      <c r="AE797" s="179"/>
      <c r="AF797" s="179">
        <f t="shared" si="243"/>
        <v>0</v>
      </c>
      <c r="AG797" s="179"/>
      <c r="AH797" s="179">
        <f t="shared" si="237"/>
        <v>0</v>
      </c>
      <c r="AI797" s="179"/>
      <c r="AJ797" s="179">
        <f t="shared" si="244"/>
        <v>0</v>
      </c>
      <c r="AK797" s="179"/>
      <c r="AL797" s="179">
        <f t="shared" si="244"/>
        <v>0</v>
      </c>
      <c r="AM797" s="179">
        <f t="shared" si="245"/>
        <v>0</v>
      </c>
      <c r="AN797" s="217">
        <f t="shared" si="252"/>
        <v>0</v>
      </c>
      <c r="AO797" s="20">
        <f t="shared" si="254"/>
        <v>0</v>
      </c>
      <c r="AP797" s="13"/>
      <c r="AR797" s="14"/>
      <c r="AT797" s="66"/>
      <c r="AU797" s="66"/>
    </row>
    <row r="798" spans="1:47" s="61" customFormat="1" ht="22.5" outlineLevel="1" x14ac:dyDescent="0.25">
      <c r="A798" s="62" t="s">
        <v>1534</v>
      </c>
      <c r="B798" s="63" t="s">
        <v>1535</v>
      </c>
      <c r="C798" s="64" t="s">
        <v>16</v>
      </c>
      <c r="D798" s="65">
        <v>3</v>
      </c>
      <c r="E798" s="65"/>
      <c r="F798" s="19">
        <f t="shared" si="253"/>
        <v>3</v>
      </c>
      <c r="G798" s="156">
        <v>18.097536290000001</v>
      </c>
      <c r="H798" s="65">
        <f t="shared" si="247"/>
        <v>3</v>
      </c>
      <c r="I798" s="179"/>
      <c r="J798" s="179">
        <f t="shared" si="238"/>
        <v>0</v>
      </c>
      <c r="K798" s="179"/>
      <c r="L798" s="179">
        <f t="shared" si="239"/>
        <v>0</v>
      </c>
      <c r="M798" s="179"/>
      <c r="N798" s="179">
        <f t="shared" si="240"/>
        <v>0</v>
      </c>
      <c r="O798" s="179"/>
      <c r="P798" s="179">
        <f t="shared" si="248"/>
        <v>0</v>
      </c>
      <c r="Q798" s="179"/>
      <c r="R798" s="179">
        <f t="shared" si="249"/>
        <v>0</v>
      </c>
      <c r="S798" s="179"/>
      <c r="T798" s="179">
        <f t="shared" si="250"/>
        <v>0</v>
      </c>
      <c r="U798" s="179"/>
      <c r="V798" s="179">
        <f t="shared" si="241"/>
        <v>0</v>
      </c>
      <c r="W798" s="179"/>
      <c r="X798" s="179">
        <f t="shared" si="242"/>
        <v>0</v>
      </c>
      <c r="Y798" s="179"/>
      <c r="Z798" s="179">
        <f t="shared" si="243"/>
        <v>0</v>
      </c>
      <c r="AA798" s="179"/>
      <c r="AB798" s="179">
        <f t="shared" si="243"/>
        <v>0</v>
      </c>
      <c r="AC798" s="179"/>
      <c r="AD798" s="179">
        <f t="shared" si="243"/>
        <v>0</v>
      </c>
      <c r="AE798" s="179"/>
      <c r="AF798" s="179">
        <f t="shared" si="243"/>
        <v>0</v>
      </c>
      <c r="AG798" s="179"/>
      <c r="AH798" s="179">
        <f t="shared" si="237"/>
        <v>0</v>
      </c>
      <c r="AI798" s="179"/>
      <c r="AJ798" s="179">
        <f t="shared" si="244"/>
        <v>0</v>
      </c>
      <c r="AK798" s="179"/>
      <c r="AL798" s="179">
        <f t="shared" si="244"/>
        <v>0</v>
      </c>
      <c r="AM798" s="179">
        <f t="shared" si="245"/>
        <v>0</v>
      </c>
      <c r="AN798" s="217">
        <f t="shared" si="252"/>
        <v>0</v>
      </c>
      <c r="AO798" s="20">
        <f t="shared" si="254"/>
        <v>0</v>
      </c>
      <c r="AP798" s="13"/>
      <c r="AR798" s="14"/>
      <c r="AT798" s="66"/>
      <c r="AU798" s="66"/>
    </row>
    <row r="799" spans="1:47" s="61" customFormat="1" ht="22.5" outlineLevel="1" x14ac:dyDescent="0.25">
      <c r="A799" s="62" t="s">
        <v>1536</v>
      </c>
      <c r="B799" s="63" t="s">
        <v>1537</v>
      </c>
      <c r="C799" s="64" t="s">
        <v>16</v>
      </c>
      <c r="D799" s="65">
        <v>1</v>
      </c>
      <c r="E799" s="65"/>
      <c r="F799" s="19">
        <f t="shared" si="253"/>
        <v>1</v>
      </c>
      <c r="G799" s="156">
        <v>199.3070142</v>
      </c>
      <c r="H799" s="65">
        <f t="shared" si="247"/>
        <v>1</v>
      </c>
      <c r="I799" s="179"/>
      <c r="J799" s="179">
        <f t="shared" si="238"/>
        <v>0</v>
      </c>
      <c r="K799" s="179"/>
      <c r="L799" s="179">
        <f t="shared" si="239"/>
        <v>0</v>
      </c>
      <c r="M799" s="179"/>
      <c r="N799" s="179">
        <f t="shared" si="240"/>
        <v>0</v>
      </c>
      <c r="O799" s="179"/>
      <c r="P799" s="179">
        <f t="shared" si="248"/>
        <v>0</v>
      </c>
      <c r="Q799" s="179"/>
      <c r="R799" s="179">
        <f t="shared" si="249"/>
        <v>0</v>
      </c>
      <c r="S799" s="179"/>
      <c r="T799" s="179">
        <f t="shared" si="250"/>
        <v>0</v>
      </c>
      <c r="U799" s="179"/>
      <c r="V799" s="179">
        <f t="shared" si="241"/>
        <v>0</v>
      </c>
      <c r="W799" s="179"/>
      <c r="X799" s="179">
        <f t="shared" si="242"/>
        <v>0</v>
      </c>
      <c r="Y799" s="179"/>
      <c r="Z799" s="179">
        <f t="shared" si="243"/>
        <v>0</v>
      </c>
      <c r="AA799" s="179"/>
      <c r="AB799" s="179">
        <f t="shared" si="243"/>
        <v>0</v>
      </c>
      <c r="AC799" s="179"/>
      <c r="AD799" s="179">
        <f t="shared" si="243"/>
        <v>0</v>
      </c>
      <c r="AE799" s="179"/>
      <c r="AF799" s="179">
        <f t="shared" si="243"/>
        <v>0</v>
      </c>
      <c r="AG799" s="179"/>
      <c r="AH799" s="179">
        <f t="shared" si="237"/>
        <v>0</v>
      </c>
      <c r="AI799" s="179"/>
      <c r="AJ799" s="179">
        <f t="shared" si="244"/>
        <v>0</v>
      </c>
      <c r="AK799" s="179"/>
      <c r="AL799" s="179">
        <f t="shared" si="244"/>
        <v>0</v>
      </c>
      <c r="AM799" s="179">
        <f t="shared" si="245"/>
        <v>0</v>
      </c>
      <c r="AN799" s="217">
        <f t="shared" si="252"/>
        <v>0</v>
      </c>
      <c r="AO799" s="20">
        <f t="shared" si="254"/>
        <v>0</v>
      </c>
      <c r="AP799" s="13"/>
      <c r="AR799" s="14"/>
      <c r="AT799" s="66"/>
      <c r="AU799" s="66"/>
    </row>
    <row r="800" spans="1:47" s="61" customFormat="1" ht="45" outlineLevel="1" x14ac:dyDescent="0.25">
      <c r="A800" s="62" t="s">
        <v>1538</v>
      </c>
      <c r="B800" s="63" t="s">
        <v>1539</v>
      </c>
      <c r="C800" s="64" t="s">
        <v>62</v>
      </c>
      <c r="D800" s="65">
        <v>6</v>
      </c>
      <c r="E800" s="65"/>
      <c r="F800" s="19">
        <f t="shared" si="253"/>
        <v>6</v>
      </c>
      <c r="G800" s="156">
        <v>24.040191</v>
      </c>
      <c r="H800" s="65">
        <f t="shared" si="247"/>
        <v>6</v>
      </c>
      <c r="I800" s="179"/>
      <c r="J800" s="179">
        <f t="shared" si="238"/>
        <v>0</v>
      </c>
      <c r="K800" s="179"/>
      <c r="L800" s="179">
        <f t="shared" si="239"/>
        <v>0</v>
      </c>
      <c r="M800" s="179"/>
      <c r="N800" s="179">
        <f t="shared" si="240"/>
        <v>0</v>
      </c>
      <c r="O800" s="179"/>
      <c r="P800" s="179">
        <f t="shared" si="248"/>
        <v>0</v>
      </c>
      <c r="Q800" s="179"/>
      <c r="R800" s="179">
        <f t="shared" si="249"/>
        <v>0</v>
      </c>
      <c r="S800" s="179"/>
      <c r="T800" s="179">
        <f t="shared" si="250"/>
        <v>0</v>
      </c>
      <c r="U800" s="179"/>
      <c r="V800" s="179">
        <f t="shared" si="241"/>
        <v>0</v>
      </c>
      <c r="W800" s="179"/>
      <c r="X800" s="179">
        <f t="shared" si="242"/>
        <v>0</v>
      </c>
      <c r="Y800" s="179"/>
      <c r="Z800" s="179">
        <f t="shared" si="243"/>
        <v>0</v>
      </c>
      <c r="AA800" s="179"/>
      <c r="AB800" s="179">
        <f t="shared" si="243"/>
        <v>0</v>
      </c>
      <c r="AC800" s="179"/>
      <c r="AD800" s="179">
        <f t="shared" si="243"/>
        <v>0</v>
      </c>
      <c r="AE800" s="179"/>
      <c r="AF800" s="179">
        <f t="shared" si="243"/>
        <v>0</v>
      </c>
      <c r="AG800" s="179"/>
      <c r="AH800" s="179">
        <f t="shared" si="237"/>
        <v>0</v>
      </c>
      <c r="AI800" s="179"/>
      <c r="AJ800" s="179">
        <f t="shared" si="244"/>
        <v>0</v>
      </c>
      <c r="AK800" s="179"/>
      <c r="AL800" s="179">
        <f t="shared" si="244"/>
        <v>0</v>
      </c>
      <c r="AM800" s="179">
        <f t="shared" si="245"/>
        <v>0</v>
      </c>
      <c r="AN800" s="217">
        <f t="shared" si="252"/>
        <v>0</v>
      </c>
      <c r="AO800" s="20">
        <f t="shared" si="254"/>
        <v>0</v>
      </c>
      <c r="AP800" s="13"/>
      <c r="AR800" s="14"/>
      <c r="AT800" s="66"/>
      <c r="AU800" s="66"/>
    </row>
    <row r="801" spans="1:47" s="61" customFormat="1" ht="15" x14ac:dyDescent="0.25">
      <c r="A801" s="31" t="s">
        <v>1540</v>
      </c>
      <c r="B801" s="32" t="s">
        <v>1541</v>
      </c>
      <c r="C801" s="33"/>
      <c r="D801" s="34"/>
      <c r="E801" s="34"/>
      <c r="F801" s="34"/>
      <c r="G801" s="152"/>
      <c r="H801" s="35"/>
      <c r="I801" s="175"/>
      <c r="J801" s="175"/>
      <c r="K801" s="175"/>
      <c r="L801" s="175"/>
      <c r="M801" s="175"/>
      <c r="N801" s="175"/>
      <c r="O801" s="175"/>
      <c r="P801" s="175"/>
      <c r="Q801" s="175"/>
      <c r="R801" s="175"/>
      <c r="S801" s="175"/>
      <c r="T801" s="175"/>
      <c r="U801" s="175"/>
      <c r="V801" s="175"/>
      <c r="W801" s="175"/>
      <c r="X801" s="175"/>
      <c r="Y801" s="175"/>
      <c r="Z801" s="175"/>
      <c r="AA801" s="175"/>
      <c r="AB801" s="175"/>
      <c r="AC801" s="175"/>
      <c r="AD801" s="175"/>
      <c r="AE801" s="175"/>
      <c r="AF801" s="175"/>
      <c r="AG801" s="175"/>
      <c r="AH801" s="175"/>
      <c r="AI801" s="175"/>
      <c r="AJ801" s="175"/>
      <c r="AK801" s="175"/>
      <c r="AL801" s="175"/>
      <c r="AM801" s="175" t="str">
        <f t="shared" si="245"/>
        <v/>
      </c>
      <c r="AN801" s="213"/>
      <c r="AO801" s="36"/>
      <c r="AP801" s="13"/>
      <c r="AR801" s="14"/>
      <c r="AT801" s="66"/>
      <c r="AU801" s="66"/>
    </row>
    <row r="802" spans="1:47" s="61" customFormat="1" ht="33.75" outlineLevel="1" x14ac:dyDescent="0.25">
      <c r="A802" s="62" t="s">
        <v>1542</v>
      </c>
      <c r="B802" s="63" t="s">
        <v>1543</v>
      </c>
      <c r="C802" s="64" t="s">
        <v>16</v>
      </c>
      <c r="D802" s="65">
        <v>1102</v>
      </c>
      <c r="E802" s="65"/>
      <c r="F802" s="19">
        <f t="shared" ref="F802:F811" si="255">D802+E802</f>
        <v>1102</v>
      </c>
      <c r="G802" s="156">
        <v>3.952521774</v>
      </c>
      <c r="H802" s="65">
        <f t="shared" si="247"/>
        <v>745</v>
      </c>
      <c r="I802" s="179"/>
      <c r="J802" s="179">
        <f t="shared" si="238"/>
        <v>0</v>
      </c>
      <c r="K802" s="179"/>
      <c r="L802" s="179">
        <f t="shared" si="239"/>
        <v>0</v>
      </c>
      <c r="M802" s="179"/>
      <c r="N802" s="179">
        <f t="shared" si="240"/>
        <v>0</v>
      </c>
      <c r="O802" s="179"/>
      <c r="P802" s="179">
        <f t="shared" si="248"/>
        <v>0</v>
      </c>
      <c r="Q802" s="179">
        <v>147</v>
      </c>
      <c r="R802" s="179">
        <f t="shared" si="249"/>
        <v>581.02070077799999</v>
      </c>
      <c r="S802" s="179">
        <v>45</v>
      </c>
      <c r="T802" s="179">
        <f t="shared" si="250"/>
        <v>177.86347982999999</v>
      </c>
      <c r="U802" s="179">
        <v>57</v>
      </c>
      <c r="V802" s="179">
        <f t="shared" si="241"/>
        <v>225.29374111800001</v>
      </c>
      <c r="W802" s="179"/>
      <c r="X802" s="179">
        <f t="shared" si="242"/>
        <v>0</v>
      </c>
      <c r="Y802" s="179">
        <v>108</v>
      </c>
      <c r="Z802" s="179">
        <f t="shared" si="243"/>
        <v>426.87235159200003</v>
      </c>
      <c r="AA802" s="179"/>
      <c r="AB802" s="179">
        <f t="shared" si="243"/>
        <v>0</v>
      </c>
      <c r="AC802" s="179"/>
      <c r="AD802" s="179">
        <f t="shared" si="243"/>
        <v>0</v>
      </c>
      <c r="AE802" s="179"/>
      <c r="AF802" s="179">
        <f t="shared" si="243"/>
        <v>0</v>
      </c>
      <c r="AG802" s="179"/>
      <c r="AH802" s="179">
        <f t="shared" si="237"/>
        <v>0</v>
      </c>
      <c r="AI802" s="179"/>
      <c r="AJ802" s="179">
        <f t="shared" si="244"/>
        <v>0</v>
      </c>
      <c r="AK802" s="179"/>
      <c r="AL802" s="179">
        <f t="shared" si="244"/>
        <v>0</v>
      </c>
      <c r="AM802" s="179">
        <f t="shared" si="245"/>
        <v>357</v>
      </c>
      <c r="AN802" s="217">
        <f t="shared" si="252"/>
        <v>0.323956442831216</v>
      </c>
      <c r="AO802" s="20">
        <f t="shared" ref="AO802:AO811" si="256">IF(C802="","",(ROUND(AM802*G802,2)))</f>
        <v>1411.05</v>
      </c>
      <c r="AP802" s="13"/>
      <c r="AR802" s="14"/>
      <c r="AT802" s="66"/>
      <c r="AU802" s="66"/>
    </row>
    <row r="803" spans="1:47" s="61" customFormat="1" ht="25.15" customHeight="1" outlineLevel="1" x14ac:dyDescent="0.25">
      <c r="A803" s="62" t="s">
        <v>1544</v>
      </c>
      <c r="B803" s="63" t="s">
        <v>1545</v>
      </c>
      <c r="C803" s="64" t="s">
        <v>16</v>
      </c>
      <c r="D803" s="65">
        <v>9</v>
      </c>
      <c r="E803" s="65"/>
      <c r="F803" s="19">
        <f t="shared" si="255"/>
        <v>9</v>
      </c>
      <c r="G803" s="156">
        <v>54.88753629</v>
      </c>
      <c r="H803" s="65">
        <f t="shared" si="247"/>
        <v>9</v>
      </c>
      <c r="I803" s="179"/>
      <c r="J803" s="179">
        <f t="shared" si="238"/>
        <v>0</v>
      </c>
      <c r="K803" s="179"/>
      <c r="L803" s="179">
        <f t="shared" si="239"/>
        <v>0</v>
      </c>
      <c r="M803" s="179"/>
      <c r="N803" s="179">
        <f t="shared" si="240"/>
        <v>0</v>
      </c>
      <c r="O803" s="179"/>
      <c r="P803" s="179">
        <f t="shared" si="248"/>
        <v>0</v>
      </c>
      <c r="Q803" s="179"/>
      <c r="R803" s="179">
        <f t="shared" si="249"/>
        <v>0</v>
      </c>
      <c r="S803" s="179"/>
      <c r="T803" s="179">
        <f t="shared" si="250"/>
        <v>0</v>
      </c>
      <c r="U803" s="179"/>
      <c r="V803" s="179">
        <f t="shared" si="241"/>
        <v>0</v>
      </c>
      <c r="W803" s="179"/>
      <c r="X803" s="179">
        <f t="shared" si="242"/>
        <v>0</v>
      </c>
      <c r="Y803" s="179"/>
      <c r="Z803" s="179">
        <f t="shared" si="243"/>
        <v>0</v>
      </c>
      <c r="AA803" s="179"/>
      <c r="AB803" s="179">
        <f t="shared" si="243"/>
        <v>0</v>
      </c>
      <c r="AC803" s="179"/>
      <c r="AD803" s="179">
        <f t="shared" si="243"/>
        <v>0</v>
      </c>
      <c r="AE803" s="179"/>
      <c r="AF803" s="179">
        <f t="shared" si="243"/>
        <v>0</v>
      </c>
      <c r="AG803" s="179"/>
      <c r="AH803" s="179">
        <f t="shared" si="237"/>
        <v>0</v>
      </c>
      <c r="AI803" s="179"/>
      <c r="AJ803" s="179">
        <f t="shared" si="244"/>
        <v>0</v>
      </c>
      <c r="AK803" s="179"/>
      <c r="AL803" s="179">
        <f t="shared" si="244"/>
        <v>0</v>
      </c>
      <c r="AM803" s="179">
        <f t="shared" si="245"/>
        <v>0</v>
      </c>
      <c r="AN803" s="217">
        <f t="shared" si="252"/>
        <v>0</v>
      </c>
      <c r="AO803" s="20">
        <f t="shared" si="256"/>
        <v>0</v>
      </c>
      <c r="AP803" s="13"/>
      <c r="AR803" s="14"/>
      <c r="AT803" s="66"/>
      <c r="AU803" s="66"/>
    </row>
    <row r="804" spans="1:47" s="61" customFormat="1" ht="23.45" customHeight="1" outlineLevel="1" x14ac:dyDescent="0.25">
      <c r="A804" s="62" t="s">
        <v>1546</v>
      </c>
      <c r="B804" s="63" t="s">
        <v>1547</v>
      </c>
      <c r="C804" s="64" t="s">
        <v>16</v>
      </c>
      <c r="D804" s="65">
        <v>300</v>
      </c>
      <c r="E804" s="65"/>
      <c r="F804" s="19">
        <f t="shared" si="255"/>
        <v>300</v>
      </c>
      <c r="G804" s="156">
        <v>10.172608869999999</v>
      </c>
      <c r="H804" s="65">
        <f t="shared" si="247"/>
        <v>300</v>
      </c>
      <c r="I804" s="179"/>
      <c r="J804" s="179">
        <f t="shared" si="238"/>
        <v>0</v>
      </c>
      <c r="K804" s="179"/>
      <c r="L804" s="179">
        <f t="shared" si="239"/>
        <v>0</v>
      </c>
      <c r="M804" s="179"/>
      <c r="N804" s="179">
        <f t="shared" si="240"/>
        <v>0</v>
      </c>
      <c r="O804" s="179"/>
      <c r="P804" s="179">
        <f t="shared" si="248"/>
        <v>0</v>
      </c>
      <c r="Q804" s="179"/>
      <c r="R804" s="179">
        <f t="shared" si="249"/>
        <v>0</v>
      </c>
      <c r="S804" s="179"/>
      <c r="T804" s="179">
        <f t="shared" si="250"/>
        <v>0</v>
      </c>
      <c r="U804" s="179"/>
      <c r="V804" s="179">
        <f t="shared" si="241"/>
        <v>0</v>
      </c>
      <c r="W804" s="179"/>
      <c r="X804" s="179">
        <f t="shared" si="242"/>
        <v>0</v>
      </c>
      <c r="Y804" s="179"/>
      <c r="Z804" s="179">
        <f t="shared" si="243"/>
        <v>0</v>
      </c>
      <c r="AA804" s="179"/>
      <c r="AB804" s="179">
        <f t="shared" si="243"/>
        <v>0</v>
      </c>
      <c r="AC804" s="179"/>
      <c r="AD804" s="179">
        <f t="shared" si="243"/>
        <v>0</v>
      </c>
      <c r="AE804" s="179"/>
      <c r="AF804" s="179">
        <f t="shared" si="243"/>
        <v>0</v>
      </c>
      <c r="AG804" s="179"/>
      <c r="AH804" s="179">
        <f t="shared" si="237"/>
        <v>0</v>
      </c>
      <c r="AI804" s="179"/>
      <c r="AJ804" s="179">
        <f t="shared" si="244"/>
        <v>0</v>
      </c>
      <c r="AK804" s="179"/>
      <c r="AL804" s="179">
        <f t="shared" si="244"/>
        <v>0</v>
      </c>
      <c r="AM804" s="179">
        <f t="shared" si="245"/>
        <v>0</v>
      </c>
      <c r="AN804" s="217">
        <f t="shared" si="252"/>
        <v>0</v>
      </c>
      <c r="AO804" s="20">
        <f t="shared" si="256"/>
        <v>0</v>
      </c>
      <c r="AP804" s="13"/>
      <c r="AR804" s="14"/>
      <c r="AT804" s="66"/>
      <c r="AU804" s="66"/>
    </row>
    <row r="805" spans="1:47" s="61" customFormat="1" ht="37.15" customHeight="1" outlineLevel="1" x14ac:dyDescent="0.25">
      <c r="A805" s="62" t="s">
        <v>1548</v>
      </c>
      <c r="B805" s="63" t="s">
        <v>1549</v>
      </c>
      <c r="C805" s="64" t="s">
        <v>16</v>
      </c>
      <c r="D805" s="65">
        <v>300</v>
      </c>
      <c r="E805" s="65"/>
      <c r="F805" s="19">
        <f t="shared" si="255"/>
        <v>300</v>
      </c>
      <c r="G805" s="156">
        <v>31.14260887</v>
      </c>
      <c r="H805" s="65">
        <f t="shared" si="247"/>
        <v>300</v>
      </c>
      <c r="I805" s="179"/>
      <c r="J805" s="179">
        <f t="shared" si="238"/>
        <v>0</v>
      </c>
      <c r="K805" s="179"/>
      <c r="L805" s="179">
        <f t="shared" si="239"/>
        <v>0</v>
      </c>
      <c r="M805" s="179"/>
      <c r="N805" s="179">
        <f t="shared" si="240"/>
        <v>0</v>
      </c>
      <c r="O805" s="179"/>
      <c r="P805" s="179">
        <f t="shared" si="248"/>
        <v>0</v>
      </c>
      <c r="Q805" s="179"/>
      <c r="R805" s="179">
        <f t="shared" si="249"/>
        <v>0</v>
      </c>
      <c r="S805" s="179"/>
      <c r="T805" s="179">
        <f t="shared" si="250"/>
        <v>0</v>
      </c>
      <c r="U805" s="179"/>
      <c r="V805" s="179">
        <f t="shared" si="241"/>
        <v>0</v>
      </c>
      <c r="W805" s="179"/>
      <c r="X805" s="179">
        <f t="shared" si="242"/>
        <v>0</v>
      </c>
      <c r="Y805" s="179"/>
      <c r="Z805" s="179">
        <f t="shared" si="243"/>
        <v>0</v>
      </c>
      <c r="AA805" s="179"/>
      <c r="AB805" s="179">
        <f t="shared" si="243"/>
        <v>0</v>
      </c>
      <c r="AC805" s="179"/>
      <c r="AD805" s="179">
        <f t="shared" si="243"/>
        <v>0</v>
      </c>
      <c r="AE805" s="179"/>
      <c r="AF805" s="179">
        <f t="shared" si="243"/>
        <v>0</v>
      </c>
      <c r="AG805" s="179"/>
      <c r="AH805" s="179">
        <f t="shared" si="237"/>
        <v>0</v>
      </c>
      <c r="AI805" s="179"/>
      <c r="AJ805" s="179">
        <f t="shared" si="244"/>
        <v>0</v>
      </c>
      <c r="AK805" s="179"/>
      <c r="AL805" s="179">
        <f t="shared" si="244"/>
        <v>0</v>
      </c>
      <c r="AM805" s="179">
        <f t="shared" si="245"/>
        <v>0</v>
      </c>
      <c r="AN805" s="217">
        <f t="shared" si="252"/>
        <v>0</v>
      </c>
      <c r="AO805" s="20">
        <f t="shared" si="256"/>
        <v>0</v>
      </c>
      <c r="AP805" s="13"/>
      <c r="AR805" s="14"/>
      <c r="AT805" s="66"/>
      <c r="AU805" s="66"/>
    </row>
    <row r="806" spans="1:47" s="61" customFormat="1" ht="33.75" outlineLevel="1" x14ac:dyDescent="0.25">
      <c r="A806" s="62" t="s">
        <v>1550</v>
      </c>
      <c r="B806" s="63" t="s">
        <v>1551</v>
      </c>
      <c r="C806" s="64" t="s">
        <v>16</v>
      </c>
      <c r="D806" s="65">
        <v>17</v>
      </c>
      <c r="E806" s="65"/>
      <c r="F806" s="19">
        <f t="shared" si="255"/>
        <v>17</v>
      </c>
      <c r="G806" s="156">
        <v>13.762608869999999</v>
      </c>
      <c r="H806" s="65">
        <f t="shared" si="247"/>
        <v>0</v>
      </c>
      <c r="I806" s="179"/>
      <c r="J806" s="179">
        <f t="shared" si="238"/>
        <v>0</v>
      </c>
      <c r="K806" s="179"/>
      <c r="L806" s="179">
        <f t="shared" si="239"/>
        <v>0</v>
      </c>
      <c r="M806" s="179"/>
      <c r="N806" s="179">
        <f t="shared" si="240"/>
        <v>0</v>
      </c>
      <c r="O806" s="179"/>
      <c r="P806" s="179">
        <f t="shared" si="248"/>
        <v>0</v>
      </c>
      <c r="Q806" s="179"/>
      <c r="R806" s="179">
        <f t="shared" si="249"/>
        <v>0</v>
      </c>
      <c r="S806" s="179">
        <v>7</v>
      </c>
      <c r="T806" s="179">
        <f t="shared" si="250"/>
        <v>96.338262090000001</v>
      </c>
      <c r="U806" s="179">
        <v>10</v>
      </c>
      <c r="V806" s="179">
        <f t="shared" si="241"/>
        <v>137.6260887</v>
      </c>
      <c r="W806" s="179"/>
      <c r="X806" s="179">
        <f t="shared" si="242"/>
        <v>0</v>
      </c>
      <c r="Y806" s="179"/>
      <c r="Z806" s="179">
        <f t="shared" si="243"/>
        <v>0</v>
      </c>
      <c r="AA806" s="179"/>
      <c r="AB806" s="179">
        <f t="shared" si="243"/>
        <v>0</v>
      </c>
      <c r="AC806" s="179"/>
      <c r="AD806" s="179">
        <f t="shared" si="243"/>
        <v>0</v>
      </c>
      <c r="AE806" s="179"/>
      <c r="AF806" s="179">
        <f t="shared" si="243"/>
        <v>0</v>
      </c>
      <c r="AG806" s="179"/>
      <c r="AH806" s="179">
        <f t="shared" si="237"/>
        <v>0</v>
      </c>
      <c r="AI806" s="179"/>
      <c r="AJ806" s="179">
        <f t="shared" si="244"/>
        <v>0</v>
      </c>
      <c r="AK806" s="179"/>
      <c r="AL806" s="179">
        <f t="shared" si="244"/>
        <v>0</v>
      </c>
      <c r="AM806" s="179">
        <f t="shared" si="245"/>
        <v>17</v>
      </c>
      <c r="AN806" s="217">
        <f t="shared" si="252"/>
        <v>1</v>
      </c>
      <c r="AO806" s="20">
        <f t="shared" si="256"/>
        <v>233.96</v>
      </c>
      <c r="AP806" s="13"/>
      <c r="AR806" s="14"/>
      <c r="AT806" s="66"/>
      <c r="AU806" s="66"/>
    </row>
    <row r="807" spans="1:47" s="61" customFormat="1" ht="33.75" outlineLevel="1" x14ac:dyDescent="0.25">
      <c r="A807" s="62" t="s">
        <v>1552</v>
      </c>
      <c r="B807" s="63" t="s">
        <v>1553</v>
      </c>
      <c r="C807" s="64" t="s">
        <v>16</v>
      </c>
      <c r="D807" s="65">
        <v>69</v>
      </c>
      <c r="E807" s="65"/>
      <c r="F807" s="19">
        <f t="shared" si="255"/>
        <v>69</v>
      </c>
      <c r="G807" s="156">
        <v>10.83260887</v>
      </c>
      <c r="H807" s="65">
        <f t="shared" si="247"/>
        <v>69</v>
      </c>
      <c r="I807" s="179"/>
      <c r="J807" s="179">
        <f t="shared" si="238"/>
        <v>0</v>
      </c>
      <c r="K807" s="179"/>
      <c r="L807" s="179">
        <f t="shared" si="239"/>
        <v>0</v>
      </c>
      <c r="M807" s="179"/>
      <c r="N807" s="179">
        <f t="shared" si="240"/>
        <v>0</v>
      </c>
      <c r="O807" s="179"/>
      <c r="P807" s="179">
        <f t="shared" si="248"/>
        <v>0</v>
      </c>
      <c r="Q807" s="179"/>
      <c r="R807" s="179">
        <f t="shared" si="249"/>
        <v>0</v>
      </c>
      <c r="S807" s="179"/>
      <c r="T807" s="179">
        <f t="shared" si="250"/>
        <v>0</v>
      </c>
      <c r="U807" s="179"/>
      <c r="V807" s="179">
        <f t="shared" si="241"/>
        <v>0</v>
      </c>
      <c r="W807" s="179"/>
      <c r="X807" s="179">
        <f t="shared" si="242"/>
        <v>0</v>
      </c>
      <c r="Y807" s="179"/>
      <c r="Z807" s="179">
        <f t="shared" si="243"/>
        <v>0</v>
      </c>
      <c r="AA807" s="179"/>
      <c r="AB807" s="179">
        <f t="shared" si="243"/>
        <v>0</v>
      </c>
      <c r="AC807" s="179"/>
      <c r="AD807" s="179">
        <f t="shared" si="243"/>
        <v>0</v>
      </c>
      <c r="AE807" s="179"/>
      <c r="AF807" s="179">
        <f t="shared" si="243"/>
        <v>0</v>
      </c>
      <c r="AG807" s="179"/>
      <c r="AH807" s="179">
        <f t="shared" si="237"/>
        <v>0</v>
      </c>
      <c r="AI807" s="179"/>
      <c r="AJ807" s="179">
        <f t="shared" si="244"/>
        <v>0</v>
      </c>
      <c r="AK807" s="179"/>
      <c r="AL807" s="179">
        <f t="shared" si="244"/>
        <v>0</v>
      </c>
      <c r="AM807" s="179">
        <f t="shared" si="245"/>
        <v>0</v>
      </c>
      <c r="AN807" s="217">
        <f t="shared" si="252"/>
        <v>0</v>
      </c>
      <c r="AO807" s="20">
        <f t="shared" si="256"/>
        <v>0</v>
      </c>
      <c r="AP807" s="13"/>
      <c r="AR807" s="14"/>
      <c r="AT807" s="66"/>
      <c r="AU807" s="66"/>
    </row>
    <row r="808" spans="1:47" s="61" customFormat="1" ht="33.75" outlineLevel="1" x14ac:dyDescent="0.25">
      <c r="A808" s="62" t="s">
        <v>1554</v>
      </c>
      <c r="B808" s="63" t="s">
        <v>1555</v>
      </c>
      <c r="C808" s="64" t="s">
        <v>16</v>
      </c>
      <c r="D808" s="65">
        <v>6</v>
      </c>
      <c r="E808" s="65"/>
      <c r="F808" s="19">
        <f t="shared" si="255"/>
        <v>6</v>
      </c>
      <c r="G808" s="156">
        <v>238.95959020000001</v>
      </c>
      <c r="H808" s="65">
        <f t="shared" si="247"/>
        <v>6</v>
      </c>
      <c r="I808" s="179"/>
      <c r="J808" s="179">
        <f t="shared" si="238"/>
        <v>0</v>
      </c>
      <c r="K808" s="179"/>
      <c r="L808" s="179">
        <f t="shared" si="239"/>
        <v>0</v>
      </c>
      <c r="M808" s="179"/>
      <c r="N808" s="179">
        <f t="shared" si="240"/>
        <v>0</v>
      </c>
      <c r="O808" s="179"/>
      <c r="P808" s="179">
        <f t="shared" si="248"/>
        <v>0</v>
      </c>
      <c r="Q808" s="179"/>
      <c r="R808" s="179">
        <f t="shared" si="249"/>
        <v>0</v>
      </c>
      <c r="S808" s="179"/>
      <c r="T808" s="179">
        <f t="shared" si="250"/>
        <v>0</v>
      </c>
      <c r="U808" s="179"/>
      <c r="V808" s="179">
        <f t="shared" si="241"/>
        <v>0</v>
      </c>
      <c r="W808" s="179"/>
      <c r="X808" s="179">
        <f t="shared" si="242"/>
        <v>0</v>
      </c>
      <c r="Y808" s="179"/>
      <c r="Z808" s="179">
        <f t="shared" si="243"/>
        <v>0</v>
      </c>
      <c r="AA808" s="179"/>
      <c r="AB808" s="179">
        <f t="shared" si="243"/>
        <v>0</v>
      </c>
      <c r="AC808" s="179"/>
      <c r="AD808" s="179">
        <f t="shared" si="243"/>
        <v>0</v>
      </c>
      <c r="AE808" s="179"/>
      <c r="AF808" s="179">
        <f t="shared" si="243"/>
        <v>0</v>
      </c>
      <c r="AG808" s="179"/>
      <c r="AH808" s="179">
        <f t="shared" si="237"/>
        <v>0</v>
      </c>
      <c r="AI808" s="179"/>
      <c r="AJ808" s="179">
        <f t="shared" si="244"/>
        <v>0</v>
      </c>
      <c r="AK808" s="179"/>
      <c r="AL808" s="179">
        <f t="shared" si="244"/>
        <v>0</v>
      </c>
      <c r="AM808" s="179">
        <f t="shared" si="245"/>
        <v>0</v>
      </c>
      <c r="AN808" s="217">
        <f t="shared" si="252"/>
        <v>0</v>
      </c>
      <c r="AO808" s="20">
        <f t="shared" si="256"/>
        <v>0</v>
      </c>
      <c r="AP808" s="13"/>
      <c r="AR808" s="14"/>
      <c r="AT808" s="66"/>
      <c r="AU808" s="66"/>
    </row>
    <row r="809" spans="1:47" s="61" customFormat="1" ht="33.75" outlineLevel="1" x14ac:dyDescent="0.25">
      <c r="A809" s="62" t="s">
        <v>1556</v>
      </c>
      <c r="B809" s="63" t="s">
        <v>1557</v>
      </c>
      <c r="C809" s="64" t="s">
        <v>16</v>
      </c>
      <c r="D809" s="65">
        <v>1</v>
      </c>
      <c r="E809" s="65"/>
      <c r="F809" s="19">
        <f t="shared" si="255"/>
        <v>1</v>
      </c>
      <c r="G809" s="156">
        <v>467.71275400000002</v>
      </c>
      <c r="H809" s="65">
        <f t="shared" si="247"/>
        <v>1</v>
      </c>
      <c r="I809" s="179"/>
      <c r="J809" s="179">
        <f t="shared" si="238"/>
        <v>0</v>
      </c>
      <c r="K809" s="179"/>
      <c r="L809" s="179">
        <f t="shared" si="239"/>
        <v>0</v>
      </c>
      <c r="M809" s="179"/>
      <c r="N809" s="179">
        <f t="shared" si="240"/>
        <v>0</v>
      </c>
      <c r="O809" s="179"/>
      <c r="P809" s="179">
        <f t="shared" si="248"/>
        <v>0</v>
      </c>
      <c r="Q809" s="179"/>
      <c r="R809" s="179">
        <f t="shared" si="249"/>
        <v>0</v>
      </c>
      <c r="S809" s="179"/>
      <c r="T809" s="179">
        <f t="shared" si="250"/>
        <v>0</v>
      </c>
      <c r="U809" s="179"/>
      <c r="V809" s="179">
        <f t="shared" si="241"/>
        <v>0</v>
      </c>
      <c r="W809" s="179"/>
      <c r="X809" s="179">
        <f t="shared" si="242"/>
        <v>0</v>
      </c>
      <c r="Y809" s="179"/>
      <c r="Z809" s="179">
        <f t="shared" si="243"/>
        <v>0</v>
      </c>
      <c r="AA809" s="179"/>
      <c r="AB809" s="179">
        <f t="shared" si="243"/>
        <v>0</v>
      </c>
      <c r="AC809" s="179"/>
      <c r="AD809" s="179">
        <f t="shared" si="243"/>
        <v>0</v>
      </c>
      <c r="AE809" s="179"/>
      <c r="AF809" s="179">
        <f t="shared" si="243"/>
        <v>0</v>
      </c>
      <c r="AG809" s="179"/>
      <c r="AH809" s="179">
        <f t="shared" si="237"/>
        <v>0</v>
      </c>
      <c r="AI809" s="179"/>
      <c r="AJ809" s="179">
        <f t="shared" si="244"/>
        <v>0</v>
      </c>
      <c r="AK809" s="179"/>
      <c r="AL809" s="179">
        <f t="shared" si="244"/>
        <v>0</v>
      </c>
      <c r="AM809" s="179">
        <f t="shared" si="245"/>
        <v>0</v>
      </c>
      <c r="AN809" s="217">
        <f t="shared" si="252"/>
        <v>0</v>
      </c>
      <c r="AO809" s="20">
        <f t="shared" si="256"/>
        <v>0</v>
      </c>
      <c r="AP809" s="13"/>
      <c r="AR809" s="14"/>
      <c r="AT809" s="66"/>
      <c r="AU809" s="66"/>
    </row>
    <row r="810" spans="1:47" s="61" customFormat="1" ht="33.75" outlineLevel="1" x14ac:dyDescent="0.25">
      <c r="A810" s="62" t="s">
        <v>1558</v>
      </c>
      <c r="B810" s="63" t="s">
        <v>1559</v>
      </c>
      <c r="C810" s="64" t="s">
        <v>16</v>
      </c>
      <c r="D810" s="65">
        <v>76</v>
      </c>
      <c r="E810" s="65"/>
      <c r="F810" s="19">
        <f t="shared" si="255"/>
        <v>76</v>
      </c>
      <c r="G810" s="156">
        <v>14.86507258</v>
      </c>
      <c r="H810" s="65">
        <f t="shared" si="247"/>
        <v>76</v>
      </c>
      <c r="I810" s="179"/>
      <c r="J810" s="179">
        <f t="shared" si="238"/>
        <v>0</v>
      </c>
      <c r="K810" s="179"/>
      <c r="L810" s="179">
        <f t="shared" si="239"/>
        <v>0</v>
      </c>
      <c r="M810" s="179"/>
      <c r="N810" s="179">
        <f t="shared" si="240"/>
        <v>0</v>
      </c>
      <c r="O810" s="179"/>
      <c r="P810" s="179">
        <f t="shared" si="248"/>
        <v>0</v>
      </c>
      <c r="Q810" s="179"/>
      <c r="R810" s="179">
        <f t="shared" si="249"/>
        <v>0</v>
      </c>
      <c r="S810" s="179"/>
      <c r="T810" s="179">
        <f t="shared" si="250"/>
        <v>0</v>
      </c>
      <c r="U810" s="179"/>
      <c r="V810" s="179">
        <f t="shared" si="241"/>
        <v>0</v>
      </c>
      <c r="W810" s="179"/>
      <c r="X810" s="179">
        <f t="shared" si="242"/>
        <v>0</v>
      </c>
      <c r="Y810" s="179"/>
      <c r="Z810" s="179">
        <f t="shared" si="243"/>
        <v>0</v>
      </c>
      <c r="AA810" s="179"/>
      <c r="AB810" s="179">
        <f t="shared" si="243"/>
        <v>0</v>
      </c>
      <c r="AC810" s="179"/>
      <c r="AD810" s="179">
        <f t="shared" si="243"/>
        <v>0</v>
      </c>
      <c r="AE810" s="179"/>
      <c r="AF810" s="179">
        <f t="shared" si="243"/>
        <v>0</v>
      </c>
      <c r="AG810" s="179"/>
      <c r="AH810" s="179">
        <f t="shared" si="237"/>
        <v>0</v>
      </c>
      <c r="AI810" s="179"/>
      <c r="AJ810" s="179">
        <f t="shared" si="244"/>
        <v>0</v>
      </c>
      <c r="AK810" s="179"/>
      <c r="AL810" s="179">
        <f t="shared" si="244"/>
        <v>0</v>
      </c>
      <c r="AM810" s="179">
        <f t="shared" si="245"/>
        <v>0</v>
      </c>
      <c r="AN810" s="217">
        <f t="shared" si="252"/>
        <v>0</v>
      </c>
      <c r="AO810" s="20">
        <f t="shared" si="256"/>
        <v>0</v>
      </c>
      <c r="AP810" s="13"/>
      <c r="AR810" s="14"/>
      <c r="AT810" s="66"/>
      <c r="AU810" s="66"/>
    </row>
    <row r="811" spans="1:47" s="61" customFormat="1" ht="22.5" outlineLevel="1" x14ac:dyDescent="0.25">
      <c r="A811" s="62" t="s">
        <v>1560</v>
      </c>
      <c r="B811" s="63" t="s">
        <v>1561</v>
      </c>
      <c r="C811" s="64" t="s">
        <v>16</v>
      </c>
      <c r="D811" s="65">
        <v>7</v>
      </c>
      <c r="E811" s="65"/>
      <c r="F811" s="19">
        <f t="shared" si="255"/>
        <v>7</v>
      </c>
      <c r="G811" s="156">
        <v>37.003711610000003</v>
      </c>
      <c r="H811" s="65">
        <f t="shared" si="247"/>
        <v>7</v>
      </c>
      <c r="I811" s="179"/>
      <c r="J811" s="179">
        <f t="shared" si="238"/>
        <v>0</v>
      </c>
      <c r="K811" s="179"/>
      <c r="L811" s="179">
        <f t="shared" si="239"/>
        <v>0</v>
      </c>
      <c r="M811" s="179"/>
      <c r="N811" s="179">
        <f t="shared" si="240"/>
        <v>0</v>
      </c>
      <c r="O811" s="179"/>
      <c r="P811" s="179">
        <f t="shared" si="248"/>
        <v>0</v>
      </c>
      <c r="Q811" s="179"/>
      <c r="R811" s="179">
        <f t="shared" si="249"/>
        <v>0</v>
      </c>
      <c r="S811" s="179"/>
      <c r="T811" s="179">
        <f t="shared" si="250"/>
        <v>0</v>
      </c>
      <c r="U811" s="179"/>
      <c r="V811" s="179">
        <f t="shared" si="241"/>
        <v>0</v>
      </c>
      <c r="W811" s="179"/>
      <c r="X811" s="179">
        <f t="shared" si="242"/>
        <v>0</v>
      </c>
      <c r="Y811" s="179"/>
      <c r="Z811" s="179">
        <f t="shared" si="243"/>
        <v>0</v>
      </c>
      <c r="AA811" s="179"/>
      <c r="AB811" s="179">
        <f t="shared" si="243"/>
        <v>0</v>
      </c>
      <c r="AC811" s="179"/>
      <c r="AD811" s="179">
        <f t="shared" si="243"/>
        <v>0</v>
      </c>
      <c r="AE811" s="179"/>
      <c r="AF811" s="179">
        <f t="shared" si="243"/>
        <v>0</v>
      </c>
      <c r="AG811" s="179"/>
      <c r="AH811" s="179">
        <f t="shared" si="237"/>
        <v>0</v>
      </c>
      <c r="AI811" s="179"/>
      <c r="AJ811" s="179">
        <f t="shared" si="244"/>
        <v>0</v>
      </c>
      <c r="AK811" s="179"/>
      <c r="AL811" s="179">
        <f t="shared" si="244"/>
        <v>0</v>
      </c>
      <c r="AM811" s="179">
        <f t="shared" si="245"/>
        <v>0</v>
      </c>
      <c r="AN811" s="217">
        <f t="shared" si="252"/>
        <v>0</v>
      </c>
      <c r="AO811" s="20">
        <f t="shared" si="256"/>
        <v>0</v>
      </c>
      <c r="AP811" s="13"/>
      <c r="AR811" s="14"/>
      <c r="AT811" s="66"/>
      <c r="AU811" s="66"/>
    </row>
    <row r="812" spans="1:47" s="61" customFormat="1" ht="15" x14ac:dyDescent="0.25">
      <c r="A812" s="31" t="s">
        <v>1562</v>
      </c>
      <c r="B812" s="32" t="s">
        <v>1563</v>
      </c>
      <c r="C812" s="33"/>
      <c r="D812" s="34"/>
      <c r="E812" s="34"/>
      <c r="F812" s="34"/>
      <c r="G812" s="152"/>
      <c r="H812" s="35"/>
      <c r="I812" s="175"/>
      <c r="J812" s="175"/>
      <c r="K812" s="175"/>
      <c r="L812" s="175"/>
      <c r="M812" s="175"/>
      <c r="N812" s="175"/>
      <c r="O812" s="175"/>
      <c r="P812" s="175"/>
      <c r="Q812" s="175"/>
      <c r="R812" s="175"/>
      <c r="S812" s="175"/>
      <c r="T812" s="175"/>
      <c r="U812" s="175"/>
      <c r="V812" s="175"/>
      <c r="W812" s="175"/>
      <c r="X812" s="175"/>
      <c r="Y812" s="175"/>
      <c r="Z812" s="175"/>
      <c r="AA812" s="175"/>
      <c r="AB812" s="175"/>
      <c r="AC812" s="175"/>
      <c r="AD812" s="175"/>
      <c r="AE812" s="175"/>
      <c r="AF812" s="175"/>
      <c r="AG812" s="175"/>
      <c r="AH812" s="175"/>
      <c r="AI812" s="175"/>
      <c r="AJ812" s="175"/>
      <c r="AK812" s="175"/>
      <c r="AL812" s="175"/>
      <c r="AM812" s="175" t="str">
        <f t="shared" si="245"/>
        <v/>
      </c>
      <c r="AN812" s="213"/>
      <c r="AO812" s="36"/>
      <c r="AP812" s="13"/>
      <c r="AR812" s="14"/>
      <c r="AT812" s="66"/>
      <c r="AU812" s="66"/>
    </row>
    <row r="813" spans="1:47" s="61" customFormat="1" ht="22.5" outlineLevel="1" x14ac:dyDescent="0.25">
      <c r="A813" s="62" t="s">
        <v>1564</v>
      </c>
      <c r="B813" s="63" t="s">
        <v>1565</v>
      </c>
      <c r="C813" s="64" t="s">
        <v>131</v>
      </c>
      <c r="D813" s="65">
        <v>17</v>
      </c>
      <c r="E813" s="65"/>
      <c r="F813" s="19">
        <f>D813+E813</f>
        <v>17</v>
      </c>
      <c r="G813" s="156">
        <v>2.918768145</v>
      </c>
      <c r="H813" s="65">
        <f t="shared" si="247"/>
        <v>17</v>
      </c>
      <c r="I813" s="179"/>
      <c r="J813" s="179">
        <f t="shared" si="238"/>
        <v>0</v>
      </c>
      <c r="K813" s="179"/>
      <c r="L813" s="179">
        <f t="shared" si="239"/>
        <v>0</v>
      </c>
      <c r="M813" s="179"/>
      <c r="N813" s="179">
        <f t="shared" si="240"/>
        <v>0</v>
      </c>
      <c r="O813" s="179"/>
      <c r="P813" s="179">
        <f t="shared" si="248"/>
        <v>0</v>
      </c>
      <c r="Q813" s="179"/>
      <c r="R813" s="179">
        <f t="shared" si="249"/>
        <v>0</v>
      </c>
      <c r="S813" s="179"/>
      <c r="T813" s="179">
        <f t="shared" si="250"/>
        <v>0</v>
      </c>
      <c r="U813" s="179"/>
      <c r="V813" s="179">
        <f t="shared" si="241"/>
        <v>0</v>
      </c>
      <c r="W813" s="179"/>
      <c r="X813" s="179">
        <f t="shared" si="242"/>
        <v>0</v>
      </c>
      <c r="Y813" s="179"/>
      <c r="Z813" s="179">
        <f t="shared" si="243"/>
        <v>0</v>
      </c>
      <c r="AA813" s="179"/>
      <c r="AB813" s="179">
        <f t="shared" si="243"/>
        <v>0</v>
      </c>
      <c r="AC813" s="179"/>
      <c r="AD813" s="179">
        <f t="shared" si="243"/>
        <v>0</v>
      </c>
      <c r="AE813" s="179"/>
      <c r="AF813" s="179">
        <f t="shared" si="243"/>
        <v>0</v>
      </c>
      <c r="AG813" s="179"/>
      <c r="AH813" s="179">
        <f t="shared" si="237"/>
        <v>0</v>
      </c>
      <c r="AI813" s="179"/>
      <c r="AJ813" s="179">
        <f t="shared" si="244"/>
        <v>0</v>
      </c>
      <c r="AK813" s="179"/>
      <c r="AL813" s="179">
        <f t="shared" si="244"/>
        <v>0</v>
      </c>
      <c r="AM813" s="179">
        <f t="shared" si="245"/>
        <v>0</v>
      </c>
      <c r="AN813" s="217">
        <f t="shared" si="252"/>
        <v>0</v>
      </c>
      <c r="AO813" s="20">
        <f>IF(C813="","",(ROUND(AM813*G813,2)))</f>
        <v>0</v>
      </c>
      <c r="AP813" s="13"/>
      <c r="AR813" s="14"/>
      <c r="AT813" s="66"/>
      <c r="AU813" s="66"/>
    </row>
    <row r="814" spans="1:47" s="61" customFormat="1" ht="22.5" outlineLevel="1" x14ac:dyDescent="0.25">
      <c r="A814" s="62" t="s">
        <v>1566</v>
      </c>
      <c r="B814" s="63" t="s">
        <v>1567</v>
      </c>
      <c r="C814" s="64" t="s">
        <v>131</v>
      </c>
      <c r="D814" s="65">
        <v>17</v>
      </c>
      <c r="E814" s="65"/>
      <c r="F814" s="19">
        <f>D814+E814</f>
        <v>17</v>
      </c>
      <c r="G814" s="156">
        <v>1.6887681450000001</v>
      </c>
      <c r="H814" s="65">
        <f t="shared" si="247"/>
        <v>17</v>
      </c>
      <c r="I814" s="179"/>
      <c r="J814" s="179">
        <f t="shared" si="238"/>
        <v>0</v>
      </c>
      <c r="K814" s="179"/>
      <c r="L814" s="179">
        <f t="shared" si="239"/>
        <v>0</v>
      </c>
      <c r="M814" s="179"/>
      <c r="N814" s="179">
        <f t="shared" si="240"/>
        <v>0</v>
      </c>
      <c r="O814" s="179"/>
      <c r="P814" s="179">
        <f t="shared" si="248"/>
        <v>0</v>
      </c>
      <c r="Q814" s="179"/>
      <c r="R814" s="179">
        <f t="shared" si="249"/>
        <v>0</v>
      </c>
      <c r="S814" s="179"/>
      <c r="T814" s="179">
        <f t="shared" si="250"/>
        <v>0</v>
      </c>
      <c r="U814" s="179"/>
      <c r="V814" s="179">
        <f t="shared" si="241"/>
        <v>0</v>
      </c>
      <c r="W814" s="179"/>
      <c r="X814" s="179">
        <f t="shared" si="242"/>
        <v>0</v>
      </c>
      <c r="Y814" s="179"/>
      <c r="Z814" s="179">
        <f t="shared" si="243"/>
        <v>0</v>
      </c>
      <c r="AA814" s="179"/>
      <c r="AB814" s="179">
        <f t="shared" si="243"/>
        <v>0</v>
      </c>
      <c r="AC814" s="179"/>
      <c r="AD814" s="179">
        <f t="shared" si="243"/>
        <v>0</v>
      </c>
      <c r="AE814" s="179"/>
      <c r="AF814" s="179">
        <f t="shared" si="243"/>
        <v>0</v>
      </c>
      <c r="AG814" s="179"/>
      <c r="AH814" s="179">
        <f t="shared" si="237"/>
        <v>0</v>
      </c>
      <c r="AI814" s="179"/>
      <c r="AJ814" s="179">
        <f t="shared" si="244"/>
        <v>0</v>
      </c>
      <c r="AK814" s="179"/>
      <c r="AL814" s="179">
        <f t="shared" si="244"/>
        <v>0</v>
      </c>
      <c r="AM814" s="179">
        <f t="shared" si="245"/>
        <v>0</v>
      </c>
      <c r="AN814" s="217">
        <f t="shared" si="252"/>
        <v>0</v>
      </c>
      <c r="AO814" s="20">
        <f>IF(C814="","",(ROUND(AM814*G814,2)))</f>
        <v>0</v>
      </c>
      <c r="AP814" s="13"/>
      <c r="AR814" s="14"/>
      <c r="AT814" s="66"/>
      <c r="AU814" s="66"/>
    </row>
    <row r="815" spans="1:47" s="61" customFormat="1" ht="22.5" outlineLevel="1" x14ac:dyDescent="0.25">
      <c r="A815" s="62" t="s">
        <v>1568</v>
      </c>
      <c r="B815" s="63" t="s">
        <v>1569</v>
      </c>
      <c r="C815" s="64" t="s">
        <v>131</v>
      </c>
      <c r="D815" s="65">
        <v>17</v>
      </c>
      <c r="E815" s="65"/>
      <c r="F815" s="19">
        <f>D815+E815</f>
        <v>17</v>
      </c>
      <c r="G815" s="156">
        <v>1.898768145</v>
      </c>
      <c r="H815" s="65">
        <f t="shared" si="247"/>
        <v>17</v>
      </c>
      <c r="I815" s="179"/>
      <c r="J815" s="179">
        <f t="shared" si="238"/>
        <v>0</v>
      </c>
      <c r="K815" s="179"/>
      <c r="L815" s="179">
        <f t="shared" si="239"/>
        <v>0</v>
      </c>
      <c r="M815" s="179"/>
      <c r="N815" s="179">
        <f t="shared" si="240"/>
        <v>0</v>
      </c>
      <c r="O815" s="179"/>
      <c r="P815" s="179">
        <f t="shared" si="248"/>
        <v>0</v>
      </c>
      <c r="Q815" s="179"/>
      <c r="R815" s="179">
        <f t="shared" si="249"/>
        <v>0</v>
      </c>
      <c r="S815" s="179"/>
      <c r="T815" s="179">
        <f t="shared" si="250"/>
        <v>0</v>
      </c>
      <c r="U815" s="179"/>
      <c r="V815" s="179">
        <f t="shared" si="241"/>
        <v>0</v>
      </c>
      <c r="W815" s="179"/>
      <c r="X815" s="179">
        <f t="shared" si="242"/>
        <v>0</v>
      </c>
      <c r="Y815" s="179"/>
      <c r="Z815" s="179">
        <f t="shared" si="243"/>
        <v>0</v>
      </c>
      <c r="AA815" s="179"/>
      <c r="AB815" s="179">
        <f t="shared" si="243"/>
        <v>0</v>
      </c>
      <c r="AC815" s="179"/>
      <c r="AD815" s="179">
        <f t="shared" si="243"/>
        <v>0</v>
      </c>
      <c r="AE815" s="179"/>
      <c r="AF815" s="179">
        <f t="shared" si="243"/>
        <v>0</v>
      </c>
      <c r="AG815" s="179"/>
      <c r="AH815" s="179">
        <f t="shared" si="237"/>
        <v>0</v>
      </c>
      <c r="AI815" s="179"/>
      <c r="AJ815" s="179">
        <f t="shared" si="244"/>
        <v>0</v>
      </c>
      <c r="AK815" s="179"/>
      <c r="AL815" s="179">
        <f t="shared" si="244"/>
        <v>0</v>
      </c>
      <c r="AM815" s="179">
        <f t="shared" si="245"/>
        <v>0</v>
      </c>
      <c r="AN815" s="217">
        <f t="shared" si="252"/>
        <v>0</v>
      </c>
      <c r="AO815" s="20">
        <f>IF(C815="","",(ROUND(AM815*G815,2)))</f>
        <v>0</v>
      </c>
      <c r="AP815" s="13"/>
      <c r="AR815" s="14"/>
      <c r="AT815" s="66"/>
      <c r="AU815" s="66"/>
    </row>
    <row r="816" spans="1:47" s="61" customFormat="1" ht="22.5" outlineLevel="1" x14ac:dyDescent="0.25">
      <c r="A816" s="62" t="s">
        <v>1570</v>
      </c>
      <c r="B816" s="63" t="s">
        <v>1571</v>
      </c>
      <c r="C816" s="64" t="s">
        <v>131</v>
      </c>
      <c r="D816" s="65">
        <v>438</v>
      </c>
      <c r="E816" s="65"/>
      <c r="F816" s="19">
        <f>D816+E816</f>
        <v>438</v>
      </c>
      <c r="G816" s="156">
        <v>8.0050725800000002</v>
      </c>
      <c r="H816" s="65">
        <f t="shared" si="247"/>
        <v>438</v>
      </c>
      <c r="I816" s="179"/>
      <c r="J816" s="179">
        <f t="shared" si="238"/>
        <v>0</v>
      </c>
      <c r="K816" s="179"/>
      <c r="L816" s="179">
        <f t="shared" si="239"/>
        <v>0</v>
      </c>
      <c r="M816" s="179"/>
      <c r="N816" s="179">
        <f t="shared" si="240"/>
        <v>0</v>
      </c>
      <c r="O816" s="179"/>
      <c r="P816" s="179">
        <f t="shared" si="248"/>
        <v>0</v>
      </c>
      <c r="Q816" s="179"/>
      <c r="R816" s="179">
        <f t="shared" si="249"/>
        <v>0</v>
      </c>
      <c r="S816" s="179"/>
      <c r="T816" s="179">
        <f t="shared" si="250"/>
        <v>0</v>
      </c>
      <c r="U816" s="179"/>
      <c r="V816" s="179">
        <f t="shared" si="241"/>
        <v>0</v>
      </c>
      <c r="W816" s="179"/>
      <c r="X816" s="179">
        <f t="shared" si="242"/>
        <v>0</v>
      </c>
      <c r="Y816" s="179"/>
      <c r="Z816" s="179">
        <f t="shared" si="243"/>
        <v>0</v>
      </c>
      <c r="AA816" s="179"/>
      <c r="AB816" s="179">
        <f t="shared" si="243"/>
        <v>0</v>
      </c>
      <c r="AC816" s="179"/>
      <c r="AD816" s="179">
        <f t="shared" si="243"/>
        <v>0</v>
      </c>
      <c r="AE816" s="179"/>
      <c r="AF816" s="179">
        <f t="shared" si="243"/>
        <v>0</v>
      </c>
      <c r="AG816" s="179"/>
      <c r="AH816" s="179">
        <f t="shared" si="237"/>
        <v>0</v>
      </c>
      <c r="AI816" s="179"/>
      <c r="AJ816" s="179">
        <f t="shared" si="244"/>
        <v>0</v>
      </c>
      <c r="AK816" s="179"/>
      <c r="AL816" s="179">
        <f t="shared" si="244"/>
        <v>0</v>
      </c>
      <c r="AM816" s="179">
        <f t="shared" si="245"/>
        <v>0</v>
      </c>
      <c r="AN816" s="217">
        <f t="shared" si="252"/>
        <v>0</v>
      </c>
      <c r="AO816" s="20">
        <f>IF(C816="","",(ROUND(AM816*G816,2)))</f>
        <v>0</v>
      </c>
      <c r="AP816" s="13"/>
      <c r="AR816" s="14"/>
      <c r="AT816" s="66"/>
      <c r="AU816" s="66"/>
    </row>
    <row r="817" spans="1:47" s="61" customFormat="1" ht="22.5" outlineLevel="1" x14ac:dyDescent="0.25">
      <c r="A817" s="62" t="s">
        <v>1572</v>
      </c>
      <c r="B817" s="63" t="s">
        <v>1573</v>
      </c>
      <c r="C817" s="64" t="s">
        <v>131</v>
      </c>
      <c r="D817" s="65">
        <v>300</v>
      </c>
      <c r="E817" s="65"/>
      <c r="F817" s="19">
        <f>D817+E817</f>
        <v>300</v>
      </c>
      <c r="G817" s="156">
        <v>1.598768145</v>
      </c>
      <c r="H817" s="65">
        <f t="shared" si="247"/>
        <v>300</v>
      </c>
      <c r="I817" s="179"/>
      <c r="J817" s="179">
        <f t="shared" si="238"/>
        <v>0</v>
      </c>
      <c r="K817" s="179"/>
      <c r="L817" s="179">
        <f t="shared" si="239"/>
        <v>0</v>
      </c>
      <c r="M817" s="179"/>
      <c r="N817" s="179">
        <f t="shared" si="240"/>
        <v>0</v>
      </c>
      <c r="O817" s="179"/>
      <c r="P817" s="179">
        <f t="shared" si="248"/>
        <v>0</v>
      </c>
      <c r="Q817" s="179"/>
      <c r="R817" s="179">
        <f t="shared" si="249"/>
        <v>0</v>
      </c>
      <c r="S817" s="179"/>
      <c r="T817" s="179">
        <f t="shared" si="250"/>
        <v>0</v>
      </c>
      <c r="U817" s="179"/>
      <c r="V817" s="179">
        <f t="shared" si="241"/>
        <v>0</v>
      </c>
      <c r="W817" s="179"/>
      <c r="X817" s="179">
        <f t="shared" si="242"/>
        <v>0</v>
      </c>
      <c r="Y817" s="179"/>
      <c r="Z817" s="179">
        <f t="shared" si="243"/>
        <v>0</v>
      </c>
      <c r="AA817" s="179"/>
      <c r="AB817" s="179">
        <f t="shared" si="243"/>
        <v>0</v>
      </c>
      <c r="AC817" s="179"/>
      <c r="AD817" s="179">
        <f t="shared" si="243"/>
        <v>0</v>
      </c>
      <c r="AE817" s="179"/>
      <c r="AF817" s="179">
        <f t="shared" si="243"/>
        <v>0</v>
      </c>
      <c r="AG817" s="179"/>
      <c r="AH817" s="179">
        <f t="shared" si="237"/>
        <v>0</v>
      </c>
      <c r="AI817" s="179"/>
      <c r="AJ817" s="179">
        <f t="shared" si="244"/>
        <v>0</v>
      </c>
      <c r="AK817" s="179"/>
      <c r="AL817" s="179">
        <f t="shared" si="244"/>
        <v>0</v>
      </c>
      <c r="AM817" s="179">
        <f t="shared" si="245"/>
        <v>0</v>
      </c>
      <c r="AN817" s="217">
        <f t="shared" si="252"/>
        <v>0</v>
      </c>
      <c r="AO817" s="20">
        <f>IF(C817="","",(ROUND(AM817*G817,2)))</f>
        <v>0</v>
      </c>
      <c r="AP817" s="13"/>
      <c r="AR817" s="14"/>
      <c r="AT817" s="66"/>
      <c r="AU817" s="66"/>
    </row>
    <row r="818" spans="1:47" s="61" customFormat="1" ht="15" x14ac:dyDescent="0.25">
      <c r="A818" s="31" t="s">
        <v>1574</v>
      </c>
      <c r="B818" s="32" t="s">
        <v>1575</v>
      </c>
      <c r="C818" s="33"/>
      <c r="D818" s="34"/>
      <c r="E818" s="34"/>
      <c r="F818" s="34"/>
      <c r="G818" s="152"/>
      <c r="H818" s="35"/>
      <c r="I818" s="175"/>
      <c r="J818" s="175"/>
      <c r="K818" s="175"/>
      <c r="L818" s="175"/>
      <c r="M818" s="175"/>
      <c r="N818" s="175"/>
      <c r="O818" s="175"/>
      <c r="P818" s="175"/>
      <c r="Q818" s="175"/>
      <c r="R818" s="175"/>
      <c r="S818" s="175"/>
      <c r="T818" s="175"/>
      <c r="U818" s="175"/>
      <c r="V818" s="175"/>
      <c r="W818" s="175"/>
      <c r="X818" s="175"/>
      <c r="Y818" s="175"/>
      <c r="Z818" s="175"/>
      <c r="AA818" s="175"/>
      <c r="AB818" s="175"/>
      <c r="AC818" s="175"/>
      <c r="AD818" s="175"/>
      <c r="AE818" s="175"/>
      <c r="AF818" s="175"/>
      <c r="AG818" s="175"/>
      <c r="AH818" s="175"/>
      <c r="AI818" s="175"/>
      <c r="AJ818" s="175"/>
      <c r="AK818" s="175"/>
      <c r="AL818" s="175"/>
      <c r="AM818" s="175" t="str">
        <f t="shared" si="245"/>
        <v/>
      </c>
      <c r="AN818" s="213"/>
      <c r="AO818" s="36"/>
      <c r="AP818" s="13"/>
      <c r="AR818" s="14"/>
      <c r="AT818" s="66"/>
      <c r="AU818" s="66"/>
    </row>
    <row r="819" spans="1:47" s="61" customFormat="1" ht="22.5" outlineLevel="1" x14ac:dyDescent="0.25">
      <c r="A819" s="62" t="s">
        <v>1576</v>
      </c>
      <c r="B819" s="63" t="s">
        <v>1577</v>
      </c>
      <c r="C819" s="64" t="s">
        <v>16</v>
      </c>
      <c r="D819" s="65">
        <v>17</v>
      </c>
      <c r="E819" s="65"/>
      <c r="F819" s="19">
        <f>D819+E819</f>
        <v>17</v>
      </c>
      <c r="G819" s="156">
        <v>162.41008980000001</v>
      </c>
      <c r="H819" s="65">
        <f t="shared" si="247"/>
        <v>17</v>
      </c>
      <c r="I819" s="179"/>
      <c r="J819" s="179">
        <f t="shared" si="238"/>
        <v>0</v>
      </c>
      <c r="K819" s="179"/>
      <c r="L819" s="179">
        <f t="shared" si="239"/>
        <v>0</v>
      </c>
      <c r="M819" s="179"/>
      <c r="N819" s="179">
        <f t="shared" si="240"/>
        <v>0</v>
      </c>
      <c r="O819" s="179"/>
      <c r="P819" s="179">
        <f t="shared" si="248"/>
        <v>0</v>
      </c>
      <c r="Q819" s="179"/>
      <c r="R819" s="179">
        <f t="shared" si="249"/>
        <v>0</v>
      </c>
      <c r="S819" s="179"/>
      <c r="T819" s="179">
        <f t="shared" si="250"/>
        <v>0</v>
      </c>
      <c r="U819" s="179"/>
      <c r="V819" s="179">
        <f t="shared" si="241"/>
        <v>0</v>
      </c>
      <c r="W819" s="179"/>
      <c r="X819" s="179">
        <f t="shared" si="242"/>
        <v>0</v>
      </c>
      <c r="Y819" s="179"/>
      <c r="Z819" s="179">
        <f t="shared" si="243"/>
        <v>0</v>
      </c>
      <c r="AA819" s="179"/>
      <c r="AB819" s="179">
        <f t="shared" si="243"/>
        <v>0</v>
      </c>
      <c r="AC819" s="179"/>
      <c r="AD819" s="179">
        <f t="shared" si="243"/>
        <v>0</v>
      </c>
      <c r="AE819" s="179"/>
      <c r="AF819" s="179">
        <f t="shared" si="243"/>
        <v>0</v>
      </c>
      <c r="AG819" s="179"/>
      <c r="AH819" s="179">
        <f t="shared" si="237"/>
        <v>0</v>
      </c>
      <c r="AI819" s="179"/>
      <c r="AJ819" s="179">
        <f t="shared" si="244"/>
        <v>0</v>
      </c>
      <c r="AK819" s="179"/>
      <c r="AL819" s="179">
        <f t="shared" si="244"/>
        <v>0</v>
      </c>
      <c r="AM819" s="179">
        <f t="shared" si="245"/>
        <v>0</v>
      </c>
      <c r="AN819" s="217">
        <f t="shared" si="252"/>
        <v>0</v>
      </c>
      <c r="AO819" s="20">
        <f>IF(C819="","",(ROUND(AM819*G819,2)))</f>
        <v>0</v>
      </c>
      <c r="AP819" s="13"/>
      <c r="AR819" s="14"/>
      <c r="AT819" s="66"/>
      <c r="AU819" s="66"/>
    </row>
    <row r="820" spans="1:47" s="61" customFormat="1" ht="22.5" outlineLevel="1" x14ac:dyDescent="0.25">
      <c r="A820" s="62" t="s">
        <v>1578</v>
      </c>
      <c r="B820" s="63" t="s">
        <v>1579</v>
      </c>
      <c r="C820" s="64" t="s">
        <v>16</v>
      </c>
      <c r="D820" s="65">
        <v>17</v>
      </c>
      <c r="E820" s="65"/>
      <c r="F820" s="19">
        <f>D820+E820</f>
        <v>17</v>
      </c>
      <c r="G820" s="156">
        <v>16.492608870000002</v>
      </c>
      <c r="H820" s="65">
        <f t="shared" si="247"/>
        <v>17</v>
      </c>
      <c r="I820" s="179"/>
      <c r="J820" s="179">
        <f t="shared" si="238"/>
        <v>0</v>
      </c>
      <c r="K820" s="179"/>
      <c r="L820" s="179">
        <f t="shared" si="239"/>
        <v>0</v>
      </c>
      <c r="M820" s="179"/>
      <c r="N820" s="179">
        <f t="shared" si="240"/>
        <v>0</v>
      </c>
      <c r="O820" s="179"/>
      <c r="P820" s="179">
        <f t="shared" si="248"/>
        <v>0</v>
      </c>
      <c r="Q820" s="179"/>
      <c r="R820" s="179">
        <f t="shared" si="249"/>
        <v>0</v>
      </c>
      <c r="S820" s="179"/>
      <c r="T820" s="179">
        <f t="shared" si="250"/>
        <v>0</v>
      </c>
      <c r="U820" s="179"/>
      <c r="V820" s="179">
        <f t="shared" si="241"/>
        <v>0</v>
      </c>
      <c r="W820" s="179"/>
      <c r="X820" s="179">
        <f t="shared" si="242"/>
        <v>0</v>
      </c>
      <c r="Y820" s="179"/>
      <c r="Z820" s="179">
        <f t="shared" si="243"/>
        <v>0</v>
      </c>
      <c r="AA820" s="179"/>
      <c r="AB820" s="179">
        <f t="shared" si="243"/>
        <v>0</v>
      </c>
      <c r="AC820" s="179"/>
      <c r="AD820" s="179">
        <f t="shared" si="243"/>
        <v>0</v>
      </c>
      <c r="AE820" s="179"/>
      <c r="AF820" s="179">
        <f t="shared" si="243"/>
        <v>0</v>
      </c>
      <c r="AG820" s="179"/>
      <c r="AH820" s="179">
        <f t="shared" si="237"/>
        <v>0</v>
      </c>
      <c r="AI820" s="179"/>
      <c r="AJ820" s="179">
        <f t="shared" si="244"/>
        <v>0</v>
      </c>
      <c r="AK820" s="179"/>
      <c r="AL820" s="179">
        <f t="shared" si="244"/>
        <v>0</v>
      </c>
      <c r="AM820" s="179">
        <f t="shared" si="245"/>
        <v>0</v>
      </c>
      <c r="AN820" s="217">
        <f t="shared" si="252"/>
        <v>0</v>
      </c>
      <c r="AO820" s="20">
        <f>IF(C820="","",(ROUND(AM820*G820,2)))</f>
        <v>0</v>
      </c>
      <c r="AP820" s="13"/>
      <c r="AR820" s="14"/>
      <c r="AT820" s="66"/>
      <c r="AU820" s="66"/>
    </row>
    <row r="821" spans="1:47" s="61" customFormat="1" ht="15" outlineLevel="1" x14ac:dyDescent="0.25">
      <c r="A821" s="62" t="s">
        <v>1580</v>
      </c>
      <c r="B821" s="63" t="s">
        <v>1581</v>
      </c>
      <c r="C821" s="64" t="s">
        <v>16</v>
      </c>
      <c r="D821" s="65">
        <v>1</v>
      </c>
      <c r="E821" s="65"/>
      <c r="F821" s="19">
        <f>D821+E821</f>
        <v>1</v>
      </c>
      <c r="G821" s="156">
        <v>87.1016513</v>
      </c>
      <c r="H821" s="65">
        <f t="shared" si="247"/>
        <v>1</v>
      </c>
      <c r="I821" s="179"/>
      <c r="J821" s="179">
        <f t="shared" si="238"/>
        <v>0</v>
      </c>
      <c r="K821" s="179"/>
      <c r="L821" s="179">
        <f t="shared" si="239"/>
        <v>0</v>
      </c>
      <c r="M821" s="179"/>
      <c r="N821" s="179">
        <f t="shared" si="240"/>
        <v>0</v>
      </c>
      <c r="O821" s="179"/>
      <c r="P821" s="179">
        <f t="shared" si="248"/>
        <v>0</v>
      </c>
      <c r="Q821" s="179"/>
      <c r="R821" s="179">
        <f t="shared" si="249"/>
        <v>0</v>
      </c>
      <c r="S821" s="179"/>
      <c r="T821" s="179">
        <f t="shared" si="250"/>
        <v>0</v>
      </c>
      <c r="U821" s="179"/>
      <c r="V821" s="179">
        <f t="shared" si="241"/>
        <v>0</v>
      </c>
      <c r="W821" s="179"/>
      <c r="X821" s="179">
        <f t="shared" si="242"/>
        <v>0</v>
      </c>
      <c r="Y821" s="179"/>
      <c r="Z821" s="179">
        <f t="shared" si="243"/>
        <v>0</v>
      </c>
      <c r="AA821" s="179"/>
      <c r="AB821" s="179">
        <f t="shared" si="243"/>
        <v>0</v>
      </c>
      <c r="AC821" s="179"/>
      <c r="AD821" s="179">
        <f t="shared" si="243"/>
        <v>0</v>
      </c>
      <c r="AE821" s="179"/>
      <c r="AF821" s="179">
        <f t="shared" si="243"/>
        <v>0</v>
      </c>
      <c r="AG821" s="179"/>
      <c r="AH821" s="179">
        <f t="shared" si="237"/>
        <v>0</v>
      </c>
      <c r="AI821" s="179"/>
      <c r="AJ821" s="179">
        <f t="shared" si="244"/>
        <v>0</v>
      </c>
      <c r="AK821" s="179"/>
      <c r="AL821" s="179">
        <f t="shared" si="244"/>
        <v>0</v>
      </c>
      <c r="AM821" s="179">
        <f t="shared" si="245"/>
        <v>0</v>
      </c>
      <c r="AN821" s="217">
        <f t="shared" si="252"/>
        <v>0</v>
      </c>
      <c r="AO821" s="20">
        <f>IF(C821="","",(ROUND(AM821*G821,2)))</f>
        <v>0</v>
      </c>
      <c r="AP821" s="13"/>
      <c r="AR821" s="14"/>
      <c r="AT821" s="66"/>
      <c r="AU821" s="66"/>
    </row>
    <row r="822" spans="1:47" s="61" customFormat="1" ht="15" outlineLevel="1" x14ac:dyDescent="0.25">
      <c r="A822" s="62" t="s">
        <v>1582</v>
      </c>
      <c r="B822" s="63" t="s">
        <v>1583</v>
      </c>
      <c r="C822" s="64" t="s">
        <v>16</v>
      </c>
      <c r="D822" s="65">
        <v>1</v>
      </c>
      <c r="E822" s="65"/>
      <c r="F822" s="19">
        <f>D822+E822</f>
        <v>1</v>
      </c>
      <c r="G822" s="156">
        <v>25.391651299999999</v>
      </c>
      <c r="H822" s="65">
        <f t="shared" si="247"/>
        <v>1</v>
      </c>
      <c r="I822" s="179"/>
      <c r="J822" s="179">
        <f t="shared" si="238"/>
        <v>0</v>
      </c>
      <c r="K822" s="179"/>
      <c r="L822" s="179">
        <f t="shared" si="239"/>
        <v>0</v>
      </c>
      <c r="M822" s="179"/>
      <c r="N822" s="179">
        <f t="shared" si="240"/>
        <v>0</v>
      </c>
      <c r="O822" s="179"/>
      <c r="P822" s="179">
        <f t="shared" si="248"/>
        <v>0</v>
      </c>
      <c r="Q822" s="179"/>
      <c r="R822" s="179">
        <f t="shared" si="249"/>
        <v>0</v>
      </c>
      <c r="S822" s="179"/>
      <c r="T822" s="179">
        <f t="shared" si="250"/>
        <v>0</v>
      </c>
      <c r="U822" s="179"/>
      <c r="V822" s="179">
        <f t="shared" si="241"/>
        <v>0</v>
      </c>
      <c r="W822" s="179"/>
      <c r="X822" s="179">
        <f t="shared" si="242"/>
        <v>0</v>
      </c>
      <c r="Y822" s="179"/>
      <c r="Z822" s="179">
        <f t="shared" si="243"/>
        <v>0</v>
      </c>
      <c r="AA822" s="179"/>
      <c r="AB822" s="179">
        <f t="shared" si="243"/>
        <v>0</v>
      </c>
      <c r="AC822" s="179"/>
      <c r="AD822" s="179">
        <f t="shared" si="243"/>
        <v>0</v>
      </c>
      <c r="AE822" s="179"/>
      <c r="AF822" s="179">
        <f t="shared" si="243"/>
        <v>0</v>
      </c>
      <c r="AG822" s="179"/>
      <c r="AH822" s="179">
        <f t="shared" si="237"/>
        <v>0</v>
      </c>
      <c r="AI822" s="179"/>
      <c r="AJ822" s="179">
        <f t="shared" si="244"/>
        <v>0</v>
      </c>
      <c r="AK822" s="179"/>
      <c r="AL822" s="179">
        <f t="shared" si="244"/>
        <v>0</v>
      </c>
      <c r="AM822" s="179">
        <f t="shared" si="245"/>
        <v>0</v>
      </c>
      <c r="AN822" s="217">
        <f t="shared" si="252"/>
        <v>0</v>
      </c>
      <c r="AO822" s="20">
        <f>IF(C822="","",(ROUND(AM822*G822,2)))</f>
        <v>0</v>
      </c>
      <c r="AP822" s="13"/>
      <c r="AR822" s="14"/>
      <c r="AT822" s="66"/>
      <c r="AU822" s="66"/>
    </row>
    <row r="823" spans="1:47" s="61" customFormat="1" ht="22.5" outlineLevel="1" x14ac:dyDescent="0.25">
      <c r="A823" s="62" t="s">
        <v>1584</v>
      </c>
      <c r="B823" s="63" t="s">
        <v>1585</v>
      </c>
      <c r="C823" s="64" t="s">
        <v>16</v>
      </c>
      <c r="D823" s="65">
        <v>1</v>
      </c>
      <c r="E823" s="65"/>
      <c r="F823" s="19">
        <f>D823+E823</f>
        <v>1</v>
      </c>
      <c r="G823" s="156">
        <v>107.84014519999999</v>
      </c>
      <c r="H823" s="65">
        <f t="shared" si="247"/>
        <v>1</v>
      </c>
      <c r="I823" s="179"/>
      <c r="J823" s="179">
        <f t="shared" si="238"/>
        <v>0</v>
      </c>
      <c r="K823" s="179"/>
      <c r="L823" s="179">
        <f t="shared" si="239"/>
        <v>0</v>
      </c>
      <c r="M823" s="179"/>
      <c r="N823" s="179">
        <f t="shared" si="240"/>
        <v>0</v>
      </c>
      <c r="O823" s="179"/>
      <c r="P823" s="179">
        <f t="shared" si="248"/>
        <v>0</v>
      </c>
      <c r="Q823" s="179"/>
      <c r="R823" s="179">
        <f t="shared" si="249"/>
        <v>0</v>
      </c>
      <c r="S823" s="179"/>
      <c r="T823" s="179">
        <f t="shared" si="250"/>
        <v>0</v>
      </c>
      <c r="U823" s="179"/>
      <c r="V823" s="179">
        <f t="shared" si="241"/>
        <v>0</v>
      </c>
      <c r="W823" s="179"/>
      <c r="X823" s="179">
        <f t="shared" si="242"/>
        <v>0</v>
      </c>
      <c r="Y823" s="179"/>
      <c r="Z823" s="179">
        <f t="shared" si="243"/>
        <v>0</v>
      </c>
      <c r="AA823" s="179"/>
      <c r="AB823" s="179">
        <f t="shared" si="243"/>
        <v>0</v>
      </c>
      <c r="AC823" s="179"/>
      <c r="AD823" s="179">
        <f t="shared" si="243"/>
        <v>0</v>
      </c>
      <c r="AE823" s="179"/>
      <c r="AF823" s="179">
        <f t="shared" si="243"/>
        <v>0</v>
      </c>
      <c r="AG823" s="179"/>
      <c r="AH823" s="179">
        <f t="shared" si="237"/>
        <v>0</v>
      </c>
      <c r="AI823" s="179"/>
      <c r="AJ823" s="179">
        <f t="shared" si="244"/>
        <v>0</v>
      </c>
      <c r="AK823" s="179"/>
      <c r="AL823" s="179">
        <f t="shared" si="244"/>
        <v>0</v>
      </c>
      <c r="AM823" s="179">
        <f t="shared" si="245"/>
        <v>0</v>
      </c>
      <c r="AN823" s="217">
        <f t="shared" si="252"/>
        <v>0</v>
      </c>
      <c r="AO823" s="20">
        <f>IF(C823="","",(ROUND(AM823*G823,2)))</f>
        <v>0</v>
      </c>
      <c r="AP823" s="13"/>
      <c r="AR823" s="14"/>
      <c r="AT823" s="66"/>
      <c r="AU823" s="66"/>
    </row>
    <row r="824" spans="1:47" s="61" customFormat="1" ht="15" x14ac:dyDescent="0.25">
      <c r="A824" s="31" t="s">
        <v>1586</v>
      </c>
      <c r="B824" s="32" t="s">
        <v>1587</v>
      </c>
      <c r="C824" s="33"/>
      <c r="D824" s="34"/>
      <c r="E824" s="34"/>
      <c r="F824" s="34"/>
      <c r="G824" s="152"/>
      <c r="H824" s="35"/>
      <c r="I824" s="175"/>
      <c r="J824" s="175"/>
      <c r="K824" s="175"/>
      <c r="L824" s="175"/>
      <c r="M824" s="175"/>
      <c r="N824" s="175"/>
      <c r="O824" s="175"/>
      <c r="P824" s="175"/>
      <c r="Q824" s="175"/>
      <c r="R824" s="175"/>
      <c r="S824" s="175"/>
      <c r="T824" s="175"/>
      <c r="U824" s="175"/>
      <c r="V824" s="175"/>
      <c r="W824" s="175"/>
      <c r="X824" s="175"/>
      <c r="Y824" s="175"/>
      <c r="Z824" s="175"/>
      <c r="AA824" s="175"/>
      <c r="AB824" s="175"/>
      <c r="AC824" s="175"/>
      <c r="AD824" s="175"/>
      <c r="AE824" s="175"/>
      <c r="AF824" s="175"/>
      <c r="AG824" s="175"/>
      <c r="AH824" s="175"/>
      <c r="AI824" s="175"/>
      <c r="AJ824" s="175"/>
      <c r="AK824" s="175"/>
      <c r="AL824" s="175"/>
      <c r="AM824" s="175" t="str">
        <f t="shared" si="245"/>
        <v/>
      </c>
      <c r="AN824" s="213"/>
      <c r="AO824" s="36"/>
      <c r="AP824" s="13"/>
      <c r="AR824" s="14"/>
      <c r="AT824" s="66"/>
      <c r="AU824" s="66"/>
    </row>
    <row r="825" spans="1:47" s="61" customFormat="1" ht="15" outlineLevel="1" x14ac:dyDescent="0.25">
      <c r="A825" s="62" t="s">
        <v>1588</v>
      </c>
      <c r="B825" s="63" t="s">
        <v>1589</v>
      </c>
      <c r="C825" s="64" t="s">
        <v>16</v>
      </c>
      <c r="D825" s="65">
        <v>1</v>
      </c>
      <c r="E825" s="65"/>
      <c r="F825" s="19">
        <f>D825+E825</f>
        <v>1</v>
      </c>
      <c r="G825" s="156">
        <v>607.50725799999998</v>
      </c>
      <c r="H825" s="65">
        <f t="shared" si="247"/>
        <v>1</v>
      </c>
      <c r="I825" s="179"/>
      <c r="J825" s="179">
        <f t="shared" si="238"/>
        <v>0</v>
      </c>
      <c r="K825" s="179"/>
      <c r="L825" s="179">
        <f t="shared" si="239"/>
        <v>0</v>
      </c>
      <c r="M825" s="179"/>
      <c r="N825" s="179">
        <f t="shared" si="240"/>
        <v>0</v>
      </c>
      <c r="O825" s="179"/>
      <c r="P825" s="179">
        <f t="shared" si="248"/>
        <v>0</v>
      </c>
      <c r="Q825" s="179"/>
      <c r="R825" s="179">
        <f t="shared" si="249"/>
        <v>0</v>
      </c>
      <c r="S825" s="179"/>
      <c r="T825" s="179">
        <f t="shared" si="250"/>
        <v>0</v>
      </c>
      <c r="U825" s="179"/>
      <c r="V825" s="179">
        <f t="shared" si="241"/>
        <v>0</v>
      </c>
      <c r="W825" s="179"/>
      <c r="X825" s="179">
        <f t="shared" si="242"/>
        <v>0</v>
      </c>
      <c r="Y825" s="179"/>
      <c r="Z825" s="179">
        <f t="shared" si="243"/>
        <v>0</v>
      </c>
      <c r="AA825" s="179"/>
      <c r="AB825" s="179">
        <f t="shared" si="243"/>
        <v>0</v>
      </c>
      <c r="AC825" s="179"/>
      <c r="AD825" s="179">
        <f t="shared" si="243"/>
        <v>0</v>
      </c>
      <c r="AE825" s="179"/>
      <c r="AF825" s="179">
        <f t="shared" si="243"/>
        <v>0</v>
      </c>
      <c r="AG825" s="179"/>
      <c r="AH825" s="179">
        <f t="shared" si="237"/>
        <v>0</v>
      </c>
      <c r="AI825" s="179"/>
      <c r="AJ825" s="179">
        <f t="shared" si="244"/>
        <v>0</v>
      </c>
      <c r="AK825" s="179"/>
      <c r="AL825" s="179">
        <f t="shared" si="244"/>
        <v>0</v>
      </c>
      <c r="AM825" s="179">
        <f t="shared" si="245"/>
        <v>0</v>
      </c>
      <c r="AN825" s="217">
        <f t="shared" si="252"/>
        <v>0</v>
      </c>
      <c r="AO825" s="20">
        <f>IF(C825="","",(ROUND(AM825*G825,2)))</f>
        <v>0</v>
      </c>
      <c r="AP825" s="13"/>
      <c r="AR825" s="14"/>
      <c r="AT825" s="66"/>
      <c r="AU825" s="66"/>
    </row>
    <row r="826" spans="1:47" s="61" customFormat="1" ht="15" x14ac:dyDescent="0.25">
      <c r="A826" s="62"/>
      <c r="B826" s="63"/>
      <c r="C826" s="64"/>
      <c r="D826" s="65"/>
      <c r="E826" s="65"/>
      <c r="F826" s="19"/>
      <c r="G826" s="156"/>
      <c r="H826" s="65"/>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t="str">
        <f t="shared" si="245"/>
        <v/>
      </c>
      <c r="AN826" s="217"/>
      <c r="AO826" s="20"/>
      <c r="AP826" s="13"/>
      <c r="AR826" s="14"/>
      <c r="AT826" s="66"/>
      <c r="AU826" s="66"/>
    </row>
    <row r="827" spans="1:47" s="61" customFormat="1" ht="15" x14ac:dyDescent="0.25">
      <c r="A827" s="6" t="s">
        <v>1590</v>
      </c>
      <c r="B827" s="7" t="s">
        <v>1591</v>
      </c>
      <c r="C827" s="8"/>
      <c r="D827" s="25"/>
      <c r="E827" s="25"/>
      <c r="F827" s="25"/>
      <c r="G827" s="150"/>
      <c r="H827" s="9"/>
      <c r="I827" s="172"/>
      <c r="J827" s="172"/>
      <c r="K827" s="172"/>
      <c r="L827" s="172"/>
      <c r="M827" s="172"/>
      <c r="N827" s="172"/>
      <c r="O827" s="172"/>
      <c r="P827" s="172"/>
      <c r="Q827" s="172"/>
      <c r="R827" s="172"/>
      <c r="S827" s="172"/>
      <c r="T827" s="172"/>
      <c r="U827" s="172"/>
      <c r="V827" s="172"/>
      <c r="W827" s="172"/>
      <c r="X827" s="172"/>
      <c r="Y827" s="172"/>
      <c r="Z827" s="172"/>
      <c r="AA827" s="172"/>
      <c r="AB827" s="172"/>
      <c r="AC827" s="172"/>
      <c r="AD827" s="172"/>
      <c r="AE827" s="172"/>
      <c r="AF827" s="172"/>
      <c r="AG827" s="172"/>
      <c r="AH827" s="172"/>
      <c r="AI827" s="172"/>
      <c r="AJ827" s="172"/>
      <c r="AK827" s="172"/>
      <c r="AL827" s="172"/>
      <c r="AM827" s="172" t="str">
        <f t="shared" si="245"/>
        <v/>
      </c>
      <c r="AN827" s="209"/>
      <c r="AO827" s="22"/>
      <c r="AP827" s="13"/>
      <c r="AR827" s="14"/>
      <c r="AT827" s="66"/>
      <c r="AU827" s="66"/>
    </row>
    <row r="828" spans="1:47" s="61" customFormat="1" ht="15" x14ac:dyDescent="0.25">
      <c r="A828" s="31" t="s">
        <v>1592</v>
      </c>
      <c r="B828" s="32" t="s">
        <v>1593</v>
      </c>
      <c r="C828" s="33"/>
      <c r="D828" s="34"/>
      <c r="E828" s="34"/>
      <c r="F828" s="34"/>
      <c r="G828" s="152"/>
      <c r="H828" s="35"/>
      <c r="I828" s="175"/>
      <c r="J828" s="175"/>
      <c r="K828" s="175"/>
      <c r="L828" s="175"/>
      <c r="M828" s="175"/>
      <c r="N828" s="175"/>
      <c r="O828" s="175"/>
      <c r="P828" s="175"/>
      <c r="Q828" s="175"/>
      <c r="R828" s="175"/>
      <c r="S828" s="175"/>
      <c r="T828" s="175"/>
      <c r="U828" s="175"/>
      <c r="V828" s="175"/>
      <c r="W828" s="175"/>
      <c r="X828" s="175"/>
      <c r="Y828" s="175"/>
      <c r="Z828" s="175"/>
      <c r="AA828" s="175"/>
      <c r="AB828" s="175"/>
      <c r="AC828" s="175"/>
      <c r="AD828" s="175"/>
      <c r="AE828" s="175"/>
      <c r="AF828" s="175"/>
      <c r="AG828" s="175"/>
      <c r="AH828" s="175"/>
      <c r="AI828" s="175"/>
      <c r="AJ828" s="175"/>
      <c r="AK828" s="175"/>
      <c r="AL828" s="175"/>
      <c r="AM828" s="175" t="str">
        <f t="shared" si="245"/>
        <v/>
      </c>
      <c r="AN828" s="213"/>
      <c r="AO828" s="36"/>
      <c r="AP828" s="13"/>
      <c r="AR828" s="14"/>
      <c r="AT828" s="66"/>
      <c r="AU828" s="66"/>
    </row>
    <row r="829" spans="1:47" s="61" customFormat="1" ht="22.5" outlineLevel="1" x14ac:dyDescent="0.25">
      <c r="A829" s="62" t="s">
        <v>1594</v>
      </c>
      <c r="B829" s="63" t="s">
        <v>1595</v>
      </c>
      <c r="C829" s="64" t="s">
        <v>16</v>
      </c>
      <c r="D829" s="65">
        <v>4</v>
      </c>
      <c r="E829" s="65"/>
      <c r="F829" s="19">
        <f>D829+E829</f>
        <v>4</v>
      </c>
      <c r="G829" s="156">
        <v>446.53163769999998</v>
      </c>
      <c r="H829" s="65">
        <f t="shared" si="247"/>
        <v>4</v>
      </c>
      <c r="I829" s="179"/>
      <c r="J829" s="179">
        <f t="shared" si="238"/>
        <v>0</v>
      </c>
      <c r="K829" s="179"/>
      <c r="L829" s="179">
        <f t="shared" si="239"/>
        <v>0</v>
      </c>
      <c r="M829" s="179"/>
      <c r="N829" s="179">
        <f t="shared" si="240"/>
        <v>0</v>
      </c>
      <c r="O829" s="179"/>
      <c r="P829" s="179">
        <f t="shared" si="248"/>
        <v>0</v>
      </c>
      <c r="Q829" s="179"/>
      <c r="R829" s="179">
        <f t="shared" si="249"/>
        <v>0</v>
      </c>
      <c r="S829" s="179"/>
      <c r="T829" s="179">
        <f t="shared" si="250"/>
        <v>0</v>
      </c>
      <c r="U829" s="179"/>
      <c r="V829" s="179">
        <f t="shared" si="241"/>
        <v>0</v>
      </c>
      <c r="W829" s="179"/>
      <c r="X829" s="179">
        <f t="shared" si="242"/>
        <v>0</v>
      </c>
      <c r="Y829" s="179"/>
      <c r="Z829" s="179">
        <f t="shared" si="243"/>
        <v>0</v>
      </c>
      <c r="AA829" s="179"/>
      <c r="AB829" s="179">
        <f t="shared" si="243"/>
        <v>0</v>
      </c>
      <c r="AC829" s="179"/>
      <c r="AD829" s="179">
        <f t="shared" si="243"/>
        <v>0</v>
      </c>
      <c r="AE829" s="179"/>
      <c r="AF829" s="179">
        <f t="shared" si="243"/>
        <v>0</v>
      </c>
      <c r="AG829" s="179"/>
      <c r="AH829" s="179">
        <f t="shared" si="237"/>
        <v>0</v>
      </c>
      <c r="AI829" s="179"/>
      <c r="AJ829" s="179">
        <f t="shared" si="244"/>
        <v>0</v>
      </c>
      <c r="AK829" s="179"/>
      <c r="AL829" s="179">
        <f t="shared" si="244"/>
        <v>0</v>
      </c>
      <c r="AM829" s="179">
        <f t="shared" si="245"/>
        <v>0</v>
      </c>
      <c r="AN829" s="217">
        <f t="shared" si="252"/>
        <v>0</v>
      </c>
      <c r="AO829" s="20">
        <f>IF(C829="","",(ROUND(AM829*G829,2)))</f>
        <v>0</v>
      </c>
      <c r="AP829" s="13"/>
      <c r="AR829" s="14"/>
      <c r="AT829" s="66"/>
      <c r="AU829" s="66"/>
    </row>
    <row r="830" spans="1:47" s="61" customFormat="1" ht="15" x14ac:dyDescent="0.25">
      <c r="A830" s="31" t="s">
        <v>1596</v>
      </c>
      <c r="B830" s="32" t="s">
        <v>1597</v>
      </c>
      <c r="C830" s="33"/>
      <c r="D830" s="34"/>
      <c r="E830" s="34"/>
      <c r="F830" s="34"/>
      <c r="G830" s="152"/>
      <c r="H830" s="35"/>
      <c r="I830" s="175"/>
      <c r="J830" s="175"/>
      <c r="K830" s="175"/>
      <c r="L830" s="175"/>
      <c r="M830" s="175"/>
      <c r="N830" s="175"/>
      <c r="O830" s="175"/>
      <c r="P830" s="175"/>
      <c r="Q830" s="175"/>
      <c r="R830" s="175"/>
      <c r="S830" s="175"/>
      <c r="T830" s="175"/>
      <c r="U830" s="175"/>
      <c r="V830" s="175"/>
      <c r="W830" s="175"/>
      <c r="X830" s="175"/>
      <c r="Y830" s="175"/>
      <c r="Z830" s="175"/>
      <c r="AA830" s="175"/>
      <c r="AB830" s="175"/>
      <c r="AC830" s="175"/>
      <c r="AD830" s="175"/>
      <c r="AE830" s="175"/>
      <c r="AF830" s="175"/>
      <c r="AG830" s="175"/>
      <c r="AH830" s="175"/>
      <c r="AI830" s="175"/>
      <c r="AJ830" s="175"/>
      <c r="AK830" s="175"/>
      <c r="AL830" s="175"/>
      <c r="AM830" s="175" t="str">
        <f t="shared" si="245"/>
        <v/>
      </c>
      <c r="AN830" s="213"/>
      <c r="AO830" s="36"/>
      <c r="AP830" s="13"/>
      <c r="AR830" s="14"/>
      <c r="AT830" s="66"/>
      <c r="AU830" s="66"/>
    </row>
    <row r="831" spans="1:47" s="61" customFormat="1" ht="56.25" outlineLevel="1" x14ac:dyDescent="0.25">
      <c r="A831" s="62" t="s">
        <v>1598</v>
      </c>
      <c r="B831" s="63" t="s">
        <v>1599</v>
      </c>
      <c r="C831" s="64" t="s">
        <v>16</v>
      </c>
      <c r="D831" s="65">
        <v>47</v>
      </c>
      <c r="E831" s="65"/>
      <c r="F831" s="19">
        <f>D831+E831</f>
        <v>47</v>
      </c>
      <c r="G831" s="156">
        <v>27.270098040000001</v>
      </c>
      <c r="H831" s="65">
        <f t="shared" si="247"/>
        <v>47</v>
      </c>
      <c r="I831" s="179"/>
      <c r="J831" s="179">
        <f t="shared" si="238"/>
        <v>0</v>
      </c>
      <c r="K831" s="179"/>
      <c r="L831" s="179">
        <f t="shared" si="239"/>
        <v>0</v>
      </c>
      <c r="M831" s="179"/>
      <c r="N831" s="179">
        <f t="shared" si="240"/>
        <v>0</v>
      </c>
      <c r="O831" s="179"/>
      <c r="P831" s="179">
        <f t="shared" si="248"/>
        <v>0</v>
      </c>
      <c r="Q831" s="179"/>
      <c r="R831" s="179">
        <f t="shared" si="249"/>
        <v>0</v>
      </c>
      <c r="S831" s="179"/>
      <c r="T831" s="179">
        <f t="shared" si="250"/>
        <v>0</v>
      </c>
      <c r="U831" s="179"/>
      <c r="V831" s="179">
        <f t="shared" si="241"/>
        <v>0</v>
      </c>
      <c r="W831" s="179"/>
      <c r="X831" s="179">
        <f t="shared" si="242"/>
        <v>0</v>
      </c>
      <c r="Y831" s="179"/>
      <c r="Z831" s="179">
        <f t="shared" si="243"/>
        <v>0</v>
      </c>
      <c r="AA831" s="179"/>
      <c r="AB831" s="179">
        <f t="shared" si="243"/>
        <v>0</v>
      </c>
      <c r="AC831" s="179"/>
      <c r="AD831" s="179">
        <f t="shared" si="243"/>
        <v>0</v>
      </c>
      <c r="AE831" s="179"/>
      <c r="AF831" s="179">
        <f t="shared" si="243"/>
        <v>0</v>
      </c>
      <c r="AG831" s="179"/>
      <c r="AH831" s="179">
        <f t="shared" si="237"/>
        <v>0</v>
      </c>
      <c r="AI831" s="179"/>
      <c r="AJ831" s="179">
        <f t="shared" si="244"/>
        <v>0</v>
      </c>
      <c r="AK831" s="179"/>
      <c r="AL831" s="179">
        <f t="shared" si="244"/>
        <v>0</v>
      </c>
      <c r="AM831" s="179">
        <f t="shared" si="245"/>
        <v>0</v>
      </c>
      <c r="AN831" s="217">
        <f t="shared" si="252"/>
        <v>0</v>
      </c>
      <c r="AO831" s="20">
        <f>IF(C831="","",(ROUND(AM831*G831,2)))</f>
        <v>0</v>
      </c>
      <c r="AP831" s="13"/>
      <c r="AR831" s="14"/>
      <c r="AT831" s="66"/>
      <c r="AU831" s="66"/>
    </row>
    <row r="832" spans="1:47" s="61" customFormat="1" ht="15" x14ac:dyDescent="0.25">
      <c r="A832" s="31" t="s">
        <v>1600</v>
      </c>
      <c r="B832" s="32" t="s">
        <v>1601</v>
      </c>
      <c r="C832" s="33"/>
      <c r="D832" s="34"/>
      <c r="E832" s="34"/>
      <c r="F832" s="34"/>
      <c r="G832" s="152"/>
      <c r="H832" s="35"/>
      <c r="I832" s="175"/>
      <c r="J832" s="175"/>
      <c r="K832" s="175"/>
      <c r="L832" s="175"/>
      <c r="M832" s="175"/>
      <c r="N832" s="175"/>
      <c r="O832" s="175"/>
      <c r="P832" s="175"/>
      <c r="Q832" s="175"/>
      <c r="R832" s="175"/>
      <c r="S832" s="175"/>
      <c r="T832" s="175"/>
      <c r="U832" s="175"/>
      <c r="V832" s="175"/>
      <c r="W832" s="175"/>
      <c r="X832" s="175"/>
      <c r="Y832" s="175"/>
      <c r="Z832" s="175"/>
      <c r="AA832" s="175"/>
      <c r="AB832" s="175"/>
      <c r="AC832" s="175"/>
      <c r="AD832" s="175"/>
      <c r="AE832" s="175"/>
      <c r="AF832" s="175"/>
      <c r="AG832" s="175"/>
      <c r="AH832" s="175"/>
      <c r="AI832" s="175"/>
      <c r="AJ832" s="175"/>
      <c r="AK832" s="175"/>
      <c r="AL832" s="175"/>
      <c r="AM832" s="175" t="str">
        <f t="shared" si="245"/>
        <v/>
      </c>
      <c r="AN832" s="213"/>
      <c r="AO832" s="36"/>
      <c r="AP832" s="13"/>
      <c r="AR832" s="14"/>
      <c r="AT832" s="66"/>
      <c r="AU832" s="66"/>
    </row>
    <row r="833" spans="1:47" s="61" customFormat="1" ht="15" outlineLevel="1" x14ac:dyDescent="0.25">
      <c r="A833" s="62" t="s">
        <v>1602</v>
      </c>
      <c r="B833" s="63" t="s">
        <v>1603</v>
      </c>
      <c r="C833" s="64" t="s">
        <v>16</v>
      </c>
      <c r="D833" s="65">
        <v>6</v>
      </c>
      <c r="E833" s="65"/>
      <c r="F833" s="19">
        <f>D833+E833</f>
        <v>6</v>
      </c>
      <c r="G833" s="156">
        <v>119.2659288</v>
      </c>
      <c r="H833" s="65">
        <f t="shared" si="247"/>
        <v>6</v>
      </c>
      <c r="I833" s="179"/>
      <c r="J833" s="179">
        <f t="shared" si="238"/>
        <v>0</v>
      </c>
      <c r="K833" s="179"/>
      <c r="L833" s="179">
        <f t="shared" si="239"/>
        <v>0</v>
      </c>
      <c r="M833" s="179"/>
      <c r="N833" s="179">
        <f t="shared" si="240"/>
        <v>0</v>
      </c>
      <c r="O833" s="179"/>
      <c r="P833" s="179">
        <f t="shared" si="248"/>
        <v>0</v>
      </c>
      <c r="Q833" s="179"/>
      <c r="R833" s="179">
        <f t="shared" si="249"/>
        <v>0</v>
      </c>
      <c r="S833" s="179"/>
      <c r="T833" s="179">
        <f t="shared" si="250"/>
        <v>0</v>
      </c>
      <c r="U833" s="179"/>
      <c r="V833" s="179">
        <f t="shared" si="241"/>
        <v>0</v>
      </c>
      <c r="W833" s="179"/>
      <c r="X833" s="179">
        <f t="shared" si="242"/>
        <v>0</v>
      </c>
      <c r="Y833" s="179"/>
      <c r="Z833" s="179">
        <f t="shared" si="243"/>
        <v>0</v>
      </c>
      <c r="AA833" s="179"/>
      <c r="AB833" s="179">
        <f t="shared" si="243"/>
        <v>0</v>
      </c>
      <c r="AC833" s="179"/>
      <c r="AD833" s="179">
        <f t="shared" si="243"/>
        <v>0</v>
      </c>
      <c r="AE833" s="179"/>
      <c r="AF833" s="179">
        <f t="shared" si="243"/>
        <v>0</v>
      </c>
      <c r="AG833" s="179"/>
      <c r="AH833" s="179">
        <f t="shared" si="237"/>
        <v>0</v>
      </c>
      <c r="AI833" s="179"/>
      <c r="AJ833" s="179">
        <f t="shared" si="244"/>
        <v>0</v>
      </c>
      <c r="AK833" s="179"/>
      <c r="AL833" s="179">
        <f t="shared" si="244"/>
        <v>0</v>
      </c>
      <c r="AM833" s="179">
        <f t="shared" si="245"/>
        <v>0</v>
      </c>
      <c r="AN833" s="217">
        <f t="shared" si="252"/>
        <v>0</v>
      </c>
      <c r="AO833" s="20">
        <f>IF(C833="","",(ROUND(AM833*G833,2)))</f>
        <v>0</v>
      </c>
      <c r="AP833" s="13"/>
      <c r="AR833" s="14"/>
      <c r="AT833" s="66"/>
      <c r="AU833" s="66"/>
    </row>
    <row r="834" spans="1:47" s="61" customFormat="1" ht="15" outlineLevel="1" x14ac:dyDescent="0.25">
      <c r="A834" s="62" t="s">
        <v>1604</v>
      </c>
      <c r="B834" s="63" t="s">
        <v>1605</v>
      </c>
      <c r="C834" s="64" t="s">
        <v>16</v>
      </c>
      <c r="D834" s="65">
        <v>6</v>
      </c>
      <c r="E834" s="65"/>
      <c r="F834" s="19">
        <f>D834+E834</f>
        <v>6</v>
      </c>
      <c r="G834" s="156">
        <v>110.6</v>
      </c>
      <c r="H834" s="65">
        <f t="shared" si="247"/>
        <v>6</v>
      </c>
      <c r="I834" s="179"/>
      <c r="J834" s="179">
        <f t="shared" si="238"/>
        <v>0</v>
      </c>
      <c r="K834" s="179"/>
      <c r="L834" s="179">
        <f t="shared" si="239"/>
        <v>0</v>
      </c>
      <c r="M834" s="179"/>
      <c r="N834" s="179">
        <f t="shared" si="240"/>
        <v>0</v>
      </c>
      <c r="O834" s="179"/>
      <c r="P834" s="179">
        <f t="shared" si="248"/>
        <v>0</v>
      </c>
      <c r="Q834" s="179"/>
      <c r="R834" s="179">
        <f t="shared" si="249"/>
        <v>0</v>
      </c>
      <c r="S834" s="179"/>
      <c r="T834" s="179">
        <f t="shared" si="250"/>
        <v>0</v>
      </c>
      <c r="U834" s="179"/>
      <c r="V834" s="179">
        <f t="shared" si="241"/>
        <v>0</v>
      </c>
      <c r="W834" s="179"/>
      <c r="X834" s="179">
        <f t="shared" si="242"/>
        <v>0</v>
      </c>
      <c r="Y834" s="179"/>
      <c r="Z834" s="179">
        <f t="shared" si="243"/>
        <v>0</v>
      </c>
      <c r="AA834" s="179"/>
      <c r="AB834" s="179">
        <f t="shared" si="243"/>
        <v>0</v>
      </c>
      <c r="AC834" s="179"/>
      <c r="AD834" s="179">
        <f t="shared" si="243"/>
        <v>0</v>
      </c>
      <c r="AE834" s="179"/>
      <c r="AF834" s="179">
        <f t="shared" si="243"/>
        <v>0</v>
      </c>
      <c r="AG834" s="179"/>
      <c r="AH834" s="179">
        <f t="shared" si="237"/>
        <v>0</v>
      </c>
      <c r="AI834" s="179"/>
      <c r="AJ834" s="179">
        <f t="shared" si="244"/>
        <v>0</v>
      </c>
      <c r="AK834" s="179"/>
      <c r="AL834" s="179">
        <f t="shared" si="244"/>
        <v>0</v>
      </c>
      <c r="AM834" s="179">
        <f t="shared" si="245"/>
        <v>0</v>
      </c>
      <c r="AN834" s="217">
        <f t="shared" si="252"/>
        <v>0</v>
      </c>
      <c r="AO834" s="20">
        <f>IF(C834="","",(ROUND(AM834*G834,2)))</f>
        <v>0</v>
      </c>
      <c r="AP834" s="13"/>
      <c r="AR834" s="14"/>
      <c r="AT834" s="66"/>
      <c r="AU834" s="66"/>
    </row>
    <row r="835" spans="1:47" s="61" customFormat="1" ht="15" outlineLevel="1" x14ac:dyDescent="0.25">
      <c r="A835" s="62" t="s">
        <v>1606</v>
      </c>
      <c r="B835" s="63" t="s">
        <v>1607</v>
      </c>
      <c r="C835" s="64" t="s">
        <v>16</v>
      </c>
      <c r="D835" s="65">
        <v>1</v>
      </c>
      <c r="E835" s="65"/>
      <c r="F835" s="19">
        <f>D835+E835</f>
        <v>1</v>
      </c>
      <c r="G835" s="156">
        <v>1910.8953630000001</v>
      </c>
      <c r="H835" s="65">
        <f t="shared" si="247"/>
        <v>1</v>
      </c>
      <c r="I835" s="179"/>
      <c r="J835" s="179">
        <f t="shared" si="238"/>
        <v>0</v>
      </c>
      <c r="K835" s="179"/>
      <c r="L835" s="179">
        <f t="shared" si="239"/>
        <v>0</v>
      </c>
      <c r="M835" s="179"/>
      <c r="N835" s="179">
        <f t="shared" si="240"/>
        <v>0</v>
      </c>
      <c r="O835" s="179"/>
      <c r="P835" s="179">
        <f t="shared" si="248"/>
        <v>0</v>
      </c>
      <c r="Q835" s="179"/>
      <c r="R835" s="179">
        <f t="shared" si="249"/>
        <v>0</v>
      </c>
      <c r="S835" s="179"/>
      <c r="T835" s="179">
        <f t="shared" si="250"/>
        <v>0</v>
      </c>
      <c r="U835" s="179"/>
      <c r="V835" s="179">
        <f t="shared" si="241"/>
        <v>0</v>
      </c>
      <c r="W835" s="179"/>
      <c r="X835" s="179">
        <f t="shared" si="242"/>
        <v>0</v>
      </c>
      <c r="Y835" s="179"/>
      <c r="Z835" s="179">
        <f t="shared" si="243"/>
        <v>0</v>
      </c>
      <c r="AA835" s="179"/>
      <c r="AB835" s="179">
        <f t="shared" si="243"/>
        <v>0</v>
      </c>
      <c r="AC835" s="179"/>
      <c r="AD835" s="179">
        <f t="shared" si="243"/>
        <v>0</v>
      </c>
      <c r="AE835" s="179"/>
      <c r="AF835" s="179">
        <f t="shared" si="243"/>
        <v>0</v>
      </c>
      <c r="AG835" s="179"/>
      <c r="AH835" s="179">
        <f t="shared" si="237"/>
        <v>0</v>
      </c>
      <c r="AI835" s="179"/>
      <c r="AJ835" s="179">
        <f t="shared" si="244"/>
        <v>0</v>
      </c>
      <c r="AK835" s="179"/>
      <c r="AL835" s="179">
        <f t="shared" si="244"/>
        <v>0</v>
      </c>
      <c r="AM835" s="179">
        <f t="shared" si="245"/>
        <v>0</v>
      </c>
      <c r="AN835" s="217">
        <f t="shared" si="252"/>
        <v>0</v>
      </c>
      <c r="AO835" s="20">
        <f>IF(C835="","",(ROUND(AM835*G835,2)))</f>
        <v>0</v>
      </c>
      <c r="AP835" s="13"/>
      <c r="AR835" s="14"/>
      <c r="AT835" s="66"/>
      <c r="AU835" s="66"/>
    </row>
    <row r="836" spans="1:47" s="61" customFormat="1" ht="15" x14ac:dyDescent="0.25">
      <c r="A836" s="31" t="s">
        <v>1608</v>
      </c>
      <c r="B836" s="32" t="s">
        <v>1609</v>
      </c>
      <c r="C836" s="33"/>
      <c r="D836" s="34"/>
      <c r="E836" s="34"/>
      <c r="F836" s="34"/>
      <c r="G836" s="152"/>
      <c r="H836" s="35"/>
      <c r="I836" s="175"/>
      <c r="J836" s="175"/>
      <c r="K836" s="175"/>
      <c r="L836" s="175"/>
      <c r="M836" s="175"/>
      <c r="N836" s="175"/>
      <c r="O836" s="175"/>
      <c r="P836" s="175"/>
      <c r="Q836" s="175"/>
      <c r="R836" s="175"/>
      <c r="S836" s="175"/>
      <c r="T836" s="175"/>
      <c r="U836" s="175"/>
      <c r="V836" s="175"/>
      <c r="W836" s="175"/>
      <c r="X836" s="175"/>
      <c r="Y836" s="175"/>
      <c r="Z836" s="175"/>
      <c r="AA836" s="175"/>
      <c r="AB836" s="175"/>
      <c r="AC836" s="175"/>
      <c r="AD836" s="175"/>
      <c r="AE836" s="175"/>
      <c r="AF836" s="175"/>
      <c r="AG836" s="175"/>
      <c r="AH836" s="175"/>
      <c r="AI836" s="175"/>
      <c r="AJ836" s="175"/>
      <c r="AK836" s="175"/>
      <c r="AL836" s="175"/>
      <c r="AM836" s="175" t="str">
        <f t="shared" si="245"/>
        <v/>
      </c>
      <c r="AN836" s="213"/>
      <c r="AO836" s="36"/>
      <c r="AP836" s="13"/>
      <c r="AR836" s="14"/>
      <c r="AT836" s="66"/>
      <c r="AU836" s="66"/>
    </row>
    <row r="837" spans="1:47" s="61" customFormat="1" ht="33.75" outlineLevel="1" x14ac:dyDescent="0.25">
      <c r="A837" s="62" t="s">
        <v>1610</v>
      </c>
      <c r="B837" s="63" t="s">
        <v>1611</v>
      </c>
      <c r="C837" s="64" t="s">
        <v>16</v>
      </c>
      <c r="D837" s="65">
        <v>10</v>
      </c>
      <c r="E837" s="65"/>
      <c r="F837" s="19">
        <f>D837+E837</f>
        <v>10</v>
      </c>
      <c r="G837" s="156">
        <v>26.89</v>
      </c>
      <c r="H837" s="65">
        <f t="shared" si="247"/>
        <v>10</v>
      </c>
      <c r="I837" s="179"/>
      <c r="J837" s="179">
        <f t="shared" si="238"/>
        <v>0</v>
      </c>
      <c r="K837" s="179"/>
      <c r="L837" s="179">
        <f t="shared" si="239"/>
        <v>0</v>
      </c>
      <c r="M837" s="179"/>
      <c r="N837" s="179">
        <f t="shared" si="240"/>
        <v>0</v>
      </c>
      <c r="O837" s="179"/>
      <c r="P837" s="179">
        <f t="shared" si="248"/>
        <v>0</v>
      </c>
      <c r="Q837" s="179"/>
      <c r="R837" s="179">
        <f t="shared" si="249"/>
        <v>0</v>
      </c>
      <c r="S837" s="179"/>
      <c r="T837" s="179">
        <f t="shared" si="250"/>
        <v>0</v>
      </c>
      <c r="U837" s="179"/>
      <c r="V837" s="179">
        <f t="shared" si="241"/>
        <v>0</v>
      </c>
      <c r="W837" s="179"/>
      <c r="X837" s="179">
        <f t="shared" si="242"/>
        <v>0</v>
      </c>
      <c r="Y837" s="179"/>
      <c r="Z837" s="179">
        <f t="shared" si="243"/>
        <v>0</v>
      </c>
      <c r="AA837" s="179"/>
      <c r="AB837" s="179">
        <f t="shared" si="243"/>
        <v>0</v>
      </c>
      <c r="AC837" s="179"/>
      <c r="AD837" s="179">
        <f t="shared" si="243"/>
        <v>0</v>
      </c>
      <c r="AE837" s="179"/>
      <c r="AF837" s="179">
        <f t="shared" si="243"/>
        <v>0</v>
      </c>
      <c r="AG837" s="179"/>
      <c r="AH837" s="179">
        <f t="shared" si="237"/>
        <v>0</v>
      </c>
      <c r="AI837" s="179"/>
      <c r="AJ837" s="179">
        <f t="shared" si="244"/>
        <v>0</v>
      </c>
      <c r="AK837" s="179"/>
      <c r="AL837" s="179">
        <f t="shared" si="244"/>
        <v>0</v>
      </c>
      <c r="AM837" s="179">
        <f t="shared" si="245"/>
        <v>0</v>
      </c>
      <c r="AN837" s="217">
        <f t="shared" si="252"/>
        <v>0</v>
      </c>
      <c r="AO837" s="20">
        <f>IF(C837="","",(ROUND(AM837*G837,2)))</f>
        <v>0</v>
      </c>
      <c r="AP837" s="13"/>
      <c r="AR837" s="14"/>
      <c r="AT837" s="66"/>
      <c r="AU837" s="66"/>
    </row>
    <row r="838" spans="1:47" s="61" customFormat="1" ht="33.75" outlineLevel="1" x14ac:dyDescent="0.25">
      <c r="A838" s="62" t="s">
        <v>1612</v>
      </c>
      <c r="B838" s="63" t="s">
        <v>1613</v>
      </c>
      <c r="C838" s="64" t="s">
        <v>16</v>
      </c>
      <c r="D838" s="65">
        <v>1</v>
      </c>
      <c r="E838" s="65"/>
      <c r="F838" s="19">
        <f>D838+E838</f>
        <v>1</v>
      </c>
      <c r="G838" s="156">
        <v>26.89</v>
      </c>
      <c r="H838" s="65">
        <f t="shared" si="247"/>
        <v>1</v>
      </c>
      <c r="I838" s="179"/>
      <c r="J838" s="179">
        <f t="shared" si="238"/>
        <v>0</v>
      </c>
      <c r="K838" s="179"/>
      <c r="L838" s="179">
        <f t="shared" si="239"/>
        <v>0</v>
      </c>
      <c r="M838" s="179"/>
      <c r="N838" s="179">
        <f t="shared" si="240"/>
        <v>0</v>
      </c>
      <c r="O838" s="179"/>
      <c r="P838" s="179">
        <f t="shared" si="248"/>
        <v>0</v>
      </c>
      <c r="Q838" s="179"/>
      <c r="R838" s="179">
        <f t="shared" si="249"/>
        <v>0</v>
      </c>
      <c r="S838" s="179"/>
      <c r="T838" s="179">
        <f t="shared" si="250"/>
        <v>0</v>
      </c>
      <c r="U838" s="179"/>
      <c r="V838" s="179">
        <f t="shared" si="241"/>
        <v>0</v>
      </c>
      <c r="W838" s="179"/>
      <c r="X838" s="179">
        <f t="shared" si="242"/>
        <v>0</v>
      </c>
      <c r="Y838" s="179"/>
      <c r="Z838" s="179">
        <f t="shared" si="243"/>
        <v>0</v>
      </c>
      <c r="AA838" s="179"/>
      <c r="AB838" s="179">
        <f t="shared" si="243"/>
        <v>0</v>
      </c>
      <c r="AC838" s="179"/>
      <c r="AD838" s="179">
        <f t="shared" si="243"/>
        <v>0</v>
      </c>
      <c r="AE838" s="179"/>
      <c r="AF838" s="179">
        <f t="shared" si="243"/>
        <v>0</v>
      </c>
      <c r="AG838" s="179"/>
      <c r="AH838" s="179">
        <f t="shared" si="237"/>
        <v>0</v>
      </c>
      <c r="AI838" s="179"/>
      <c r="AJ838" s="179">
        <f t="shared" si="244"/>
        <v>0</v>
      </c>
      <c r="AK838" s="179"/>
      <c r="AL838" s="179">
        <f t="shared" si="244"/>
        <v>0</v>
      </c>
      <c r="AM838" s="179">
        <f t="shared" si="245"/>
        <v>0</v>
      </c>
      <c r="AN838" s="217">
        <f t="shared" si="252"/>
        <v>0</v>
      </c>
      <c r="AO838" s="20">
        <f>IF(C838="","",(ROUND(AM838*G838,2)))</f>
        <v>0</v>
      </c>
      <c r="AP838" s="13"/>
      <c r="AR838" s="14"/>
      <c r="AT838" s="66"/>
      <c r="AU838" s="66"/>
    </row>
    <row r="839" spans="1:47" s="61" customFormat="1" ht="15" x14ac:dyDescent="0.25">
      <c r="A839" s="31" t="s">
        <v>1614</v>
      </c>
      <c r="B839" s="32" t="s">
        <v>1615</v>
      </c>
      <c r="C839" s="33"/>
      <c r="D839" s="34"/>
      <c r="E839" s="34"/>
      <c r="F839" s="34"/>
      <c r="G839" s="152"/>
      <c r="H839" s="35"/>
      <c r="I839" s="175"/>
      <c r="J839" s="175"/>
      <c r="K839" s="175"/>
      <c r="L839" s="175"/>
      <c r="M839" s="175"/>
      <c r="N839" s="175"/>
      <c r="O839" s="175"/>
      <c r="P839" s="175"/>
      <c r="Q839" s="175"/>
      <c r="R839" s="175"/>
      <c r="S839" s="175"/>
      <c r="T839" s="175"/>
      <c r="U839" s="175"/>
      <c r="V839" s="175"/>
      <c r="W839" s="175"/>
      <c r="X839" s="175"/>
      <c r="Y839" s="175"/>
      <c r="Z839" s="175"/>
      <c r="AA839" s="175"/>
      <c r="AB839" s="175"/>
      <c r="AC839" s="175"/>
      <c r="AD839" s="175"/>
      <c r="AE839" s="175"/>
      <c r="AF839" s="175"/>
      <c r="AG839" s="175"/>
      <c r="AH839" s="175"/>
      <c r="AI839" s="175"/>
      <c r="AJ839" s="175"/>
      <c r="AK839" s="175"/>
      <c r="AL839" s="175"/>
      <c r="AM839" s="175" t="str">
        <f t="shared" si="245"/>
        <v/>
      </c>
      <c r="AN839" s="213"/>
      <c r="AO839" s="36"/>
      <c r="AP839" s="13"/>
      <c r="AR839" s="14"/>
      <c r="AT839" s="66"/>
      <c r="AU839" s="66"/>
    </row>
    <row r="840" spans="1:47" s="61" customFormat="1" ht="33.75" outlineLevel="1" x14ac:dyDescent="0.25">
      <c r="A840" s="62" t="s">
        <v>1616</v>
      </c>
      <c r="B840" s="63" t="s">
        <v>1617</v>
      </c>
      <c r="C840" s="64" t="s">
        <v>16</v>
      </c>
      <c r="D840" s="65">
        <v>8</v>
      </c>
      <c r="E840" s="65"/>
      <c r="F840" s="19">
        <f>D840+E840</f>
        <v>8</v>
      </c>
      <c r="G840" s="156">
        <v>26.89</v>
      </c>
      <c r="H840" s="65">
        <f t="shared" si="247"/>
        <v>8</v>
      </c>
      <c r="I840" s="179"/>
      <c r="J840" s="179">
        <f t="shared" si="238"/>
        <v>0</v>
      </c>
      <c r="K840" s="179"/>
      <c r="L840" s="179">
        <f t="shared" si="239"/>
        <v>0</v>
      </c>
      <c r="M840" s="179"/>
      <c r="N840" s="179">
        <f t="shared" si="240"/>
        <v>0</v>
      </c>
      <c r="O840" s="179"/>
      <c r="P840" s="179">
        <f t="shared" si="248"/>
        <v>0</v>
      </c>
      <c r="Q840" s="179"/>
      <c r="R840" s="179">
        <f t="shared" si="249"/>
        <v>0</v>
      </c>
      <c r="S840" s="179"/>
      <c r="T840" s="179">
        <f t="shared" si="250"/>
        <v>0</v>
      </c>
      <c r="U840" s="179"/>
      <c r="V840" s="179">
        <f t="shared" si="241"/>
        <v>0</v>
      </c>
      <c r="W840" s="179"/>
      <c r="X840" s="179">
        <f t="shared" si="242"/>
        <v>0</v>
      </c>
      <c r="Y840" s="179"/>
      <c r="Z840" s="179">
        <f t="shared" si="243"/>
        <v>0</v>
      </c>
      <c r="AA840" s="179"/>
      <c r="AB840" s="179">
        <f t="shared" si="243"/>
        <v>0</v>
      </c>
      <c r="AC840" s="179"/>
      <c r="AD840" s="179">
        <f t="shared" si="243"/>
        <v>0</v>
      </c>
      <c r="AE840" s="179"/>
      <c r="AF840" s="179">
        <f t="shared" si="243"/>
        <v>0</v>
      </c>
      <c r="AG840" s="179"/>
      <c r="AH840" s="179">
        <f t="shared" si="237"/>
        <v>0</v>
      </c>
      <c r="AI840" s="179"/>
      <c r="AJ840" s="179">
        <f t="shared" si="244"/>
        <v>0</v>
      </c>
      <c r="AK840" s="179"/>
      <c r="AL840" s="179">
        <f t="shared" si="244"/>
        <v>0</v>
      </c>
      <c r="AM840" s="179">
        <f t="shared" si="245"/>
        <v>0</v>
      </c>
      <c r="AN840" s="217">
        <f t="shared" si="252"/>
        <v>0</v>
      </c>
      <c r="AO840" s="20">
        <f>IF(C840="","",(ROUND(AM840*G840,2)))</f>
        <v>0</v>
      </c>
      <c r="AP840" s="13"/>
      <c r="AR840" s="14"/>
      <c r="AT840" s="66"/>
      <c r="AU840" s="66"/>
    </row>
    <row r="841" spans="1:47" s="61" customFormat="1" ht="33.75" outlineLevel="1" x14ac:dyDescent="0.25">
      <c r="A841" s="62" t="s">
        <v>1618</v>
      </c>
      <c r="B841" s="63" t="s">
        <v>1619</v>
      </c>
      <c r="C841" s="64" t="s">
        <v>16</v>
      </c>
      <c r="D841" s="65">
        <v>11</v>
      </c>
      <c r="E841" s="65"/>
      <c r="F841" s="19">
        <f>D841+E841</f>
        <v>11</v>
      </c>
      <c r="G841" s="156">
        <v>26.89</v>
      </c>
      <c r="H841" s="65">
        <f t="shared" si="247"/>
        <v>11</v>
      </c>
      <c r="I841" s="179"/>
      <c r="J841" s="179">
        <f t="shared" si="238"/>
        <v>0</v>
      </c>
      <c r="K841" s="179"/>
      <c r="L841" s="179">
        <f t="shared" si="239"/>
        <v>0</v>
      </c>
      <c r="M841" s="179"/>
      <c r="N841" s="179">
        <f t="shared" si="240"/>
        <v>0</v>
      </c>
      <c r="O841" s="179"/>
      <c r="P841" s="179">
        <f t="shared" si="248"/>
        <v>0</v>
      </c>
      <c r="Q841" s="179"/>
      <c r="R841" s="179">
        <f t="shared" si="249"/>
        <v>0</v>
      </c>
      <c r="S841" s="179"/>
      <c r="T841" s="179">
        <f t="shared" si="250"/>
        <v>0</v>
      </c>
      <c r="U841" s="179"/>
      <c r="V841" s="179">
        <f t="shared" si="241"/>
        <v>0</v>
      </c>
      <c r="W841" s="179"/>
      <c r="X841" s="179">
        <f t="shared" si="242"/>
        <v>0</v>
      </c>
      <c r="Y841" s="179"/>
      <c r="Z841" s="179">
        <f t="shared" si="243"/>
        <v>0</v>
      </c>
      <c r="AA841" s="179"/>
      <c r="AB841" s="179">
        <f t="shared" si="243"/>
        <v>0</v>
      </c>
      <c r="AC841" s="179"/>
      <c r="AD841" s="179">
        <f t="shared" si="243"/>
        <v>0</v>
      </c>
      <c r="AE841" s="179"/>
      <c r="AF841" s="179">
        <f t="shared" ref="AF841:AH841" si="257">AE841*$G841</f>
        <v>0</v>
      </c>
      <c r="AG841" s="179"/>
      <c r="AH841" s="179">
        <f t="shared" si="257"/>
        <v>0</v>
      </c>
      <c r="AI841" s="179"/>
      <c r="AJ841" s="179">
        <f t="shared" si="244"/>
        <v>0</v>
      </c>
      <c r="AK841" s="179"/>
      <c r="AL841" s="179">
        <f t="shared" si="244"/>
        <v>0</v>
      </c>
      <c r="AM841" s="179">
        <f t="shared" si="245"/>
        <v>0</v>
      </c>
      <c r="AN841" s="217">
        <f t="shared" si="252"/>
        <v>0</v>
      </c>
      <c r="AO841" s="20">
        <f>IF(C841="","",(ROUND(AM841*G841,2)))</f>
        <v>0</v>
      </c>
      <c r="AP841" s="13"/>
      <c r="AR841" s="14"/>
      <c r="AT841" s="66"/>
      <c r="AU841" s="66"/>
    </row>
    <row r="842" spans="1:47" s="61" customFormat="1" ht="15" x14ac:dyDescent="0.25">
      <c r="A842" s="31" t="s">
        <v>1620</v>
      </c>
      <c r="B842" s="32" t="s">
        <v>1621</v>
      </c>
      <c r="C842" s="33"/>
      <c r="D842" s="34"/>
      <c r="E842" s="34"/>
      <c r="F842" s="34"/>
      <c r="G842" s="152"/>
      <c r="H842" s="35"/>
      <c r="I842" s="175"/>
      <c r="J842" s="175"/>
      <c r="K842" s="175"/>
      <c r="L842" s="175"/>
      <c r="M842" s="175"/>
      <c r="N842" s="175"/>
      <c r="O842" s="175"/>
      <c r="P842" s="175"/>
      <c r="Q842" s="175"/>
      <c r="R842" s="175"/>
      <c r="S842" s="175"/>
      <c r="T842" s="175"/>
      <c r="U842" s="175"/>
      <c r="V842" s="175"/>
      <c r="W842" s="175"/>
      <c r="X842" s="175"/>
      <c r="Y842" s="175"/>
      <c r="Z842" s="175"/>
      <c r="AA842" s="175"/>
      <c r="AB842" s="175"/>
      <c r="AC842" s="175"/>
      <c r="AD842" s="175"/>
      <c r="AE842" s="175"/>
      <c r="AF842" s="175"/>
      <c r="AG842" s="175"/>
      <c r="AH842" s="175"/>
      <c r="AI842" s="175"/>
      <c r="AJ842" s="175"/>
      <c r="AK842" s="175"/>
      <c r="AL842" s="175"/>
      <c r="AM842" s="175" t="str">
        <f t="shared" si="245"/>
        <v/>
      </c>
      <c r="AN842" s="213"/>
      <c r="AO842" s="36"/>
      <c r="AP842" s="13"/>
      <c r="AR842" s="14"/>
      <c r="AT842" s="66"/>
      <c r="AU842" s="66"/>
    </row>
    <row r="843" spans="1:47" s="61" customFormat="1" ht="20.45" customHeight="1" outlineLevel="1" x14ac:dyDescent="0.25">
      <c r="A843" s="62" t="s">
        <v>1622</v>
      </c>
      <c r="B843" s="63" t="s">
        <v>1623</v>
      </c>
      <c r="C843" s="64" t="s">
        <v>16</v>
      </c>
      <c r="D843" s="65">
        <v>2</v>
      </c>
      <c r="E843" s="65"/>
      <c r="F843" s="19">
        <f t="shared" ref="F843:F848" si="258">D843+E843</f>
        <v>2</v>
      </c>
      <c r="G843" s="156">
        <v>26.89</v>
      </c>
      <c r="H843" s="65">
        <f t="shared" ref="H843:H906" si="259">F843-AM843</f>
        <v>2</v>
      </c>
      <c r="I843" s="179"/>
      <c r="J843" s="179">
        <f t="shared" ref="J843:J874" si="260">I843*G843</f>
        <v>0</v>
      </c>
      <c r="K843" s="179"/>
      <c r="L843" s="179">
        <f t="shared" ref="L843:L874" si="261">K843*G843</f>
        <v>0</v>
      </c>
      <c r="M843" s="179"/>
      <c r="N843" s="179">
        <f t="shared" ref="N843:N874" si="262">M843*$G843</f>
        <v>0</v>
      </c>
      <c r="O843" s="179"/>
      <c r="P843" s="179">
        <f t="shared" ref="P843:P874" si="263">O843*$G843</f>
        <v>0</v>
      </c>
      <c r="Q843" s="179"/>
      <c r="R843" s="179">
        <f t="shared" ref="R843:R874" si="264">Q843*$G843</f>
        <v>0</v>
      </c>
      <c r="S843" s="179"/>
      <c r="T843" s="179">
        <f t="shared" ref="T843:T874" si="265">S843*$G843</f>
        <v>0</v>
      </c>
      <c r="U843" s="179"/>
      <c r="V843" s="179">
        <f t="shared" ref="V843:V874" si="266">U843*$G843</f>
        <v>0</v>
      </c>
      <c r="W843" s="179"/>
      <c r="X843" s="179">
        <f t="shared" ref="X843:X874" si="267">W843*$G843</f>
        <v>0</v>
      </c>
      <c r="Y843" s="179"/>
      <c r="Z843" s="179">
        <f t="shared" ref="Z843:AH895" si="268">Y843*$G843</f>
        <v>0</v>
      </c>
      <c r="AA843" s="179"/>
      <c r="AB843" s="179">
        <f t="shared" si="268"/>
        <v>0</v>
      </c>
      <c r="AC843" s="179"/>
      <c r="AD843" s="179">
        <f t="shared" si="268"/>
        <v>0</v>
      </c>
      <c r="AE843" s="179"/>
      <c r="AF843" s="179">
        <f t="shared" si="268"/>
        <v>0</v>
      </c>
      <c r="AG843" s="179"/>
      <c r="AH843" s="179">
        <f t="shared" si="268"/>
        <v>0</v>
      </c>
      <c r="AI843" s="179"/>
      <c r="AJ843" s="179">
        <f t="shared" ref="AJ843:AL905" si="269">AI843*$G843</f>
        <v>0</v>
      </c>
      <c r="AK843" s="179"/>
      <c r="AL843" s="179">
        <f t="shared" si="269"/>
        <v>0</v>
      </c>
      <c r="AM843" s="179">
        <f t="shared" ref="AM843:AM874" si="270">IF(C843="","",(I843+K843+M843+O843+Q843+S843+U843+W843+Y843+AA843+AC843+AE843+AG843+AI843+AK843))</f>
        <v>0</v>
      </c>
      <c r="AN843" s="217">
        <f t="shared" si="252"/>
        <v>0</v>
      </c>
      <c r="AO843" s="20">
        <f t="shared" ref="AO843:AO848" si="271">IF(C843="","",(ROUND(AM843*G843,2)))</f>
        <v>0</v>
      </c>
      <c r="AP843" s="13"/>
      <c r="AR843" s="14"/>
      <c r="AT843" s="66"/>
      <c r="AU843" s="66"/>
    </row>
    <row r="844" spans="1:47" s="61" customFormat="1" ht="20.45" customHeight="1" outlineLevel="1" x14ac:dyDescent="0.25">
      <c r="A844" s="62" t="s">
        <v>1624</v>
      </c>
      <c r="B844" s="63" t="s">
        <v>1625</v>
      </c>
      <c r="C844" s="64" t="s">
        <v>16</v>
      </c>
      <c r="D844" s="65">
        <v>6</v>
      </c>
      <c r="E844" s="65"/>
      <c r="F844" s="19">
        <f t="shared" si="258"/>
        <v>6</v>
      </c>
      <c r="G844" s="156">
        <v>26.89</v>
      </c>
      <c r="H844" s="65">
        <f t="shared" si="259"/>
        <v>6</v>
      </c>
      <c r="I844" s="179"/>
      <c r="J844" s="179">
        <f t="shared" si="260"/>
        <v>0</v>
      </c>
      <c r="K844" s="179"/>
      <c r="L844" s="179">
        <f t="shared" si="261"/>
        <v>0</v>
      </c>
      <c r="M844" s="179"/>
      <c r="N844" s="179">
        <f t="shared" si="262"/>
        <v>0</v>
      </c>
      <c r="O844" s="179"/>
      <c r="P844" s="179">
        <f t="shared" si="263"/>
        <v>0</v>
      </c>
      <c r="Q844" s="179"/>
      <c r="R844" s="179">
        <f t="shared" si="264"/>
        <v>0</v>
      </c>
      <c r="S844" s="179"/>
      <c r="T844" s="179">
        <f t="shared" si="265"/>
        <v>0</v>
      </c>
      <c r="U844" s="179"/>
      <c r="V844" s="179">
        <f t="shared" si="266"/>
        <v>0</v>
      </c>
      <c r="W844" s="179"/>
      <c r="X844" s="179">
        <f t="shared" si="267"/>
        <v>0</v>
      </c>
      <c r="Y844" s="179"/>
      <c r="Z844" s="179">
        <f t="shared" si="268"/>
        <v>0</v>
      </c>
      <c r="AA844" s="179"/>
      <c r="AB844" s="179">
        <f t="shared" si="268"/>
        <v>0</v>
      </c>
      <c r="AC844" s="179"/>
      <c r="AD844" s="179">
        <f t="shared" si="268"/>
        <v>0</v>
      </c>
      <c r="AE844" s="179"/>
      <c r="AF844" s="179">
        <f t="shared" si="268"/>
        <v>0</v>
      </c>
      <c r="AG844" s="179"/>
      <c r="AH844" s="179">
        <f t="shared" si="268"/>
        <v>0</v>
      </c>
      <c r="AI844" s="179"/>
      <c r="AJ844" s="179">
        <f t="shared" si="269"/>
        <v>0</v>
      </c>
      <c r="AK844" s="179"/>
      <c r="AL844" s="179">
        <f t="shared" si="269"/>
        <v>0</v>
      </c>
      <c r="AM844" s="179">
        <f t="shared" si="270"/>
        <v>0</v>
      </c>
      <c r="AN844" s="217">
        <f t="shared" si="252"/>
        <v>0</v>
      </c>
      <c r="AO844" s="20">
        <f t="shared" si="271"/>
        <v>0</v>
      </c>
      <c r="AP844" s="13"/>
      <c r="AR844" s="14"/>
      <c r="AT844" s="66"/>
      <c r="AU844" s="66"/>
    </row>
    <row r="845" spans="1:47" s="61" customFormat="1" ht="33.75" outlineLevel="1" x14ac:dyDescent="0.25">
      <c r="A845" s="62" t="s">
        <v>1626</v>
      </c>
      <c r="B845" s="63" t="s">
        <v>1627</v>
      </c>
      <c r="C845" s="64" t="s">
        <v>16</v>
      </c>
      <c r="D845" s="65">
        <v>6</v>
      </c>
      <c r="E845" s="65"/>
      <c r="F845" s="19">
        <f t="shared" si="258"/>
        <v>6</v>
      </c>
      <c r="G845" s="156">
        <v>26.89</v>
      </c>
      <c r="H845" s="65">
        <f t="shared" si="259"/>
        <v>6</v>
      </c>
      <c r="I845" s="179"/>
      <c r="J845" s="179">
        <f t="shared" si="260"/>
        <v>0</v>
      </c>
      <c r="K845" s="179"/>
      <c r="L845" s="179">
        <f t="shared" si="261"/>
        <v>0</v>
      </c>
      <c r="M845" s="179"/>
      <c r="N845" s="179">
        <f t="shared" si="262"/>
        <v>0</v>
      </c>
      <c r="O845" s="179"/>
      <c r="P845" s="179">
        <f t="shared" si="263"/>
        <v>0</v>
      </c>
      <c r="Q845" s="179"/>
      <c r="R845" s="179">
        <f t="shared" si="264"/>
        <v>0</v>
      </c>
      <c r="S845" s="179"/>
      <c r="T845" s="179">
        <f t="shared" si="265"/>
        <v>0</v>
      </c>
      <c r="U845" s="179"/>
      <c r="V845" s="179">
        <f t="shared" si="266"/>
        <v>0</v>
      </c>
      <c r="W845" s="179"/>
      <c r="X845" s="179">
        <f t="shared" si="267"/>
        <v>0</v>
      </c>
      <c r="Y845" s="179"/>
      <c r="Z845" s="179">
        <f t="shared" si="268"/>
        <v>0</v>
      </c>
      <c r="AA845" s="179"/>
      <c r="AB845" s="179">
        <f t="shared" si="268"/>
        <v>0</v>
      </c>
      <c r="AC845" s="179"/>
      <c r="AD845" s="179">
        <f t="shared" si="268"/>
        <v>0</v>
      </c>
      <c r="AE845" s="179"/>
      <c r="AF845" s="179">
        <f t="shared" si="268"/>
        <v>0</v>
      </c>
      <c r="AG845" s="179"/>
      <c r="AH845" s="179">
        <f t="shared" si="268"/>
        <v>0</v>
      </c>
      <c r="AI845" s="179"/>
      <c r="AJ845" s="179">
        <f t="shared" si="269"/>
        <v>0</v>
      </c>
      <c r="AK845" s="179"/>
      <c r="AL845" s="179">
        <f t="shared" si="269"/>
        <v>0</v>
      </c>
      <c r="AM845" s="179">
        <f t="shared" si="270"/>
        <v>0</v>
      </c>
      <c r="AN845" s="217">
        <f t="shared" si="252"/>
        <v>0</v>
      </c>
      <c r="AO845" s="20">
        <f t="shared" si="271"/>
        <v>0</v>
      </c>
      <c r="AP845" s="13"/>
      <c r="AR845" s="14"/>
      <c r="AT845" s="66"/>
      <c r="AU845" s="66"/>
    </row>
    <row r="846" spans="1:47" s="61" customFormat="1" ht="33.75" outlineLevel="1" x14ac:dyDescent="0.25">
      <c r="A846" s="62" t="s">
        <v>1628</v>
      </c>
      <c r="B846" s="63" t="s">
        <v>1629</v>
      </c>
      <c r="C846" s="64" t="s">
        <v>16</v>
      </c>
      <c r="D846" s="65">
        <v>31</v>
      </c>
      <c r="E846" s="65"/>
      <c r="F846" s="19">
        <f t="shared" si="258"/>
        <v>31</v>
      </c>
      <c r="G846" s="156">
        <v>29.8</v>
      </c>
      <c r="H846" s="65">
        <f t="shared" si="259"/>
        <v>31</v>
      </c>
      <c r="I846" s="179"/>
      <c r="J846" s="179">
        <f t="shared" si="260"/>
        <v>0</v>
      </c>
      <c r="K846" s="179"/>
      <c r="L846" s="179">
        <f t="shared" si="261"/>
        <v>0</v>
      </c>
      <c r="M846" s="179"/>
      <c r="N846" s="179">
        <f t="shared" si="262"/>
        <v>0</v>
      </c>
      <c r="O846" s="179"/>
      <c r="P846" s="179">
        <f t="shared" si="263"/>
        <v>0</v>
      </c>
      <c r="Q846" s="179"/>
      <c r="R846" s="179">
        <f t="shared" si="264"/>
        <v>0</v>
      </c>
      <c r="S846" s="179"/>
      <c r="T846" s="179">
        <f t="shared" si="265"/>
        <v>0</v>
      </c>
      <c r="U846" s="179"/>
      <c r="V846" s="179">
        <f t="shared" si="266"/>
        <v>0</v>
      </c>
      <c r="W846" s="179"/>
      <c r="X846" s="179">
        <f t="shared" si="267"/>
        <v>0</v>
      </c>
      <c r="Y846" s="179"/>
      <c r="Z846" s="179">
        <f t="shared" si="268"/>
        <v>0</v>
      </c>
      <c r="AA846" s="179"/>
      <c r="AB846" s="179">
        <f t="shared" si="268"/>
        <v>0</v>
      </c>
      <c r="AC846" s="179"/>
      <c r="AD846" s="179">
        <f t="shared" si="268"/>
        <v>0</v>
      </c>
      <c r="AE846" s="179"/>
      <c r="AF846" s="179">
        <f t="shared" si="268"/>
        <v>0</v>
      </c>
      <c r="AG846" s="179"/>
      <c r="AH846" s="179">
        <f t="shared" si="268"/>
        <v>0</v>
      </c>
      <c r="AI846" s="179"/>
      <c r="AJ846" s="179">
        <f t="shared" si="269"/>
        <v>0</v>
      </c>
      <c r="AK846" s="179"/>
      <c r="AL846" s="179">
        <f t="shared" si="269"/>
        <v>0</v>
      </c>
      <c r="AM846" s="179">
        <f t="shared" si="270"/>
        <v>0</v>
      </c>
      <c r="AN846" s="217">
        <f t="shared" ref="AN846:AN874" si="272">IF(C846="","",(AM846/F846))</f>
        <v>0</v>
      </c>
      <c r="AO846" s="20">
        <f t="shared" si="271"/>
        <v>0</v>
      </c>
      <c r="AP846" s="13"/>
      <c r="AR846" s="14"/>
      <c r="AT846" s="66"/>
      <c r="AU846" s="66"/>
    </row>
    <row r="847" spans="1:47" s="61" customFormat="1" ht="33.75" outlineLevel="1" x14ac:dyDescent="0.25">
      <c r="A847" s="62" t="s">
        <v>1630</v>
      </c>
      <c r="B847" s="63" t="s">
        <v>1631</v>
      </c>
      <c r="C847" s="64" t="s">
        <v>16</v>
      </c>
      <c r="D847" s="65">
        <v>32</v>
      </c>
      <c r="E847" s="65"/>
      <c r="F847" s="19">
        <f t="shared" si="258"/>
        <v>32</v>
      </c>
      <c r="G847" s="156">
        <v>42.97</v>
      </c>
      <c r="H847" s="65">
        <f t="shared" si="259"/>
        <v>32</v>
      </c>
      <c r="I847" s="179"/>
      <c r="J847" s="179">
        <f t="shared" si="260"/>
        <v>0</v>
      </c>
      <c r="K847" s="179"/>
      <c r="L847" s="179">
        <f t="shared" si="261"/>
        <v>0</v>
      </c>
      <c r="M847" s="179"/>
      <c r="N847" s="179">
        <f t="shared" si="262"/>
        <v>0</v>
      </c>
      <c r="O847" s="179"/>
      <c r="P847" s="179">
        <f t="shared" si="263"/>
        <v>0</v>
      </c>
      <c r="Q847" s="179"/>
      <c r="R847" s="179">
        <f t="shared" si="264"/>
        <v>0</v>
      </c>
      <c r="S847" s="179"/>
      <c r="T847" s="179">
        <f t="shared" si="265"/>
        <v>0</v>
      </c>
      <c r="U847" s="179"/>
      <c r="V847" s="179">
        <f t="shared" si="266"/>
        <v>0</v>
      </c>
      <c r="W847" s="179"/>
      <c r="X847" s="179">
        <f t="shared" si="267"/>
        <v>0</v>
      </c>
      <c r="Y847" s="179"/>
      <c r="Z847" s="179">
        <f t="shared" si="268"/>
        <v>0</v>
      </c>
      <c r="AA847" s="179"/>
      <c r="AB847" s="179">
        <f t="shared" si="268"/>
        <v>0</v>
      </c>
      <c r="AC847" s="179"/>
      <c r="AD847" s="179">
        <f t="shared" si="268"/>
        <v>0</v>
      </c>
      <c r="AE847" s="179"/>
      <c r="AF847" s="179">
        <f t="shared" si="268"/>
        <v>0</v>
      </c>
      <c r="AG847" s="179"/>
      <c r="AH847" s="179">
        <f t="shared" si="268"/>
        <v>0</v>
      </c>
      <c r="AI847" s="179"/>
      <c r="AJ847" s="179">
        <f t="shared" si="269"/>
        <v>0</v>
      </c>
      <c r="AK847" s="179"/>
      <c r="AL847" s="179">
        <f t="shared" si="269"/>
        <v>0</v>
      </c>
      <c r="AM847" s="179">
        <f t="shared" si="270"/>
        <v>0</v>
      </c>
      <c r="AN847" s="217">
        <f t="shared" si="272"/>
        <v>0</v>
      </c>
      <c r="AO847" s="20">
        <f t="shared" si="271"/>
        <v>0</v>
      </c>
      <c r="AP847" s="13"/>
      <c r="AR847" s="14"/>
      <c r="AT847" s="66"/>
      <c r="AU847" s="66"/>
    </row>
    <row r="848" spans="1:47" s="61" customFormat="1" ht="33.75" outlineLevel="1" x14ac:dyDescent="0.25">
      <c r="A848" s="62" t="s">
        <v>1632</v>
      </c>
      <c r="B848" s="63" t="s">
        <v>1633</v>
      </c>
      <c r="C848" s="64" t="s">
        <v>16</v>
      </c>
      <c r="D848" s="65">
        <v>6</v>
      </c>
      <c r="E848" s="65"/>
      <c r="F848" s="19">
        <f t="shared" si="258"/>
        <v>6</v>
      </c>
      <c r="G848" s="156">
        <v>29.8</v>
      </c>
      <c r="H848" s="65">
        <f t="shared" si="259"/>
        <v>6</v>
      </c>
      <c r="I848" s="179"/>
      <c r="J848" s="179">
        <f t="shared" si="260"/>
        <v>0</v>
      </c>
      <c r="K848" s="179"/>
      <c r="L848" s="179">
        <f t="shared" si="261"/>
        <v>0</v>
      </c>
      <c r="M848" s="179"/>
      <c r="N848" s="179">
        <f t="shared" si="262"/>
        <v>0</v>
      </c>
      <c r="O848" s="179"/>
      <c r="P848" s="179">
        <f t="shared" si="263"/>
        <v>0</v>
      </c>
      <c r="Q848" s="179"/>
      <c r="R848" s="179">
        <f t="shared" si="264"/>
        <v>0</v>
      </c>
      <c r="S848" s="179"/>
      <c r="T848" s="179">
        <f t="shared" si="265"/>
        <v>0</v>
      </c>
      <c r="U848" s="179"/>
      <c r="V848" s="179">
        <f t="shared" si="266"/>
        <v>0</v>
      </c>
      <c r="W848" s="179"/>
      <c r="X848" s="179">
        <f t="shared" si="267"/>
        <v>0</v>
      </c>
      <c r="Y848" s="179"/>
      <c r="Z848" s="179">
        <f t="shared" si="268"/>
        <v>0</v>
      </c>
      <c r="AA848" s="179"/>
      <c r="AB848" s="179">
        <f t="shared" si="268"/>
        <v>0</v>
      </c>
      <c r="AC848" s="179"/>
      <c r="AD848" s="179">
        <f t="shared" si="268"/>
        <v>0</v>
      </c>
      <c r="AE848" s="179"/>
      <c r="AF848" s="179">
        <f t="shared" si="268"/>
        <v>0</v>
      </c>
      <c r="AG848" s="179"/>
      <c r="AH848" s="179">
        <f t="shared" si="268"/>
        <v>0</v>
      </c>
      <c r="AI848" s="179"/>
      <c r="AJ848" s="179">
        <f t="shared" si="269"/>
        <v>0</v>
      </c>
      <c r="AK848" s="179"/>
      <c r="AL848" s="179">
        <f t="shared" si="269"/>
        <v>0</v>
      </c>
      <c r="AM848" s="179">
        <f t="shared" si="270"/>
        <v>0</v>
      </c>
      <c r="AN848" s="217">
        <f t="shared" si="272"/>
        <v>0</v>
      </c>
      <c r="AO848" s="20">
        <f t="shared" si="271"/>
        <v>0</v>
      </c>
      <c r="AP848" s="13"/>
      <c r="AR848" s="14"/>
      <c r="AT848" s="66"/>
      <c r="AU848" s="66"/>
    </row>
    <row r="849" spans="1:47" s="61" customFormat="1" ht="15" x14ac:dyDescent="0.25">
      <c r="A849" s="31" t="s">
        <v>1634</v>
      </c>
      <c r="B849" s="32" t="s">
        <v>1635</v>
      </c>
      <c r="C849" s="33"/>
      <c r="D849" s="34"/>
      <c r="E849" s="34"/>
      <c r="F849" s="34"/>
      <c r="G849" s="152"/>
      <c r="H849" s="35"/>
      <c r="I849" s="175"/>
      <c r="J849" s="175"/>
      <c r="K849" s="175"/>
      <c r="L849" s="175"/>
      <c r="M849" s="175"/>
      <c r="N849" s="175"/>
      <c r="O849" s="175"/>
      <c r="P849" s="175"/>
      <c r="Q849" s="175"/>
      <c r="R849" s="175"/>
      <c r="S849" s="175"/>
      <c r="T849" s="175"/>
      <c r="U849" s="175"/>
      <c r="V849" s="175"/>
      <c r="W849" s="175"/>
      <c r="X849" s="175"/>
      <c r="Y849" s="175"/>
      <c r="Z849" s="175"/>
      <c r="AA849" s="175"/>
      <c r="AB849" s="175"/>
      <c r="AC849" s="175"/>
      <c r="AD849" s="175"/>
      <c r="AE849" s="175"/>
      <c r="AF849" s="175"/>
      <c r="AG849" s="175"/>
      <c r="AH849" s="175"/>
      <c r="AI849" s="175"/>
      <c r="AJ849" s="175"/>
      <c r="AK849" s="175"/>
      <c r="AL849" s="175"/>
      <c r="AM849" s="175" t="str">
        <f t="shared" si="270"/>
        <v/>
      </c>
      <c r="AN849" s="213"/>
      <c r="AO849" s="36"/>
      <c r="AP849" s="13"/>
      <c r="AR849" s="14"/>
      <c r="AT849" s="66"/>
      <c r="AU849" s="66"/>
    </row>
    <row r="850" spans="1:47" s="61" customFormat="1" ht="33.75" outlineLevel="1" x14ac:dyDescent="0.25">
      <c r="A850" s="62" t="s">
        <v>1636</v>
      </c>
      <c r="B850" s="63" t="s">
        <v>1637</v>
      </c>
      <c r="C850" s="64" t="s">
        <v>131</v>
      </c>
      <c r="D850" s="65">
        <v>1</v>
      </c>
      <c r="E850" s="65"/>
      <c r="F850" s="19">
        <f t="shared" ref="F850:F871" si="273">D850+E850</f>
        <v>1</v>
      </c>
      <c r="G850" s="156">
        <v>1583.158942</v>
      </c>
      <c r="H850" s="65">
        <f t="shared" si="259"/>
        <v>1</v>
      </c>
      <c r="I850" s="179"/>
      <c r="J850" s="179">
        <f t="shared" si="260"/>
        <v>0</v>
      </c>
      <c r="K850" s="179"/>
      <c r="L850" s="179">
        <f t="shared" si="261"/>
        <v>0</v>
      </c>
      <c r="M850" s="179"/>
      <c r="N850" s="179">
        <f t="shared" si="262"/>
        <v>0</v>
      </c>
      <c r="O850" s="179"/>
      <c r="P850" s="179">
        <f t="shared" si="263"/>
        <v>0</v>
      </c>
      <c r="Q850" s="179"/>
      <c r="R850" s="179">
        <f t="shared" si="264"/>
        <v>0</v>
      </c>
      <c r="S850" s="179"/>
      <c r="T850" s="179">
        <f t="shared" si="265"/>
        <v>0</v>
      </c>
      <c r="U850" s="179"/>
      <c r="V850" s="179">
        <f t="shared" si="266"/>
        <v>0</v>
      </c>
      <c r="W850" s="179"/>
      <c r="X850" s="179">
        <f t="shared" si="267"/>
        <v>0</v>
      </c>
      <c r="Y850" s="179"/>
      <c r="Z850" s="179">
        <f t="shared" si="268"/>
        <v>0</v>
      </c>
      <c r="AA850" s="179"/>
      <c r="AB850" s="179">
        <f t="shared" si="268"/>
        <v>0</v>
      </c>
      <c r="AC850" s="179"/>
      <c r="AD850" s="179">
        <f t="shared" si="268"/>
        <v>0</v>
      </c>
      <c r="AE850" s="179"/>
      <c r="AF850" s="179">
        <f t="shared" si="268"/>
        <v>0</v>
      </c>
      <c r="AG850" s="179"/>
      <c r="AH850" s="179">
        <f t="shared" si="268"/>
        <v>0</v>
      </c>
      <c r="AI850" s="179"/>
      <c r="AJ850" s="179">
        <f t="shared" si="269"/>
        <v>0</v>
      </c>
      <c r="AK850" s="179"/>
      <c r="AL850" s="179">
        <f t="shared" si="269"/>
        <v>0</v>
      </c>
      <c r="AM850" s="179">
        <f t="shared" si="270"/>
        <v>0</v>
      </c>
      <c r="AN850" s="217">
        <f t="shared" si="272"/>
        <v>0</v>
      </c>
      <c r="AO850" s="20">
        <f t="shared" ref="AO850:AO871" si="274">IF(C850="","",(ROUND(AM850*G850,2)))</f>
        <v>0</v>
      </c>
      <c r="AP850" s="13"/>
      <c r="AR850" s="14"/>
      <c r="AT850" s="66"/>
      <c r="AU850" s="66"/>
    </row>
    <row r="851" spans="1:47" s="61" customFormat="1" ht="33.75" outlineLevel="1" x14ac:dyDescent="0.25">
      <c r="A851" s="62" t="s">
        <v>1638</v>
      </c>
      <c r="B851" s="63" t="s">
        <v>1639</v>
      </c>
      <c r="C851" s="64" t="s">
        <v>131</v>
      </c>
      <c r="D851" s="65">
        <v>5</v>
      </c>
      <c r="E851" s="65"/>
      <c r="F851" s="19">
        <f t="shared" si="273"/>
        <v>5</v>
      </c>
      <c r="G851" s="156">
        <v>2007.0289419999999</v>
      </c>
      <c r="H851" s="65">
        <f t="shared" si="259"/>
        <v>5</v>
      </c>
      <c r="I851" s="179"/>
      <c r="J851" s="179">
        <f t="shared" si="260"/>
        <v>0</v>
      </c>
      <c r="K851" s="179"/>
      <c r="L851" s="179">
        <f t="shared" si="261"/>
        <v>0</v>
      </c>
      <c r="M851" s="179"/>
      <c r="N851" s="179">
        <f t="shared" si="262"/>
        <v>0</v>
      </c>
      <c r="O851" s="179"/>
      <c r="P851" s="179">
        <f t="shared" si="263"/>
        <v>0</v>
      </c>
      <c r="Q851" s="179"/>
      <c r="R851" s="179">
        <f t="shared" si="264"/>
        <v>0</v>
      </c>
      <c r="S851" s="179"/>
      <c r="T851" s="179">
        <f t="shared" si="265"/>
        <v>0</v>
      </c>
      <c r="U851" s="179"/>
      <c r="V851" s="179">
        <f t="shared" si="266"/>
        <v>0</v>
      </c>
      <c r="W851" s="179"/>
      <c r="X851" s="179">
        <f t="shared" si="267"/>
        <v>0</v>
      </c>
      <c r="Y851" s="179"/>
      <c r="Z851" s="179">
        <f t="shared" si="268"/>
        <v>0</v>
      </c>
      <c r="AA851" s="179"/>
      <c r="AB851" s="179">
        <f t="shared" si="268"/>
        <v>0</v>
      </c>
      <c r="AC851" s="179"/>
      <c r="AD851" s="179">
        <f t="shared" si="268"/>
        <v>0</v>
      </c>
      <c r="AE851" s="179"/>
      <c r="AF851" s="179">
        <f t="shared" si="268"/>
        <v>0</v>
      </c>
      <c r="AG851" s="179"/>
      <c r="AH851" s="179">
        <f t="shared" si="268"/>
        <v>0</v>
      </c>
      <c r="AI851" s="179"/>
      <c r="AJ851" s="179">
        <f t="shared" si="269"/>
        <v>0</v>
      </c>
      <c r="AK851" s="179"/>
      <c r="AL851" s="179">
        <f t="shared" si="269"/>
        <v>0</v>
      </c>
      <c r="AM851" s="179">
        <f t="shared" si="270"/>
        <v>0</v>
      </c>
      <c r="AN851" s="217">
        <f t="shared" si="272"/>
        <v>0</v>
      </c>
      <c r="AO851" s="20">
        <f t="shared" si="274"/>
        <v>0</v>
      </c>
      <c r="AP851" s="13"/>
      <c r="AR851" s="14"/>
      <c r="AT851" s="66"/>
      <c r="AU851" s="66"/>
    </row>
    <row r="852" spans="1:47" s="61" customFormat="1" ht="33.75" outlineLevel="1" x14ac:dyDescent="0.25">
      <c r="A852" s="62" t="s">
        <v>1640</v>
      </c>
      <c r="B852" s="63" t="s">
        <v>1641</v>
      </c>
      <c r="C852" s="64" t="s">
        <v>23</v>
      </c>
      <c r="D852" s="65">
        <v>1</v>
      </c>
      <c r="E852" s="65"/>
      <c r="F852" s="19">
        <f t="shared" si="273"/>
        <v>1</v>
      </c>
      <c r="G852" s="156">
        <v>4016.6628620000001</v>
      </c>
      <c r="H852" s="65">
        <f t="shared" si="259"/>
        <v>1</v>
      </c>
      <c r="I852" s="179"/>
      <c r="J852" s="179">
        <f t="shared" si="260"/>
        <v>0</v>
      </c>
      <c r="K852" s="179"/>
      <c r="L852" s="179">
        <f t="shared" si="261"/>
        <v>0</v>
      </c>
      <c r="M852" s="179"/>
      <c r="N852" s="179">
        <f t="shared" si="262"/>
        <v>0</v>
      </c>
      <c r="O852" s="179"/>
      <c r="P852" s="179">
        <f t="shared" si="263"/>
        <v>0</v>
      </c>
      <c r="Q852" s="179"/>
      <c r="R852" s="179">
        <f t="shared" si="264"/>
        <v>0</v>
      </c>
      <c r="S852" s="179"/>
      <c r="T852" s="179">
        <f t="shared" si="265"/>
        <v>0</v>
      </c>
      <c r="U852" s="179"/>
      <c r="V852" s="179">
        <f t="shared" si="266"/>
        <v>0</v>
      </c>
      <c r="W852" s="179"/>
      <c r="X852" s="179">
        <f t="shared" si="267"/>
        <v>0</v>
      </c>
      <c r="Y852" s="179"/>
      <c r="Z852" s="179">
        <f t="shared" si="268"/>
        <v>0</v>
      </c>
      <c r="AA852" s="179"/>
      <c r="AB852" s="179">
        <f t="shared" si="268"/>
        <v>0</v>
      </c>
      <c r="AC852" s="179"/>
      <c r="AD852" s="179">
        <f t="shared" si="268"/>
        <v>0</v>
      </c>
      <c r="AE852" s="179"/>
      <c r="AF852" s="179">
        <f t="shared" si="268"/>
        <v>0</v>
      </c>
      <c r="AG852" s="179"/>
      <c r="AH852" s="179">
        <f t="shared" si="268"/>
        <v>0</v>
      </c>
      <c r="AI852" s="179"/>
      <c r="AJ852" s="179">
        <f t="shared" si="269"/>
        <v>0</v>
      </c>
      <c r="AK852" s="179"/>
      <c r="AL852" s="179">
        <f t="shared" si="269"/>
        <v>0</v>
      </c>
      <c r="AM852" s="179">
        <f t="shared" si="270"/>
        <v>0</v>
      </c>
      <c r="AN852" s="217">
        <f t="shared" si="272"/>
        <v>0</v>
      </c>
      <c r="AO852" s="20">
        <f t="shared" si="274"/>
        <v>0</v>
      </c>
      <c r="AP852" s="13"/>
      <c r="AR852" s="14"/>
      <c r="AT852" s="66"/>
      <c r="AU852" s="66"/>
    </row>
    <row r="853" spans="1:47" s="61" customFormat="1" ht="15" outlineLevel="1" x14ac:dyDescent="0.25">
      <c r="A853" s="62" t="s">
        <v>1642</v>
      </c>
      <c r="B853" s="63" t="s">
        <v>1643</v>
      </c>
      <c r="C853" s="64" t="s">
        <v>23</v>
      </c>
      <c r="D853" s="65">
        <v>1</v>
      </c>
      <c r="E853" s="65"/>
      <c r="F853" s="19">
        <f t="shared" si="273"/>
        <v>1</v>
      </c>
      <c r="G853" s="156">
        <v>4836.5655630000001</v>
      </c>
      <c r="H853" s="65">
        <f t="shared" si="259"/>
        <v>1</v>
      </c>
      <c r="I853" s="179"/>
      <c r="J853" s="179">
        <f t="shared" si="260"/>
        <v>0</v>
      </c>
      <c r="K853" s="179"/>
      <c r="L853" s="179">
        <f t="shared" si="261"/>
        <v>0</v>
      </c>
      <c r="M853" s="179"/>
      <c r="N853" s="179">
        <f t="shared" si="262"/>
        <v>0</v>
      </c>
      <c r="O853" s="179"/>
      <c r="P853" s="179">
        <f t="shared" si="263"/>
        <v>0</v>
      </c>
      <c r="Q853" s="179"/>
      <c r="R853" s="179">
        <f t="shared" si="264"/>
        <v>0</v>
      </c>
      <c r="S853" s="179"/>
      <c r="T853" s="179">
        <f t="shared" si="265"/>
        <v>0</v>
      </c>
      <c r="U853" s="179"/>
      <c r="V853" s="179">
        <f t="shared" si="266"/>
        <v>0</v>
      </c>
      <c r="W853" s="179"/>
      <c r="X853" s="179">
        <f t="shared" si="267"/>
        <v>0</v>
      </c>
      <c r="Y853" s="179"/>
      <c r="Z853" s="179">
        <f t="shared" si="268"/>
        <v>0</v>
      </c>
      <c r="AA853" s="179"/>
      <c r="AB853" s="179">
        <f t="shared" si="268"/>
        <v>0</v>
      </c>
      <c r="AC853" s="179"/>
      <c r="AD853" s="179">
        <f t="shared" si="268"/>
        <v>0</v>
      </c>
      <c r="AE853" s="179"/>
      <c r="AF853" s="179">
        <f t="shared" si="268"/>
        <v>0</v>
      </c>
      <c r="AG853" s="179"/>
      <c r="AH853" s="179">
        <f t="shared" si="268"/>
        <v>0</v>
      </c>
      <c r="AI853" s="179"/>
      <c r="AJ853" s="179">
        <f t="shared" si="269"/>
        <v>0</v>
      </c>
      <c r="AK853" s="179"/>
      <c r="AL853" s="179">
        <f t="shared" si="269"/>
        <v>0</v>
      </c>
      <c r="AM853" s="179">
        <f t="shared" si="270"/>
        <v>0</v>
      </c>
      <c r="AN853" s="217">
        <f t="shared" si="272"/>
        <v>0</v>
      </c>
      <c r="AO853" s="20">
        <f t="shared" si="274"/>
        <v>0</v>
      </c>
      <c r="AP853" s="13"/>
      <c r="AR853" s="14"/>
      <c r="AT853" s="66"/>
      <c r="AU853" s="66"/>
    </row>
    <row r="854" spans="1:47" s="61" customFormat="1" ht="33.75" outlineLevel="1" x14ac:dyDescent="0.25">
      <c r="A854" s="62" t="s">
        <v>1644</v>
      </c>
      <c r="B854" s="63" t="s">
        <v>1645</v>
      </c>
      <c r="C854" s="64" t="s">
        <v>23</v>
      </c>
      <c r="D854" s="65">
        <v>1</v>
      </c>
      <c r="E854" s="65"/>
      <c r="F854" s="19">
        <f t="shared" si="273"/>
        <v>1</v>
      </c>
      <c r="G854" s="156">
        <v>398.65876969999999</v>
      </c>
      <c r="H854" s="65">
        <f t="shared" si="259"/>
        <v>1</v>
      </c>
      <c r="I854" s="179"/>
      <c r="J854" s="179">
        <f t="shared" si="260"/>
        <v>0</v>
      </c>
      <c r="K854" s="179"/>
      <c r="L854" s="179">
        <f t="shared" si="261"/>
        <v>0</v>
      </c>
      <c r="M854" s="179"/>
      <c r="N854" s="179">
        <f t="shared" si="262"/>
        <v>0</v>
      </c>
      <c r="O854" s="179"/>
      <c r="P854" s="179">
        <f t="shared" si="263"/>
        <v>0</v>
      </c>
      <c r="Q854" s="179"/>
      <c r="R854" s="179">
        <f t="shared" si="264"/>
        <v>0</v>
      </c>
      <c r="S854" s="179"/>
      <c r="T854" s="179">
        <f t="shared" si="265"/>
        <v>0</v>
      </c>
      <c r="U854" s="179"/>
      <c r="V854" s="179">
        <f t="shared" si="266"/>
        <v>0</v>
      </c>
      <c r="W854" s="179"/>
      <c r="X854" s="179">
        <f t="shared" si="267"/>
        <v>0</v>
      </c>
      <c r="Y854" s="179"/>
      <c r="Z854" s="179">
        <f t="shared" si="268"/>
        <v>0</v>
      </c>
      <c r="AA854" s="179"/>
      <c r="AB854" s="179">
        <f t="shared" si="268"/>
        <v>0</v>
      </c>
      <c r="AC854" s="179"/>
      <c r="AD854" s="179">
        <f t="shared" si="268"/>
        <v>0</v>
      </c>
      <c r="AE854" s="179"/>
      <c r="AF854" s="179">
        <f t="shared" si="268"/>
        <v>0</v>
      </c>
      <c r="AG854" s="179"/>
      <c r="AH854" s="179">
        <f t="shared" si="268"/>
        <v>0</v>
      </c>
      <c r="AI854" s="179"/>
      <c r="AJ854" s="179">
        <f t="shared" si="269"/>
        <v>0</v>
      </c>
      <c r="AK854" s="179"/>
      <c r="AL854" s="179">
        <f t="shared" si="269"/>
        <v>0</v>
      </c>
      <c r="AM854" s="179">
        <f t="shared" si="270"/>
        <v>0</v>
      </c>
      <c r="AN854" s="217">
        <f t="shared" si="272"/>
        <v>0</v>
      </c>
      <c r="AO854" s="20">
        <f t="shared" si="274"/>
        <v>0</v>
      </c>
      <c r="AP854" s="13"/>
      <c r="AR854" s="14"/>
      <c r="AT854" s="66"/>
      <c r="AU854" s="66"/>
    </row>
    <row r="855" spans="1:47" s="61" customFormat="1" ht="15" outlineLevel="1" x14ac:dyDescent="0.25">
      <c r="A855" s="62" t="s">
        <v>1646</v>
      </c>
      <c r="B855" s="63" t="s">
        <v>1647</v>
      </c>
      <c r="C855" s="64" t="s">
        <v>23</v>
      </c>
      <c r="D855" s="65">
        <v>1</v>
      </c>
      <c r="E855" s="65"/>
      <c r="F855" s="19">
        <f t="shared" si="273"/>
        <v>1</v>
      </c>
      <c r="G855" s="156">
        <v>99.899029389999995</v>
      </c>
      <c r="H855" s="65">
        <f t="shared" si="259"/>
        <v>1</v>
      </c>
      <c r="I855" s="179"/>
      <c r="J855" s="179">
        <f t="shared" si="260"/>
        <v>0</v>
      </c>
      <c r="K855" s="179"/>
      <c r="L855" s="179">
        <f t="shared" si="261"/>
        <v>0</v>
      </c>
      <c r="M855" s="179"/>
      <c r="N855" s="179">
        <f t="shared" si="262"/>
        <v>0</v>
      </c>
      <c r="O855" s="179"/>
      <c r="P855" s="179">
        <f t="shared" si="263"/>
        <v>0</v>
      </c>
      <c r="Q855" s="179"/>
      <c r="R855" s="179">
        <f t="shared" si="264"/>
        <v>0</v>
      </c>
      <c r="S855" s="179"/>
      <c r="T855" s="179">
        <f t="shared" si="265"/>
        <v>0</v>
      </c>
      <c r="U855" s="179"/>
      <c r="V855" s="179">
        <f t="shared" si="266"/>
        <v>0</v>
      </c>
      <c r="W855" s="179"/>
      <c r="X855" s="179">
        <f t="shared" si="267"/>
        <v>0</v>
      </c>
      <c r="Y855" s="179"/>
      <c r="Z855" s="179">
        <f t="shared" si="268"/>
        <v>0</v>
      </c>
      <c r="AA855" s="179"/>
      <c r="AB855" s="179">
        <f t="shared" si="268"/>
        <v>0</v>
      </c>
      <c r="AC855" s="179"/>
      <c r="AD855" s="179">
        <f t="shared" si="268"/>
        <v>0</v>
      </c>
      <c r="AE855" s="179"/>
      <c r="AF855" s="179">
        <f t="shared" si="268"/>
        <v>0</v>
      </c>
      <c r="AG855" s="179"/>
      <c r="AH855" s="179">
        <f t="shared" si="268"/>
        <v>0</v>
      </c>
      <c r="AI855" s="179"/>
      <c r="AJ855" s="179">
        <f t="shared" si="269"/>
        <v>0</v>
      </c>
      <c r="AK855" s="179"/>
      <c r="AL855" s="179">
        <f t="shared" si="269"/>
        <v>0</v>
      </c>
      <c r="AM855" s="179">
        <f t="shared" si="270"/>
        <v>0</v>
      </c>
      <c r="AN855" s="217">
        <f t="shared" si="272"/>
        <v>0</v>
      </c>
      <c r="AO855" s="20">
        <f t="shared" si="274"/>
        <v>0</v>
      </c>
      <c r="AP855" s="13"/>
      <c r="AR855" s="14"/>
      <c r="AT855" s="66"/>
      <c r="AU855" s="66"/>
    </row>
    <row r="856" spans="1:47" s="61" customFormat="1" ht="22.5" outlineLevel="1" x14ac:dyDescent="0.25">
      <c r="A856" s="62" t="s">
        <v>1648</v>
      </c>
      <c r="B856" s="63" t="s">
        <v>1649</v>
      </c>
      <c r="C856" s="64" t="s">
        <v>583</v>
      </c>
      <c r="D856" s="65">
        <v>1</v>
      </c>
      <c r="E856" s="65"/>
      <c r="F856" s="19">
        <f t="shared" si="273"/>
        <v>1</v>
      </c>
      <c r="G856" s="156">
        <v>166.78119100000001</v>
      </c>
      <c r="H856" s="65">
        <f t="shared" si="259"/>
        <v>1</v>
      </c>
      <c r="I856" s="179"/>
      <c r="J856" s="179">
        <f t="shared" si="260"/>
        <v>0</v>
      </c>
      <c r="K856" s="179"/>
      <c r="L856" s="179">
        <f t="shared" si="261"/>
        <v>0</v>
      </c>
      <c r="M856" s="179"/>
      <c r="N856" s="179">
        <f t="shared" si="262"/>
        <v>0</v>
      </c>
      <c r="O856" s="179"/>
      <c r="P856" s="179">
        <f t="shared" si="263"/>
        <v>0</v>
      </c>
      <c r="Q856" s="179"/>
      <c r="R856" s="179">
        <f t="shared" si="264"/>
        <v>0</v>
      </c>
      <c r="S856" s="179"/>
      <c r="T856" s="179">
        <f t="shared" si="265"/>
        <v>0</v>
      </c>
      <c r="U856" s="179"/>
      <c r="V856" s="179">
        <f t="shared" si="266"/>
        <v>0</v>
      </c>
      <c r="W856" s="179"/>
      <c r="X856" s="179">
        <f t="shared" si="267"/>
        <v>0</v>
      </c>
      <c r="Y856" s="179"/>
      <c r="Z856" s="179">
        <f t="shared" si="268"/>
        <v>0</v>
      </c>
      <c r="AA856" s="179"/>
      <c r="AB856" s="179">
        <f t="shared" si="268"/>
        <v>0</v>
      </c>
      <c r="AC856" s="179"/>
      <c r="AD856" s="179">
        <f t="shared" si="268"/>
        <v>0</v>
      </c>
      <c r="AE856" s="179"/>
      <c r="AF856" s="179">
        <f t="shared" si="268"/>
        <v>0</v>
      </c>
      <c r="AG856" s="179"/>
      <c r="AH856" s="179">
        <f t="shared" si="268"/>
        <v>0</v>
      </c>
      <c r="AI856" s="179"/>
      <c r="AJ856" s="179">
        <f t="shared" si="269"/>
        <v>0</v>
      </c>
      <c r="AK856" s="179"/>
      <c r="AL856" s="179">
        <f t="shared" si="269"/>
        <v>0</v>
      </c>
      <c r="AM856" s="179">
        <f t="shared" si="270"/>
        <v>0</v>
      </c>
      <c r="AN856" s="217">
        <f t="shared" si="272"/>
        <v>0</v>
      </c>
      <c r="AO856" s="20">
        <f t="shared" si="274"/>
        <v>0</v>
      </c>
      <c r="AP856" s="13"/>
      <c r="AR856" s="14"/>
      <c r="AT856" s="66"/>
      <c r="AU856" s="66"/>
    </row>
    <row r="857" spans="1:47" s="61" customFormat="1" ht="33.75" outlineLevel="1" x14ac:dyDescent="0.25">
      <c r="A857" s="62" t="s">
        <v>1650</v>
      </c>
      <c r="B857" s="63" t="s">
        <v>1651</v>
      </c>
      <c r="C857" s="64" t="s">
        <v>583</v>
      </c>
      <c r="D857" s="65">
        <v>1</v>
      </c>
      <c r="E857" s="65"/>
      <c r="F857" s="19">
        <f t="shared" si="273"/>
        <v>1</v>
      </c>
      <c r="G857" s="156">
        <v>1251.1507260000001</v>
      </c>
      <c r="H857" s="65">
        <f t="shared" si="259"/>
        <v>1</v>
      </c>
      <c r="I857" s="179"/>
      <c r="J857" s="179">
        <f t="shared" si="260"/>
        <v>0</v>
      </c>
      <c r="K857" s="179"/>
      <c r="L857" s="179">
        <f t="shared" si="261"/>
        <v>0</v>
      </c>
      <c r="M857" s="179"/>
      <c r="N857" s="179">
        <f t="shared" si="262"/>
        <v>0</v>
      </c>
      <c r="O857" s="179"/>
      <c r="P857" s="179">
        <f t="shared" si="263"/>
        <v>0</v>
      </c>
      <c r="Q857" s="179"/>
      <c r="R857" s="179">
        <f t="shared" si="264"/>
        <v>0</v>
      </c>
      <c r="S857" s="179"/>
      <c r="T857" s="179">
        <f t="shared" si="265"/>
        <v>0</v>
      </c>
      <c r="U857" s="179"/>
      <c r="V857" s="179">
        <f t="shared" si="266"/>
        <v>0</v>
      </c>
      <c r="W857" s="179"/>
      <c r="X857" s="179">
        <f t="shared" si="267"/>
        <v>0</v>
      </c>
      <c r="Y857" s="179"/>
      <c r="Z857" s="179">
        <f t="shared" si="268"/>
        <v>0</v>
      </c>
      <c r="AA857" s="179"/>
      <c r="AB857" s="179">
        <f t="shared" si="268"/>
        <v>0</v>
      </c>
      <c r="AC857" s="179"/>
      <c r="AD857" s="179">
        <f t="shared" si="268"/>
        <v>0</v>
      </c>
      <c r="AE857" s="179"/>
      <c r="AF857" s="179">
        <f t="shared" si="268"/>
        <v>0</v>
      </c>
      <c r="AG857" s="179"/>
      <c r="AH857" s="179">
        <f t="shared" si="268"/>
        <v>0</v>
      </c>
      <c r="AI857" s="179"/>
      <c r="AJ857" s="179">
        <f t="shared" si="269"/>
        <v>0</v>
      </c>
      <c r="AK857" s="179"/>
      <c r="AL857" s="179">
        <f t="shared" si="269"/>
        <v>0</v>
      </c>
      <c r="AM857" s="179">
        <f t="shared" si="270"/>
        <v>0</v>
      </c>
      <c r="AN857" s="217">
        <f t="shared" si="272"/>
        <v>0</v>
      </c>
      <c r="AO857" s="20">
        <f t="shared" si="274"/>
        <v>0</v>
      </c>
      <c r="AP857" s="13"/>
      <c r="AR857" s="14"/>
      <c r="AT857" s="66"/>
      <c r="AU857" s="66"/>
    </row>
    <row r="858" spans="1:47" s="61" customFormat="1" ht="15" outlineLevel="1" x14ac:dyDescent="0.25">
      <c r="A858" s="62" t="s">
        <v>1652</v>
      </c>
      <c r="B858" s="63" t="s">
        <v>1653</v>
      </c>
      <c r="C858" s="64" t="s">
        <v>23</v>
      </c>
      <c r="D858" s="65">
        <v>3</v>
      </c>
      <c r="E858" s="65"/>
      <c r="F858" s="19">
        <f t="shared" si="273"/>
        <v>3</v>
      </c>
      <c r="G858" s="156">
        <v>298.56190450000003</v>
      </c>
      <c r="H858" s="65">
        <f t="shared" si="259"/>
        <v>3</v>
      </c>
      <c r="I858" s="179"/>
      <c r="J858" s="179">
        <f t="shared" si="260"/>
        <v>0</v>
      </c>
      <c r="K858" s="179"/>
      <c r="L858" s="179">
        <f t="shared" si="261"/>
        <v>0</v>
      </c>
      <c r="M858" s="179"/>
      <c r="N858" s="179">
        <f t="shared" si="262"/>
        <v>0</v>
      </c>
      <c r="O858" s="179"/>
      <c r="P858" s="179">
        <f t="shared" si="263"/>
        <v>0</v>
      </c>
      <c r="Q858" s="179"/>
      <c r="R858" s="179">
        <f t="shared" si="264"/>
        <v>0</v>
      </c>
      <c r="S858" s="179"/>
      <c r="T858" s="179">
        <f t="shared" si="265"/>
        <v>0</v>
      </c>
      <c r="U858" s="179"/>
      <c r="V858" s="179">
        <f t="shared" si="266"/>
        <v>0</v>
      </c>
      <c r="W858" s="179"/>
      <c r="X858" s="179">
        <f t="shared" si="267"/>
        <v>0</v>
      </c>
      <c r="Y858" s="179"/>
      <c r="Z858" s="179">
        <f t="shared" si="268"/>
        <v>0</v>
      </c>
      <c r="AA858" s="179"/>
      <c r="AB858" s="179">
        <f t="shared" si="268"/>
        <v>0</v>
      </c>
      <c r="AC858" s="179"/>
      <c r="AD858" s="179">
        <f t="shared" si="268"/>
        <v>0</v>
      </c>
      <c r="AE858" s="179"/>
      <c r="AF858" s="179">
        <f t="shared" si="268"/>
        <v>0</v>
      </c>
      <c r="AG858" s="179"/>
      <c r="AH858" s="179">
        <f t="shared" si="268"/>
        <v>0</v>
      </c>
      <c r="AI858" s="179"/>
      <c r="AJ858" s="179">
        <f t="shared" si="269"/>
        <v>0</v>
      </c>
      <c r="AK858" s="179"/>
      <c r="AL858" s="179">
        <f t="shared" si="269"/>
        <v>0</v>
      </c>
      <c r="AM858" s="179">
        <f t="shared" si="270"/>
        <v>0</v>
      </c>
      <c r="AN858" s="217">
        <f t="shared" si="272"/>
        <v>0</v>
      </c>
      <c r="AO858" s="20">
        <f t="shared" si="274"/>
        <v>0</v>
      </c>
      <c r="AP858" s="13"/>
      <c r="AR858" s="14"/>
      <c r="AT858" s="66"/>
      <c r="AU858" s="66"/>
    </row>
    <row r="859" spans="1:47" s="61" customFormat="1" ht="15" outlineLevel="1" x14ac:dyDescent="0.25">
      <c r="A859" s="62" t="s">
        <v>1654</v>
      </c>
      <c r="B859" s="63" t="s">
        <v>1655</v>
      </c>
      <c r="C859" s="64" t="s">
        <v>23</v>
      </c>
      <c r="D859" s="65">
        <v>2</v>
      </c>
      <c r="E859" s="65"/>
      <c r="F859" s="19">
        <f t="shared" si="273"/>
        <v>2</v>
      </c>
      <c r="G859" s="156">
        <v>249.37899390000001</v>
      </c>
      <c r="H859" s="65">
        <f t="shared" si="259"/>
        <v>2</v>
      </c>
      <c r="I859" s="179"/>
      <c r="J859" s="179">
        <f t="shared" si="260"/>
        <v>0</v>
      </c>
      <c r="K859" s="179"/>
      <c r="L859" s="179">
        <f t="shared" si="261"/>
        <v>0</v>
      </c>
      <c r="M859" s="179"/>
      <c r="N859" s="179">
        <f t="shared" si="262"/>
        <v>0</v>
      </c>
      <c r="O859" s="179"/>
      <c r="P859" s="179">
        <f t="shared" si="263"/>
        <v>0</v>
      </c>
      <c r="Q859" s="179"/>
      <c r="R859" s="179">
        <f t="shared" si="264"/>
        <v>0</v>
      </c>
      <c r="S859" s="179"/>
      <c r="T859" s="179">
        <f t="shared" si="265"/>
        <v>0</v>
      </c>
      <c r="U859" s="179"/>
      <c r="V859" s="179">
        <f t="shared" si="266"/>
        <v>0</v>
      </c>
      <c r="W859" s="179"/>
      <c r="X859" s="179">
        <f t="shared" si="267"/>
        <v>0</v>
      </c>
      <c r="Y859" s="179"/>
      <c r="Z859" s="179">
        <f t="shared" si="268"/>
        <v>0</v>
      </c>
      <c r="AA859" s="179"/>
      <c r="AB859" s="179">
        <f t="shared" si="268"/>
        <v>0</v>
      </c>
      <c r="AC859" s="179"/>
      <c r="AD859" s="179">
        <f t="shared" si="268"/>
        <v>0</v>
      </c>
      <c r="AE859" s="179"/>
      <c r="AF859" s="179">
        <f t="shared" si="268"/>
        <v>0</v>
      </c>
      <c r="AG859" s="179"/>
      <c r="AH859" s="179">
        <f t="shared" si="268"/>
        <v>0</v>
      </c>
      <c r="AI859" s="179"/>
      <c r="AJ859" s="179">
        <f t="shared" si="269"/>
        <v>0</v>
      </c>
      <c r="AK859" s="179"/>
      <c r="AL859" s="179">
        <f t="shared" si="269"/>
        <v>0</v>
      </c>
      <c r="AM859" s="179">
        <f t="shared" si="270"/>
        <v>0</v>
      </c>
      <c r="AN859" s="217">
        <f t="shared" si="272"/>
        <v>0</v>
      </c>
      <c r="AO859" s="20">
        <f t="shared" si="274"/>
        <v>0</v>
      </c>
      <c r="AP859" s="13"/>
      <c r="AR859" s="14"/>
      <c r="AT859" s="66"/>
      <c r="AU859" s="66"/>
    </row>
    <row r="860" spans="1:47" s="61" customFormat="1" ht="22.5" outlineLevel="1" x14ac:dyDescent="0.25">
      <c r="A860" s="62" t="s">
        <v>1656</v>
      </c>
      <c r="B860" s="63" t="s">
        <v>1657</v>
      </c>
      <c r="C860" s="64" t="s">
        <v>23</v>
      </c>
      <c r="D860" s="65">
        <v>4</v>
      </c>
      <c r="E860" s="65"/>
      <c r="F860" s="19">
        <f t="shared" si="273"/>
        <v>4</v>
      </c>
      <c r="G860" s="156">
        <v>125.30223770000001</v>
      </c>
      <c r="H860" s="65">
        <f t="shared" si="259"/>
        <v>4</v>
      </c>
      <c r="I860" s="179"/>
      <c r="J860" s="179">
        <f t="shared" si="260"/>
        <v>0</v>
      </c>
      <c r="K860" s="179"/>
      <c r="L860" s="179">
        <f t="shared" si="261"/>
        <v>0</v>
      </c>
      <c r="M860" s="179"/>
      <c r="N860" s="179">
        <f t="shared" si="262"/>
        <v>0</v>
      </c>
      <c r="O860" s="179"/>
      <c r="P860" s="179">
        <f t="shared" si="263"/>
        <v>0</v>
      </c>
      <c r="Q860" s="179"/>
      <c r="R860" s="179">
        <f t="shared" si="264"/>
        <v>0</v>
      </c>
      <c r="S860" s="179"/>
      <c r="T860" s="179">
        <f t="shared" si="265"/>
        <v>0</v>
      </c>
      <c r="U860" s="179"/>
      <c r="V860" s="179">
        <f t="shared" si="266"/>
        <v>0</v>
      </c>
      <c r="W860" s="179"/>
      <c r="X860" s="179">
        <f t="shared" si="267"/>
        <v>0</v>
      </c>
      <c r="Y860" s="179"/>
      <c r="Z860" s="179">
        <f t="shared" si="268"/>
        <v>0</v>
      </c>
      <c r="AA860" s="179"/>
      <c r="AB860" s="179">
        <f t="shared" si="268"/>
        <v>0</v>
      </c>
      <c r="AC860" s="179"/>
      <c r="AD860" s="179">
        <f t="shared" si="268"/>
        <v>0</v>
      </c>
      <c r="AE860" s="179"/>
      <c r="AF860" s="179">
        <f t="shared" si="268"/>
        <v>0</v>
      </c>
      <c r="AG860" s="179"/>
      <c r="AH860" s="179">
        <f t="shared" si="268"/>
        <v>0</v>
      </c>
      <c r="AI860" s="179"/>
      <c r="AJ860" s="179">
        <f t="shared" si="269"/>
        <v>0</v>
      </c>
      <c r="AK860" s="179"/>
      <c r="AL860" s="179">
        <f t="shared" si="269"/>
        <v>0</v>
      </c>
      <c r="AM860" s="179">
        <f t="shared" si="270"/>
        <v>0</v>
      </c>
      <c r="AN860" s="217">
        <f t="shared" si="272"/>
        <v>0</v>
      </c>
      <c r="AO860" s="20">
        <f t="shared" si="274"/>
        <v>0</v>
      </c>
      <c r="AP860" s="13"/>
      <c r="AR860" s="14"/>
      <c r="AT860" s="66"/>
      <c r="AU860" s="66"/>
    </row>
    <row r="861" spans="1:47" s="61" customFormat="1" ht="22.5" outlineLevel="1" x14ac:dyDescent="0.25">
      <c r="A861" s="62" t="s">
        <v>1658</v>
      </c>
      <c r="B861" s="63" t="s">
        <v>1659</v>
      </c>
      <c r="C861" s="64" t="s">
        <v>23</v>
      </c>
      <c r="D861" s="65">
        <v>16</v>
      </c>
      <c r="E861" s="65"/>
      <c r="F861" s="19">
        <f t="shared" si="273"/>
        <v>16</v>
      </c>
      <c r="G861" s="156">
        <v>94.439766849999998</v>
      </c>
      <c r="H861" s="65">
        <f t="shared" si="259"/>
        <v>16</v>
      </c>
      <c r="I861" s="179"/>
      <c r="J861" s="179">
        <f t="shared" si="260"/>
        <v>0</v>
      </c>
      <c r="K861" s="179"/>
      <c r="L861" s="179">
        <f t="shared" si="261"/>
        <v>0</v>
      </c>
      <c r="M861" s="179"/>
      <c r="N861" s="179">
        <f t="shared" si="262"/>
        <v>0</v>
      </c>
      <c r="O861" s="179"/>
      <c r="P861" s="179">
        <f t="shared" si="263"/>
        <v>0</v>
      </c>
      <c r="Q861" s="179"/>
      <c r="R861" s="179">
        <f t="shared" si="264"/>
        <v>0</v>
      </c>
      <c r="S861" s="179"/>
      <c r="T861" s="179">
        <f t="shared" si="265"/>
        <v>0</v>
      </c>
      <c r="U861" s="179"/>
      <c r="V861" s="179">
        <f t="shared" si="266"/>
        <v>0</v>
      </c>
      <c r="W861" s="179"/>
      <c r="X861" s="179">
        <f t="shared" si="267"/>
        <v>0</v>
      </c>
      <c r="Y861" s="179"/>
      <c r="Z861" s="179">
        <f t="shared" si="268"/>
        <v>0</v>
      </c>
      <c r="AA861" s="179"/>
      <c r="AB861" s="179">
        <f t="shared" si="268"/>
        <v>0</v>
      </c>
      <c r="AC861" s="179"/>
      <c r="AD861" s="179">
        <f t="shared" si="268"/>
        <v>0</v>
      </c>
      <c r="AE861" s="179"/>
      <c r="AF861" s="179">
        <f t="shared" si="268"/>
        <v>0</v>
      </c>
      <c r="AG861" s="179"/>
      <c r="AH861" s="179">
        <f t="shared" si="268"/>
        <v>0</v>
      </c>
      <c r="AI861" s="179"/>
      <c r="AJ861" s="179">
        <f t="shared" si="269"/>
        <v>0</v>
      </c>
      <c r="AK861" s="179"/>
      <c r="AL861" s="179">
        <f t="shared" si="269"/>
        <v>0</v>
      </c>
      <c r="AM861" s="179">
        <f t="shared" si="270"/>
        <v>0</v>
      </c>
      <c r="AN861" s="217">
        <f t="shared" si="272"/>
        <v>0</v>
      </c>
      <c r="AO861" s="20">
        <f t="shared" si="274"/>
        <v>0</v>
      </c>
      <c r="AP861" s="13"/>
      <c r="AR861" s="14"/>
      <c r="AT861" s="66"/>
      <c r="AU861" s="66"/>
    </row>
    <row r="862" spans="1:47" s="61" customFormat="1" ht="22.5" outlineLevel="1" x14ac:dyDescent="0.25">
      <c r="A862" s="62" t="s">
        <v>1660</v>
      </c>
      <c r="B862" s="63" t="s">
        <v>1661</v>
      </c>
      <c r="C862" s="64" t="s">
        <v>131</v>
      </c>
      <c r="D862" s="65">
        <v>1</v>
      </c>
      <c r="E862" s="65"/>
      <c r="F862" s="19">
        <f t="shared" si="273"/>
        <v>1</v>
      </c>
      <c r="G862" s="156">
        <v>363.89288110000001</v>
      </c>
      <c r="H862" s="65">
        <f t="shared" si="259"/>
        <v>1</v>
      </c>
      <c r="I862" s="179"/>
      <c r="J862" s="179">
        <f t="shared" si="260"/>
        <v>0</v>
      </c>
      <c r="K862" s="179"/>
      <c r="L862" s="179">
        <f t="shared" si="261"/>
        <v>0</v>
      </c>
      <c r="M862" s="179"/>
      <c r="N862" s="179">
        <f t="shared" si="262"/>
        <v>0</v>
      </c>
      <c r="O862" s="179"/>
      <c r="P862" s="179">
        <f t="shared" si="263"/>
        <v>0</v>
      </c>
      <c r="Q862" s="179"/>
      <c r="R862" s="179">
        <f t="shared" si="264"/>
        <v>0</v>
      </c>
      <c r="S862" s="179"/>
      <c r="T862" s="179">
        <f t="shared" si="265"/>
        <v>0</v>
      </c>
      <c r="U862" s="179"/>
      <c r="V862" s="179">
        <f t="shared" si="266"/>
        <v>0</v>
      </c>
      <c r="W862" s="179"/>
      <c r="X862" s="179">
        <f t="shared" si="267"/>
        <v>0</v>
      </c>
      <c r="Y862" s="179"/>
      <c r="Z862" s="179">
        <f t="shared" si="268"/>
        <v>0</v>
      </c>
      <c r="AA862" s="179"/>
      <c r="AB862" s="179">
        <f t="shared" si="268"/>
        <v>0</v>
      </c>
      <c r="AC862" s="179"/>
      <c r="AD862" s="179">
        <f t="shared" si="268"/>
        <v>0</v>
      </c>
      <c r="AE862" s="179"/>
      <c r="AF862" s="179">
        <f t="shared" si="268"/>
        <v>0</v>
      </c>
      <c r="AG862" s="179"/>
      <c r="AH862" s="179">
        <f t="shared" si="268"/>
        <v>0</v>
      </c>
      <c r="AI862" s="179"/>
      <c r="AJ862" s="179">
        <f t="shared" si="269"/>
        <v>0</v>
      </c>
      <c r="AK862" s="179"/>
      <c r="AL862" s="179">
        <f t="shared" si="269"/>
        <v>0</v>
      </c>
      <c r="AM862" s="179">
        <f t="shared" si="270"/>
        <v>0</v>
      </c>
      <c r="AN862" s="217">
        <f t="shared" si="272"/>
        <v>0</v>
      </c>
      <c r="AO862" s="20">
        <f t="shared" si="274"/>
        <v>0</v>
      </c>
      <c r="AP862" s="13"/>
      <c r="AR862" s="14"/>
      <c r="AT862" s="66"/>
      <c r="AU862" s="66"/>
    </row>
    <row r="863" spans="1:47" s="61" customFormat="1" ht="22.5" outlineLevel="1" x14ac:dyDescent="0.25">
      <c r="A863" s="62" t="s">
        <v>1662</v>
      </c>
      <c r="B863" s="63" t="s">
        <v>1663</v>
      </c>
      <c r="C863" s="64" t="s">
        <v>131</v>
      </c>
      <c r="D863" s="65">
        <v>1</v>
      </c>
      <c r="E863" s="65"/>
      <c r="F863" s="19">
        <f t="shared" si="273"/>
        <v>1</v>
      </c>
      <c r="G863" s="156">
        <v>480.37288109999997</v>
      </c>
      <c r="H863" s="65">
        <f t="shared" si="259"/>
        <v>1</v>
      </c>
      <c r="I863" s="179"/>
      <c r="J863" s="179">
        <f t="shared" si="260"/>
        <v>0</v>
      </c>
      <c r="K863" s="179"/>
      <c r="L863" s="179">
        <f t="shared" si="261"/>
        <v>0</v>
      </c>
      <c r="M863" s="179"/>
      <c r="N863" s="179">
        <f t="shared" si="262"/>
        <v>0</v>
      </c>
      <c r="O863" s="179"/>
      <c r="P863" s="179">
        <f t="shared" si="263"/>
        <v>0</v>
      </c>
      <c r="Q863" s="179"/>
      <c r="R863" s="179">
        <f t="shared" si="264"/>
        <v>0</v>
      </c>
      <c r="S863" s="179"/>
      <c r="T863" s="179">
        <f t="shared" si="265"/>
        <v>0</v>
      </c>
      <c r="U863" s="179"/>
      <c r="V863" s="179">
        <f t="shared" si="266"/>
        <v>0</v>
      </c>
      <c r="W863" s="179"/>
      <c r="X863" s="179">
        <f t="shared" si="267"/>
        <v>0</v>
      </c>
      <c r="Y863" s="179"/>
      <c r="Z863" s="179">
        <f t="shared" si="268"/>
        <v>0</v>
      </c>
      <c r="AA863" s="179"/>
      <c r="AB863" s="179">
        <f t="shared" si="268"/>
        <v>0</v>
      </c>
      <c r="AC863" s="179"/>
      <c r="AD863" s="179">
        <f t="shared" si="268"/>
        <v>0</v>
      </c>
      <c r="AE863" s="179"/>
      <c r="AF863" s="179">
        <f t="shared" si="268"/>
        <v>0</v>
      </c>
      <c r="AG863" s="179"/>
      <c r="AH863" s="179">
        <f t="shared" si="268"/>
        <v>0</v>
      </c>
      <c r="AI863" s="179"/>
      <c r="AJ863" s="179">
        <f t="shared" si="269"/>
        <v>0</v>
      </c>
      <c r="AK863" s="179"/>
      <c r="AL863" s="179">
        <f t="shared" si="269"/>
        <v>0</v>
      </c>
      <c r="AM863" s="179">
        <f t="shared" si="270"/>
        <v>0</v>
      </c>
      <c r="AN863" s="217">
        <f t="shared" si="272"/>
        <v>0</v>
      </c>
      <c r="AO863" s="20">
        <f t="shared" si="274"/>
        <v>0</v>
      </c>
      <c r="AP863" s="13"/>
      <c r="AR863" s="14"/>
      <c r="AT863" s="66"/>
      <c r="AU863" s="66"/>
    </row>
    <row r="864" spans="1:47" s="61" customFormat="1" ht="22.5" outlineLevel="1" x14ac:dyDescent="0.25">
      <c r="A864" s="62" t="s">
        <v>1664</v>
      </c>
      <c r="B864" s="63" t="s">
        <v>1665</v>
      </c>
      <c r="C864" s="64" t="s">
        <v>23</v>
      </c>
      <c r="D864" s="65">
        <v>2</v>
      </c>
      <c r="E864" s="65"/>
      <c r="F864" s="19">
        <f t="shared" si="273"/>
        <v>2</v>
      </c>
      <c r="G864" s="156">
        <v>165.7296503</v>
      </c>
      <c r="H864" s="65">
        <f t="shared" si="259"/>
        <v>2</v>
      </c>
      <c r="I864" s="179"/>
      <c r="J864" s="179">
        <f t="shared" si="260"/>
        <v>0</v>
      </c>
      <c r="K864" s="179"/>
      <c r="L864" s="179">
        <f t="shared" si="261"/>
        <v>0</v>
      </c>
      <c r="M864" s="179"/>
      <c r="N864" s="179">
        <f t="shared" si="262"/>
        <v>0</v>
      </c>
      <c r="O864" s="179"/>
      <c r="P864" s="179">
        <f t="shared" si="263"/>
        <v>0</v>
      </c>
      <c r="Q864" s="179"/>
      <c r="R864" s="179">
        <f t="shared" si="264"/>
        <v>0</v>
      </c>
      <c r="S864" s="179"/>
      <c r="T864" s="179">
        <f t="shared" si="265"/>
        <v>0</v>
      </c>
      <c r="U864" s="179"/>
      <c r="V864" s="179">
        <f t="shared" si="266"/>
        <v>0</v>
      </c>
      <c r="W864" s="179"/>
      <c r="X864" s="179">
        <f t="shared" si="267"/>
        <v>0</v>
      </c>
      <c r="Y864" s="179"/>
      <c r="Z864" s="179">
        <f t="shared" si="268"/>
        <v>0</v>
      </c>
      <c r="AA864" s="179"/>
      <c r="AB864" s="179">
        <f t="shared" si="268"/>
        <v>0</v>
      </c>
      <c r="AC864" s="179"/>
      <c r="AD864" s="179">
        <f t="shared" si="268"/>
        <v>0</v>
      </c>
      <c r="AE864" s="179"/>
      <c r="AF864" s="179">
        <f t="shared" si="268"/>
        <v>0</v>
      </c>
      <c r="AG864" s="179"/>
      <c r="AH864" s="179">
        <f t="shared" si="268"/>
        <v>0</v>
      </c>
      <c r="AI864" s="179"/>
      <c r="AJ864" s="179">
        <f t="shared" si="269"/>
        <v>0</v>
      </c>
      <c r="AK864" s="179"/>
      <c r="AL864" s="179">
        <f t="shared" si="269"/>
        <v>0</v>
      </c>
      <c r="AM864" s="179">
        <f t="shared" si="270"/>
        <v>0</v>
      </c>
      <c r="AN864" s="217">
        <f t="shared" si="272"/>
        <v>0</v>
      </c>
      <c r="AO864" s="20">
        <f t="shared" si="274"/>
        <v>0</v>
      </c>
      <c r="AP864" s="13"/>
      <c r="AR864" s="14"/>
      <c r="AT864" s="66"/>
      <c r="AU864" s="66"/>
    </row>
    <row r="865" spans="1:47" s="61" customFormat="1" ht="22.5" outlineLevel="1" x14ac:dyDescent="0.25">
      <c r="A865" s="62" t="s">
        <v>1666</v>
      </c>
      <c r="B865" s="63" t="s">
        <v>1667</v>
      </c>
      <c r="C865" s="64" t="s">
        <v>23</v>
      </c>
      <c r="D865" s="65">
        <v>7</v>
      </c>
      <c r="E865" s="65"/>
      <c r="F865" s="19">
        <f t="shared" si="273"/>
        <v>7</v>
      </c>
      <c r="G865" s="156">
        <v>129.61177269999999</v>
      </c>
      <c r="H865" s="65">
        <f t="shared" si="259"/>
        <v>7</v>
      </c>
      <c r="I865" s="179"/>
      <c r="J865" s="179">
        <f t="shared" si="260"/>
        <v>0</v>
      </c>
      <c r="K865" s="179"/>
      <c r="L865" s="179">
        <f t="shared" si="261"/>
        <v>0</v>
      </c>
      <c r="M865" s="179"/>
      <c r="N865" s="179">
        <f t="shared" si="262"/>
        <v>0</v>
      </c>
      <c r="O865" s="179"/>
      <c r="P865" s="179">
        <f t="shared" si="263"/>
        <v>0</v>
      </c>
      <c r="Q865" s="179"/>
      <c r="R865" s="179">
        <f t="shared" si="264"/>
        <v>0</v>
      </c>
      <c r="S865" s="179"/>
      <c r="T865" s="179">
        <f t="shared" si="265"/>
        <v>0</v>
      </c>
      <c r="U865" s="179"/>
      <c r="V865" s="179">
        <f t="shared" si="266"/>
        <v>0</v>
      </c>
      <c r="W865" s="179"/>
      <c r="X865" s="179">
        <f t="shared" si="267"/>
        <v>0</v>
      </c>
      <c r="Y865" s="179"/>
      <c r="Z865" s="179">
        <f t="shared" si="268"/>
        <v>0</v>
      </c>
      <c r="AA865" s="179"/>
      <c r="AB865" s="179">
        <f t="shared" si="268"/>
        <v>0</v>
      </c>
      <c r="AC865" s="179"/>
      <c r="AD865" s="179">
        <f t="shared" si="268"/>
        <v>0</v>
      </c>
      <c r="AE865" s="179"/>
      <c r="AF865" s="179">
        <f t="shared" si="268"/>
        <v>0</v>
      </c>
      <c r="AG865" s="179"/>
      <c r="AH865" s="179">
        <f t="shared" si="268"/>
        <v>0</v>
      </c>
      <c r="AI865" s="179"/>
      <c r="AJ865" s="179">
        <f t="shared" si="269"/>
        <v>0</v>
      </c>
      <c r="AK865" s="179"/>
      <c r="AL865" s="179">
        <f t="shared" si="269"/>
        <v>0</v>
      </c>
      <c r="AM865" s="179">
        <f t="shared" si="270"/>
        <v>0</v>
      </c>
      <c r="AN865" s="217">
        <f t="shared" si="272"/>
        <v>0</v>
      </c>
      <c r="AO865" s="20">
        <f t="shared" si="274"/>
        <v>0</v>
      </c>
      <c r="AP865" s="13"/>
      <c r="AR865" s="14"/>
      <c r="AT865" s="66"/>
      <c r="AU865" s="66"/>
    </row>
    <row r="866" spans="1:47" s="61" customFormat="1" ht="33.75" outlineLevel="1" x14ac:dyDescent="0.25">
      <c r="A866" s="62" t="s">
        <v>1668</v>
      </c>
      <c r="B866" s="63" t="s">
        <v>1669</v>
      </c>
      <c r="C866" s="64" t="s">
        <v>23</v>
      </c>
      <c r="D866" s="65">
        <v>1</v>
      </c>
      <c r="E866" s="65"/>
      <c r="F866" s="19">
        <f t="shared" si="273"/>
        <v>1</v>
      </c>
      <c r="G866" s="156">
        <v>164.8848251</v>
      </c>
      <c r="H866" s="65">
        <f t="shared" si="259"/>
        <v>1</v>
      </c>
      <c r="I866" s="179"/>
      <c r="J866" s="179">
        <f t="shared" si="260"/>
        <v>0</v>
      </c>
      <c r="K866" s="179"/>
      <c r="L866" s="179">
        <f t="shared" si="261"/>
        <v>0</v>
      </c>
      <c r="M866" s="179"/>
      <c r="N866" s="179">
        <f t="shared" si="262"/>
        <v>0</v>
      </c>
      <c r="O866" s="179"/>
      <c r="P866" s="179">
        <f t="shared" si="263"/>
        <v>0</v>
      </c>
      <c r="Q866" s="179"/>
      <c r="R866" s="179">
        <f t="shared" si="264"/>
        <v>0</v>
      </c>
      <c r="S866" s="179"/>
      <c r="T866" s="179">
        <f t="shared" si="265"/>
        <v>0</v>
      </c>
      <c r="U866" s="179"/>
      <c r="V866" s="179">
        <f t="shared" si="266"/>
        <v>0</v>
      </c>
      <c r="W866" s="179"/>
      <c r="X866" s="179">
        <f t="shared" si="267"/>
        <v>0</v>
      </c>
      <c r="Y866" s="179"/>
      <c r="Z866" s="179">
        <f t="shared" si="268"/>
        <v>0</v>
      </c>
      <c r="AA866" s="179"/>
      <c r="AB866" s="179">
        <f t="shared" si="268"/>
        <v>0</v>
      </c>
      <c r="AC866" s="179"/>
      <c r="AD866" s="179">
        <f t="shared" si="268"/>
        <v>0</v>
      </c>
      <c r="AE866" s="179"/>
      <c r="AF866" s="179">
        <f t="shared" si="268"/>
        <v>0</v>
      </c>
      <c r="AG866" s="179"/>
      <c r="AH866" s="179">
        <f t="shared" si="268"/>
        <v>0</v>
      </c>
      <c r="AI866" s="179"/>
      <c r="AJ866" s="179">
        <f t="shared" si="269"/>
        <v>0</v>
      </c>
      <c r="AK866" s="179"/>
      <c r="AL866" s="179">
        <f t="shared" si="269"/>
        <v>0</v>
      </c>
      <c r="AM866" s="179">
        <f t="shared" si="270"/>
        <v>0</v>
      </c>
      <c r="AN866" s="217">
        <f t="shared" si="272"/>
        <v>0</v>
      </c>
      <c r="AO866" s="20">
        <f t="shared" si="274"/>
        <v>0</v>
      </c>
      <c r="AP866" s="13"/>
      <c r="AR866" s="14"/>
      <c r="AT866" s="66"/>
      <c r="AU866" s="66"/>
    </row>
    <row r="867" spans="1:47" s="61" customFormat="1" ht="33.75" outlineLevel="1" x14ac:dyDescent="0.25">
      <c r="A867" s="62" t="s">
        <v>1670</v>
      </c>
      <c r="B867" s="63" t="s">
        <v>1671</v>
      </c>
      <c r="C867" s="64" t="s">
        <v>23</v>
      </c>
      <c r="D867" s="65">
        <v>1</v>
      </c>
      <c r="E867" s="65"/>
      <c r="F867" s="19">
        <f t="shared" si="273"/>
        <v>1</v>
      </c>
      <c r="G867" s="156">
        <v>58.683658129999998</v>
      </c>
      <c r="H867" s="65">
        <f t="shared" si="259"/>
        <v>1</v>
      </c>
      <c r="I867" s="179"/>
      <c r="J867" s="179">
        <f t="shared" si="260"/>
        <v>0</v>
      </c>
      <c r="K867" s="179"/>
      <c r="L867" s="179">
        <f t="shared" si="261"/>
        <v>0</v>
      </c>
      <c r="M867" s="179"/>
      <c r="N867" s="179">
        <f t="shared" si="262"/>
        <v>0</v>
      </c>
      <c r="O867" s="179"/>
      <c r="P867" s="179">
        <f t="shared" si="263"/>
        <v>0</v>
      </c>
      <c r="Q867" s="179"/>
      <c r="R867" s="179">
        <f t="shared" si="264"/>
        <v>0</v>
      </c>
      <c r="S867" s="179"/>
      <c r="T867" s="179">
        <f t="shared" si="265"/>
        <v>0</v>
      </c>
      <c r="U867" s="179"/>
      <c r="V867" s="179">
        <f t="shared" si="266"/>
        <v>0</v>
      </c>
      <c r="W867" s="179"/>
      <c r="X867" s="179">
        <f t="shared" si="267"/>
        <v>0</v>
      </c>
      <c r="Y867" s="179"/>
      <c r="Z867" s="179">
        <f t="shared" si="268"/>
        <v>0</v>
      </c>
      <c r="AA867" s="179"/>
      <c r="AB867" s="179">
        <f t="shared" si="268"/>
        <v>0</v>
      </c>
      <c r="AC867" s="179"/>
      <c r="AD867" s="179">
        <f t="shared" si="268"/>
        <v>0</v>
      </c>
      <c r="AE867" s="179"/>
      <c r="AF867" s="179">
        <f t="shared" si="268"/>
        <v>0</v>
      </c>
      <c r="AG867" s="179"/>
      <c r="AH867" s="179">
        <f t="shared" si="268"/>
        <v>0</v>
      </c>
      <c r="AI867" s="179"/>
      <c r="AJ867" s="179">
        <f t="shared" si="269"/>
        <v>0</v>
      </c>
      <c r="AK867" s="179"/>
      <c r="AL867" s="179">
        <f t="shared" si="269"/>
        <v>0</v>
      </c>
      <c r="AM867" s="179">
        <f t="shared" si="270"/>
        <v>0</v>
      </c>
      <c r="AN867" s="217">
        <f t="shared" si="272"/>
        <v>0</v>
      </c>
      <c r="AO867" s="20">
        <f t="shared" si="274"/>
        <v>0</v>
      </c>
      <c r="AP867" s="13"/>
      <c r="AR867" s="14"/>
      <c r="AT867" s="66"/>
      <c r="AU867" s="66"/>
    </row>
    <row r="868" spans="1:47" s="61" customFormat="1" ht="33.75" outlineLevel="1" x14ac:dyDescent="0.25">
      <c r="A868" s="62" t="s">
        <v>1672</v>
      </c>
      <c r="B868" s="63" t="s">
        <v>1673</v>
      </c>
      <c r="C868" s="64" t="s">
        <v>62</v>
      </c>
      <c r="D868" s="65">
        <v>55</v>
      </c>
      <c r="E868" s="65"/>
      <c r="F868" s="19">
        <f t="shared" si="273"/>
        <v>55</v>
      </c>
      <c r="G868" s="156">
        <v>149.85286489999999</v>
      </c>
      <c r="H868" s="65">
        <f t="shared" si="259"/>
        <v>38.65</v>
      </c>
      <c r="I868" s="179"/>
      <c r="J868" s="179">
        <f t="shared" si="260"/>
        <v>0</v>
      </c>
      <c r="K868" s="179"/>
      <c r="L868" s="179">
        <f t="shared" si="261"/>
        <v>0</v>
      </c>
      <c r="M868" s="179"/>
      <c r="N868" s="179">
        <f t="shared" si="262"/>
        <v>0</v>
      </c>
      <c r="O868" s="179"/>
      <c r="P868" s="179">
        <f t="shared" si="263"/>
        <v>0</v>
      </c>
      <c r="Q868" s="179"/>
      <c r="R868" s="179">
        <f t="shared" si="264"/>
        <v>0</v>
      </c>
      <c r="S868" s="179"/>
      <c r="T868" s="179">
        <f t="shared" si="265"/>
        <v>0</v>
      </c>
      <c r="U868" s="179"/>
      <c r="V868" s="179">
        <f t="shared" si="266"/>
        <v>0</v>
      </c>
      <c r="W868" s="179"/>
      <c r="X868" s="179">
        <f t="shared" si="267"/>
        <v>0</v>
      </c>
      <c r="Y868" s="179"/>
      <c r="Z868" s="179">
        <f t="shared" si="268"/>
        <v>0</v>
      </c>
      <c r="AA868" s="179"/>
      <c r="AB868" s="179">
        <f t="shared" si="268"/>
        <v>0</v>
      </c>
      <c r="AC868" s="179">
        <v>16.350000000000001</v>
      </c>
      <c r="AD868" s="179">
        <f t="shared" si="268"/>
        <v>2450.0943411150001</v>
      </c>
      <c r="AE868" s="179"/>
      <c r="AF868" s="179">
        <f t="shared" si="268"/>
        <v>0</v>
      </c>
      <c r="AG868" s="179"/>
      <c r="AH868" s="179">
        <f t="shared" si="268"/>
        <v>0</v>
      </c>
      <c r="AI868" s="179"/>
      <c r="AJ868" s="179">
        <f t="shared" si="269"/>
        <v>0</v>
      </c>
      <c r="AK868" s="179"/>
      <c r="AL868" s="179">
        <f t="shared" si="269"/>
        <v>0</v>
      </c>
      <c r="AM868" s="179">
        <f t="shared" si="270"/>
        <v>16.350000000000001</v>
      </c>
      <c r="AN868" s="217">
        <f t="shared" si="272"/>
        <v>0.2972727272727273</v>
      </c>
      <c r="AO868" s="20">
        <f t="shared" si="274"/>
        <v>2450.09</v>
      </c>
      <c r="AP868" s="13"/>
      <c r="AR868" s="14"/>
      <c r="AT868" s="66"/>
      <c r="AU868" s="66"/>
    </row>
    <row r="869" spans="1:47" s="61" customFormat="1" ht="33.75" outlineLevel="1" x14ac:dyDescent="0.25">
      <c r="A869" s="62" t="s">
        <v>1674</v>
      </c>
      <c r="B869" s="63" t="s">
        <v>1675</v>
      </c>
      <c r="C869" s="64" t="s">
        <v>62</v>
      </c>
      <c r="D869" s="65">
        <v>12</v>
      </c>
      <c r="E869" s="65"/>
      <c r="F869" s="19">
        <f t="shared" si="273"/>
        <v>12</v>
      </c>
      <c r="G869" s="156">
        <v>200.32494170000001</v>
      </c>
      <c r="H869" s="65">
        <f t="shared" si="259"/>
        <v>12</v>
      </c>
      <c r="I869" s="179"/>
      <c r="J869" s="179">
        <f t="shared" si="260"/>
        <v>0</v>
      </c>
      <c r="K869" s="179"/>
      <c r="L869" s="179">
        <f t="shared" si="261"/>
        <v>0</v>
      </c>
      <c r="M869" s="179"/>
      <c r="N869" s="179">
        <f t="shared" si="262"/>
        <v>0</v>
      </c>
      <c r="O869" s="179"/>
      <c r="P869" s="179">
        <f t="shared" si="263"/>
        <v>0</v>
      </c>
      <c r="Q869" s="179"/>
      <c r="R869" s="179">
        <f t="shared" si="264"/>
        <v>0</v>
      </c>
      <c r="S869" s="179"/>
      <c r="T869" s="179">
        <f t="shared" si="265"/>
        <v>0</v>
      </c>
      <c r="U869" s="179"/>
      <c r="V869" s="179">
        <f t="shared" si="266"/>
        <v>0</v>
      </c>
      <c r="W869" s="179"/>
      <c r="X869" s="179">
        <f t="shared" si="267"/>
        <v>0</v>
      </c>
      <c r="Y869" s="179"/>
      <c r="Z869" s="179">
        <f t="shared" si="268"/>
        <v>0</v>
      </c>
      <c r="AA869" s="179"/>
      <c r="AB869" s="179">
        <f t="shared" si="268"/>
        <v>0</v>
      </c>
      <c r="AC869" s="179"/>
      <c r="AD869" s="179">
        <f t="shared" si="268"/>
        <v>0</v>
      </c>
      <c r="AE869" s="179"/>
      <c r="AF869" s="179">
        <f t="shared" si="268"/>
        <v>0</v>
      </c>
      <c r="AG869" s="179"/>
      <c r="AH869" s="179">
        <f t="shared" si="268"/>
        <v>0</v>
      </c>
      <c r="AI869" s="179"/>
      <c r="AJ869" s="179">
        <f t="shared" si="269"/>
        <v>0</v>
      </c>
      <c r="AK869" s="179"/>
      <c r="AL869" s="179">
        <f t="shared" si="269"/>
        <v>0</v>
      </c>
      <c r="AM869" s="179">
        <f t="shared" si="270"/>
        <v>0</v>
      </c>
      <c r="AN869" s="217">
        <f t="shared" si="272"/>
        <v>0</v>
      </c>
      <c r="AO869" s="20">
        <f t="shared" si="274"/>
        <v>0</v>
      </c>
      <c r="AP869" s="13"/>
      <c r="AR869" s="14"/>
      <c r="AT869" s="66"/>
      <c r="AU869" s="66"/>
    </row>
    <row r="870" spans="1:47" s="61" customFormat="1" ht="67.5" outlineLevel="1" x14ac:dyDescent="0.25">
      <c r="A870" s="62" t="s">
        <v>1676</v>
      </c>
      <c r="B870" s="63" t="s">
        <v>1677</v>
      </c>
      <c r="C870" s="64" t="s">
        <v>131</v>
      </c>
      <c r="D870" s="65">
        <v>1</v>
      </c>
      <c r="E870" s="65"/>
      <c r="F870" s="19">
        <f t="shared" si="273"/>
        <v>1</v>
      </c>
      <c r="G870" s="156">
        <v>625.11080689999994</v>
      </c>
      <c r="H870" s="65">
        <f t="shared" si="259"/>
        <v>1</v>
      </c>
      <c r="I870" s="179"/>
      <c r="J870" s="179">
        <f t="shared" si="260"/>
        <v>0</v>
      </c>
      <c r="K870" s="179"/>
      <c r="L870" s="179">
        <f t="shared" si="261"/>
        <v>0</v>
      </c>
      <c r="M870" s="179"/>
      <c r="N870" s="179">
        <f t="shared" si="262"/>
        <v>0</v>
      </c>
      <c r="O870" s="179"/>
      <c r="P870" s="179">
        <f t="shared" si="263"/>
        <v>0</v>
      </c>
      <c r="Q870" s="179"/>
      <c r="R870" s="179">
        <f t="shared" si="264"/>
        <v>0</v>
      </c>
      <c r="S870" s="179"/>
      <c r="T870" s="179">
        <f t="shared" si="265"/>
        <v>0</v>
      </c>
      <c r="U870" s="179"/>
      <c r="V870" s="179">
        <f t="shared" si="266"/>
        <v>0</v>
      </c>
      <c r="W870" s="179"/>
      <c r="X870" s="179">
        <f t="shared" si="267"/>
        <v>0</v>
      </c>
      <c r="Y870" s="179"/>
      <c r="Z870" s="179">
        <f t="shared" si="268"/>
        <v>0</v>
      </c>
      <c r="AA870" s="179"/>
      <c r="AB870" s="179">
        <f t="shared" si="268"/>
        <v>0</v>
      </c>
      <c r="AC870" s="179"/>
      <c r="AD870" s="179">
        <f t="shared" si="268"/>
        <v>0</v>
      </c>
      <c r="AE870" s="179"/>
      <c r="AF870" s="179">
        <f t="shared" si="268"/>
        <v>0</v>
      </c>
      <c r="AG870" s="179"/>
      <c r="AH870" s="179">
        <f t="shared" si="268"/>
        <v>0</v>
      </c>
      <c r="AI870" s="179"/>
      <c r="AJ870" s="179">
        <f t="shared" si="269"/>
        <v>0</v>
      </c>
      <c r="AK870" s="179"/>
      <c r="AL870" s="179">
        <f t="shared" si="269"/>
        <v>0</v>
      </c>
      <c r="AM870" s="179">
        <f t="shared" si="270"/>
        <v>0</v>
      </c>
      <c r="AN870" s="217">
        <f t="shared" si="272"/>
        <v>0</v>
      </c>
      <c r="AO870" s="20">
        <f t="shared" si="274"/>
        <v>0</v>
      </c>
      <c r="AP870" s="13"/>
      <c r="AR870" s="14"/>
      <c r="AT870" s="66"/>
      <c r="AU870" s="66"/>
    </row>
    <row r="871" spans="1:47" s="61" customFormat="1" ht="15" outlineLevel="1" x14ac:dyDescent="0.25">
      <c r="A871" s="62" t="s">
        <v>1678</v>
      </c>
      <c r="B871" s="63" t="s">
        <v>1679</v>
      </c>
      <c r="C871" s="64" t="s">
        <v>23</v>
      </c>
      <c r="D871" s="65">
        <v>3</v>
      </c>
      <c r="E871" s="65"/>
      <c r="F871" s="19">
        <f t="shared" si="273"/>
        <v>3</v>
      </c>
      <c r="G871" s="156">
        <v>192.22801319999999</v>
      </c>
      <c r="H871" s="65">
        <f t="shared" si="259"/>
        <v>3</v>
      </c>
      <c r="I871" s="179"/>
      <c r="J871" s="179">
        <f t="shared" si="260"/>
        <v>0</v>
      </c>
      <c r="K871" s="179"/>
      <c r="L871" s="179">
        <f t="shared" si="261"/>
        <v>0</v>
      </c>
      <c r="M871" s="179"/>
      <c r="N871" s="179">
        <f t="shared" si="262"/>
        <v>0</v>
      </c>
      <c r="O871" s="179"/>
      <c r="P871" s="179">
        <f t="shared" si="263"/>
        <v>0</v>
      </c>
      <c r="Q871" s="179"/>
      <c r="R871" s="179">
        <f t="shared" si="264"/>
        <v>0</v>
      </c>
      <c r="S871" s="179"/>
      <c r="T871" s="179">
        <f t="shared" si="265"/>
        <v>0</v>
      </c>
      <c r="U871" s="179"/>
      <c r="V871" s="179">
        <f t="shared" si="266"/>
        <v>0</v>
      </c>
      <c r="W871" s="179"/>
      <c r="X871" s="179">
        <f t="shared" si="267"/>
        <v>0</v>
      </c>
      <c r="Y871" s="179"/>
      <c r="Z871" s="179">
        <f t="shared" si="268"/>
        <v>0</v>
      </c>
      <c r="AA871" s="179"/>
      <c r="AB871" s="179">
        <f t="shared" si="268"/>
        <v>0</v>
      </c>
      <c r="AC871" s="179"/>
      <c r="AD871" s="179">
        <f t="shared" si="268"/>
        <v>0</v>
      </c>
      <c r="AE871" s="179"/>
      <c r="AF871" s="179">
        <f t="shared" si="268"/>
        <v>0</v>
      </c>
      <c r="AG871" s="179"/>
      <c r="AH871" s="179">
        <f t="shared" si="268"/>
        <v>0</v>
      </c>
      <c r="AI871" s="179"/>
      <c r="AJ871" s="179">
        <f t="shared" si="269"/>
        <v>0</v>
      </c>
      <c r="AK871" s="179"/>
      <c r="AL871" s="179">
        <f t="shared" si="269"/>
        <v>0</v>
      </c>
      <c r="AM871" s="179">
        <f t="shared" si="270"/>
        <v>0</v>
      </c>
      <c r="AN871" s="217">
        <f t="shared" si="272"/>
        <v>0</v>
      </c>
      <c r="AO871" s="20">
        <f t="shared" si="274"/>
        <v>0</v>
      </c>
      <c r="AP871" s="13"/>
      <c r="AR871" s="14"/>
      <c r="AT871" s="66"/>
      <c r="AU871" s="66"/>
    </row>
    <row r="872" spans="1:47" s="61" customFormat="1" ht="15" x14ac:dyDescent="0.25">
      <c r="A872" s="6" t="s">
        <v>1680</v>
      </c>
      <c r="B872" s="7" t="s">
        <v>1681</v>
      </c>
      <c r="C872" s="8"/>
      <c r="D872" s="25"/>
      <c r="E872" s="25"/>
      <c r="F872" s="25"/>
      <c r="G872" s="150"/>
      <c r="H872" s="9"/>
      <c r="I872" s="172"/>
      <c r="J872" s="172"/>
      <c r="K872" s="172"/>
      <c r="L872" s="172"/>
      <c r="M872" s="172"/>
      <c r="N872" s="172"/>
      <c r="O872" s="172"/>
      <c r="P872" s="172"/>
      <c r="Q872" s="172"/>
      <c r="R872" s="172"/>
      <c r="S872" s="172"/>
      <c r="T872" s="172"/>
      <c r="U872" s="172"/>
      <c r="V872" s="172"/>
      <c r="W872" s="172"/>
      <c r="X872" s="172"/>
      <c r="Y872" s="172"/>
      <c r="Z872" s="172"/>
      <c r="AA872" s="172"/>
      <c r="AB872" s="172"/>
      <c r="AC872" s="172"/>
      <c r="AD872" s="172"/>
      <c r="AE872" s="172"/>
      <c r="AF872" s="172"/>
      <c r="AG872" s="172"/>
      <c r="AH872" s="172"/>
      <c r="AI872" s="172"/>
      <c r="AJ872" s="172"/>
      <c r="AK872" s="172"/>
      <c r="AL872" s="172"/>
      <c r="AM872" s="172" t="str">
        <f t="shared" si="270"/>
        <v/>
      </c>
      <c r="AN872" s="209"/>
      <c r="AO872" s="22"/>
      <c r="AP872" s="13"/>
      <c r="AR872" s="14"/>
      <c r="AT872" s="66"/>
      <c r="AU872" s="66"/>
    </row>
    <row r="873" spans="1:47" s="61" customFormat="1" ht="15" outlineLevel="1" x14ac:dyDescent="0.25">
      <c r="A873" s="62" t="s">
        <v>1682</v>
      </c>
      <c r="B873" s="63" t="s">
        <v>1683</v>
      </c>
      <c r="C873" s="64" t="s">
        <v>340</v>
      </c>
      <c r="D873" s="65">
        <v>3891.26</v>
      </c>
      <c r="E873" s="65"/>
      <c r="F873" s="19">
        <f>D873+E873</f>
        <v>3891.26</v>
      </c>
      <c r="G873" s="156">
        <v>1.7580868549999999</v>
      </c>
      <c r="H873" s="65">
        <f t="shared" si="259"/>
        <v>3891.26</v>
      </c>
      <c r="I873" s="179"/>
      <c r="J873" s="179">
        <f t="shared" si="260"/>
        <v>0</v>
      </c>
      <c r="K873" s="179"/>
      <c r="L873" s="179">
        <f t="shared" si="261"/>
        <v>0</v>
      </c>
      <c r="M873" s="179"/>
      <c r="N873" s="179">
        <f t="shared" si="262"/>
        <v>0</v>
      </c>
      <c r="O873" s="179"/>
      <c r="P873" s="179">
        <f t="shared" si="263"/>
        <v>0</v>
      </c>
      <c r="Q873" s="179"/>
      <c r="R873" s="179">
        <f t="shared" si="264"/>
        <v>0</v>
      </c>
      <c r="S873" s="179"/>
      <c r="T873" s="179">
        <f t="shared" si="265"/>
        <v>0</v>
      </c>
      <c r="U873" s="179"/>
      <c r="V873" s="179">
        <f t="shared" si="266"/>
        <v>0</v>
      </c>
      <c r="W873" s="179"/>
      <c r="X873" s="179">
        <f t="shared" si="267"/>
        <v>0</v>
      </c>
      <c r="Y873" s="179"/>
      <c r="Z873" s="179">
        <f t="shared" si="268"/>
        <v>0</v>
      </c>
      <c r="AA873" s="179"/>
      <c r="AB873" s="179">
        <f t="shared" si="268"/>
        <v>0</v>
      </c>
      <c r="AC873" s="179"/>
      <c r="AD873" s="179">
        <f t="shared" si="268"/>
        <v>0</v>
      </c>
      <c r="AE873" s="179"/>
      <c r="AF873" s="179">
        <f t="shared" si="268"/>
        <v>0</v>
      </c>
      <c r="AG873" s="179"/>
      <c r="AH873" s="179">
        <f t="shared" si="268"/>
        <v>0</v>
      </c>
      <c r="AI873" s="179"/>
      <c r="AJ873" s="179">
        <f t="shared" si="269"/>
        <v>0</v>
      </c>
      <c r="AK873" s="179"/>
      <c r="AL873" s="179">
        <f t="shared" si="269"/>
        <v>0</v>
      </c>
      <c r="AM873" s="179">
        <f t="shared" si="270"/>
        <v>0</v>
      </c>
      <c r="AN873" s="217">
        <f t="shared" si="272"/>
        <v>0</v>
      </c>
      <c r="AO873" s="20">
        <f>IF(C873="","",(ROUND(AM873*G873,2)))</f>
        <v>0</v>
      </c>
      <c r="AP873" s="13"/>
      <c r="AR873" s="14"/>
      <c r="AT873" s="66"/>
      <c r="AU873" s="66"/>
    </row>
    <row r="874" spans="1:47" s="61" customFormat="1" ht="15.75" outlineLevel="1" thickBot="1" x14ac:dyDescent="0.3">
      <c r="A874" s="62" t="s">
        <v>1684</v>
      </c>
      <c r="B874" s="63" t="s">
        <v>1685</v>
      </c>
      <c r="C874" s="64" t="s">
        <v>340</v>
      </c>
      <c r="D874" s="65">
        <v>555.5</v>
      </c>
      <c r="E874" s="65"/>
      <c r="F874" s="19">
        <f>D874+E874</f>
        <v>555.5</v>
      </c>
      <c r="G874" s="156">
        <v>0.728433</v>
      </c>
      <c r="H874" s="65">
        <f t="shared" si="259"/>
        <v>555.5</v>
      </c>
      <c r="I874" s="179"/>
      <c r="J874" s="179">
        <f t="shared" si="260"/>
        <v>0</v>
      </c>
      <c r="K874" s="179"/>
      <c r="L874" s="179">
        <f t="shared" si="261"/>
        <v>0</v>
      </c>
      <c r="M874" s="179"/>
      <c r="N874" s="179">
        <f t="shared" si="262"/>
        <v>0</v>
      </c>
      <c r="O874" s="179"/>
      <c r="P874" s="179">
        <f t="shared" si="263"/>
        <v>0</v>
      </c>
      <c r="Q874" s="179"/>
      <c r="R874" s="179">
        <f t="shared" si="264"/>
        <v>0</v>
      </c>
      <c r="S874" s="179"/>
      <c r="T874" s="179">
        <f t="shared" si="265"/>
        <v>0</v>
      </c>
      <c r="U874" s="179"/>
      <c r="V874" s="179">
        <f t="shared" si="266"/>
        <v>0</v>
      </c>
      <c r="W874" s="179"/>
      <c r="X874" s="179">
        <f t="shared" si="267"/>
        <v>0</v>
      </c>
      <c r="Y874" s="179"/>
      <c r="Z874" s="179">
        <f t="shared" si="268"/>
        <v>0</v>
      </c>
      <c r="AA874" s="179"/>
      <c r="AB874" s="179">
        <f t="shared" si="268"/>
        <v>0</v>
      </c>
      <c r="AC874" s="179"/>
      <c r="AD874" s="179">
        <f t="shared" si="268"/>
        <v>0</v>
      </c>
      <c r="AE874" s="179"/>
      <c r="AF874" s="179">
        <f t="shared" si="268"/>
        <v>0</v>
      </c>
      <c r="AG874" s="179"/>
      <c r="AH874" s="179">
        <f t="shared" si="268"/>
        <v>0</v>
      </c>
      <c r="AI874" s="179"/>
      <c r="AJ874" s="179">
        <f t="shared" si="269"/>
        <v>0</v>
      </c>
      <c r="AK874" s="179"/>
      <c r="AL874" s="179">
        <f t="shared" si="269"/>
        <v>0</v>
      </c>
      <c r="AM874" s="179">
        <f t="shared" si="270"/>
        <v>0</v>
      </c>
      <c r="AN874" s="217">
        <f t="shared" si="272"/>
        <v>0</v>
      </c>
      <c r="AO874" s="20">
        <f>IF(C874="","",(ROUND(AM874*G874,2)))</f>
        <v>0</v>
      </c>
      <c r="AP874" s="13"/>
      <c r="AR874" s="14"/>
      <c r="AT874" s="66"/>
      <c r="AU874" s="66"/>
    </row>
    <row r="875" spans="1:47" s="61" customFormat="1" ht="15" x14ac:dyDescent="0.25">
      <c r="A875" s="83"/>
      <c r="B875" s="84" t="s">
        <v>1686</v>
      </c>
      <c r="C875" s="84"/>
      <c r="D875" s="85"/>
      <c r="E875" s="85"/>
      <c r="F875" s="85">
        <f>SUBTOTAL(9,F8:F874)</f>
        <v>189888.18</v>
      </c>
      <c r="G875" s="161"/>
      <c r="H875" s="86">
        <f>SUBTOTAL(9,H8:H874)</f>
        <v>99060.43997481819</v>
      </c>
      <c r="I875" s="184"/>
      <c r="J875" s="234">
        <f>SUBTOTAL(9,J8:J874)</f>
        <v>42512.019803884396</v>
      </c>
      <c r="K875" s="184"/>
      <c r="L875" s="184">
        <f>SUBTOTAL(9,L8:L874)</f>
        <v>131737.85570849085</v>
      </c>
      <c r="M875" s="184"/>
      <c r="N875" s="184">
        <f>SUBTOTAL(9,N8:N874)</f>
        <v>94849.691710118874</v>
      </c>
      <c r="O875" s="184"/>
      <c r="P875" s="184">
        <f>SUBTOTAL(9,P8:P874)</f>
        <v>333848.05172125623</v>
      </c>
      <c r="Q875" s="184"/>
      <c r="R875" s="184">
        <f>SUBTOTAL(9,R8:R874)</f>
        <v>219441.75911942477</v>
      </c>
      <c r="S875" s="184"/>
      <c r="T875" s="184">
        <f>SUBTOTAL(9,T8:T874)</f>
        <v>378047.54543797293</v>
      </c>
      <c r="U875" s="184"/>
      <c r="V875" s="184">
        <f>SUBTOTAL(9,V8:V874)</f>
        <v>332736.05345004523</v>
      </c>
      <c r="W875" s="184"/>
      <c r="X875" s="184">
        <f>SUBTOTAL(9,X8:X874)</f>
        <v>271224.80178533774</v>
      </c>
      <c r="Y875" s="184"/>
      <c r="Z875" s="184">
        <f>SUBTOTAL(9,Z8:Z874)</f>
        <v>341824.56494287844</v>
      </c>
      <c r="AA875" s="184"/>
      <c r="AB875" s="184">
        <f>SUBTOTAL(9,AB8:AB874)</f>
        <v>228926.31972250686</v>
      </c>
      <c r="AC875" s="184"/>
      <c r="AD875" s="184">
        <f>SUBTOTAL(9,AD8:AD874)</f>
        <v>127134.04848699347</v>
      </c>
      <c r="AE875" s="184"/>
      <c r="AF875" s="184">
        <f>SUBTOTAL(9,AF8:AF874)</f>
        <v>163423.27543559633</v>
      </c>
      <c r="AG875" s="184"/>
      <c r="AH875" s="184">
        <f>SUBTOTAL(9,AH8:AH874)</f>
        <v>209423.07146056529</v>
      </c>
      <c r="AI875" s="184"/>
      <c r="AJ875" s="184">
        <f>SUBTOTAL(9,AJ8:AJ874)</f>
        <v>106383.05255039225</v>
      </c>
      <c r="AK875" s="184"/>
      <c r="AL875" s="184">
        <f>SUBTOTAL(9,AL8:AL874)</f>
        <v>0</v>
      </c>
      <c r="AM875" s="184"/>
      <c r="AN875" s="222"/>
      <c r="AO875" s="87">
        <f>SUBTOTAL(9,AO8:AO874)</f>
        <v>2981512.08</v>
      </c>
      <c r="AP875" s="13"/>
      <c r="AR875" s="14"/>
      <c r="AT875" s="66"/>
      <c r="AU875" s="66"/>
    </row>
    <row r="876" spans="1:47" s="61" customFormat="1" ht="15" x14ac:dyDescent="0.25">
      <c r="A876" s="88"/>
      <c r="B876" s="89" t="s">
        <v>1687</v>
      </c>
      <c r="C876" s="89"/>
      <c r="D876" s="90"/>
      <c r="E876" s="90"/>
      <c r="F876" s="90">
        <f>F875*0.27</f>
        <v>51269.808600000004</v>
      </c>
      <c r="G876" s="162"/>
      <c r="H876" s="90">
        <f>H875*0.27</f>
        <v>26746.318793200913</v>
      </c>
      <c r="I876" s="185"/>
      <c r="J876" s="235">
        <f>J875*0.27</f>
        <v>11478.245347048787</v>
      </c>
      <c r="K876" s="185"/>
      <c r="L876" s="185">
        <f>L875*0.27</f>
        <v>35569.221041292534</v>
      </c>
      <c r="M876" s="185"/>
      <c r="N876" s="185">
        <f>N875*0.27</f>
        <v>25609.416761732096</v>
      </c>
      <c r="O876" s="185"/>
      <c r="P876" s="185">
        <f>P875*0.27</f>
        <v>90138.973964739183</v>
      </c>
      <c r="Q876" s="185"/>
      <c r="R876" s="185">
        <f>R875*0.27</f>
        <v>59249.274962244694</v>
      </c>
      <c r="S876" s="185"/>
      <c r="T876" s="185">
        <f>T875*0.27</f>
        <v>102072.8372682527</v>
      </c>
      <c r="U876" s="185"/>
      <c r="V876" s="185">
        <f>V875*0.27</f>
        <v>89838.734431512217</v>
      </c>
      <c r="W876" s="185"/>
      <c r="X876" s="185">
        <f>X875*0.27</f>
        <v>73230.696482041196</v>
      </c>
      <c r="Y876" s="185"/>
      <c r="Z876" s="185">
        <f>Z875*0.27</f>
        <v>92292.632534577191</v>
      </c>
      <c r="AA876" s="185"/>
      <c r="AB876" s="185">
        <f>AB875*0.27</f>
        <v>61810.106325076857</v>
      </c>
      <c r="AC876" s="185"/>
      <c r="AD876" s="185">
        <f>AD875*0.27</f>
        <v>34326.19309148824</v>
      </c>
      <c r="AE876" s="185"/>
      <c r="AF876" s="185">
        <f>AF875*0.27</f>
        <v>44124.284367611013</v>
      </c>
      <c r="AG876" s="185"/>
      <c r="AH876" s="185">
        <f>AH875*0.27</f>
        <v>56544.229294352634</v>
      </c>
      <c r="AI876" s="185"/>
      <c r="AJ876" s="185">
        <f>AJ875*0.27</f>
        <v>28723.42418860591</v>
      </c>
      <c r="AK876" s="185"/>
      <c r="AL876" s="185">
        <f>AL875*0.27</f>
        <v>0</v>
      </c>
      <c r="AM876" s="185"/>
      <c r="AN876" s="223"/>
      <c r="AO876" s="91">
        <f>AO875*0.27</f>
        <v>805008.26160000009</v>
      </c>
      <c r="AP876" s="13"/>
      <c r="AR876" s="14"/>
      <c r="AT876" s="66"/>
      <c r="AU876" s="66"/>
    </row>
    <row r="877" spans="1:47" s="61" customFormat="1" ht="15" x14ac:dyDescent="0.25">
      <c r="A877" s="88"/>
      <c r="B877" s="89" t="s">
        <v>1688</v>
      </c>
      <c r="C877" s="89"/>
      <c r="D877" s="90"/>
      <c r="E877" s="90"/>
      <c r="F877" s="90">
        <f>F875+F876</f>
        <v>241157.98859999998</v>
      </c>
      <c r="G877" s="162"/>
      <c r="H877" s="90">
        <f>H875+H876</f>
        <v>125806.75876801911</v>
      </c>
      <c r="I877" s="185"/>
      <c r="J877" s="235">
        <f>J875+J876</f>
        <v>53990.265150933184</v>
      </c>
      <c r="K877" s="185"/>
      <c r="L877" s="185">
        <f>L875+L876</f>
        <v>167307.07674978339</v>
      </c>
      <c r="M877" s="185"/>
      <c r="N877" s="185">
        <f>N875+N876</f>
        <v>120459.10847185097</v>
      </c>
      <c r="O877" s="185"/>
      <c r="P877" s="185">
        <f>P875+P876</f>
        <v>423987.02568599541</v>
      </c>
      <c r="Q877" s="185"/>
      <c r="R877" s="185">
        <f>R875+R876</f>
        <v>278691.03408166947</v>
      </c>
      <c r="S877" s="185"/>
      <c r="T877" s="185">
        <f>T875+T876</f>
        <v>480120.38270622562</v>
      </c>
      <c r="U877" s="185"/>
      <c r="V877" s="185">
        <f>V875+V876</f>
        <v>422574.78788155748</v>
      </c>
      <c r="W877" s="185"/>
      <c r="X877" s="185">
        <f>X875+X876</f>
        <v>344455.49826737895</v>
      </c>
      <c r="Y877" s="185"/>
      <c r="Z877" s="185">
        <f>Z875+Z876</f>
        <v>434117.1974774556</v>
      </c>
      <c r="AA877" s="185"/>
      <c r="AB877" s="185">
        <f>AB875+AB876</f>
        <v>290736.42604758369</v>
      </c>
      <c r="AC877" s="185"/>
      <c r="AD877" s="185">
        <f>AD875+AD876</f>
        <v>161460.24157848171</v>
      </c>
      <c r="AE877" s="185"/>
      <c r="AF877" s="185">
        <f>AF875+AF876</f>
        <v>207547.55980320735</v>
      </c>
      <c r="AG877" s="185"/>
      <c r="AH877" s="185">
        <f>AH875+AH876</f>
        <v>265967.3007549179</v>
      </c>
      <c r="AI877" s="185"/>
      <c r="AJ877" s="185">
        <f>AJ875+AJ876</f>
        <v>135106.47673899817</v>
      </c>
      <c r="AK877" s="185"/>
      <c r="AL877" s="185">
        <f>AL875+AL876</f>
        <v>0</v>
      </c>
      <c r="AM877" s="185"/>
      <c r="AN877" s="223"/>
      <c r="AO877" s="91">
        <f>AO875+AO876</f>
        <v>3786520.3415999999</v>
      </c>
      <c r="AP877" s="13"/>
      <c r="AR877" s="14"/>
      <c r="AT877" s="66"/>
      <c r="AU877" s="66"/>
    </row>
    <row r="878" spans="1:47" s="61" customFormat="1" ht="15" x14ac:dyDescent="0.25">
      <c r="A878" s="62"/>
      <c r="B878" s="63"/>
      <c r="C878" s="64"/>
      <c r="D878" s="65"/>
      <c r="E878" s="65"/>
      <c r="F878" s="19"/>
      <c r="G878" s="156"/>
      <c r="H878" s="65"/>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217"/>
      <c r="AO878" s="20"/>
      <c r="AP878" s="13"/>
      <c r="AR878" s="14"/>
      <c r="AT878" s="66"/>
      <c r="AU878" s="66"/>
    </row>
    <row r="879" spans="1:47" s="61" customFormat="1" ht="15" x14ac:dyDescent="0.25">
      <c r="A879" s="6" t="s">
        <v>1689</v>
      </c>
      <c r="B879" s="7" t="s">
        <v>1690</v>
      </c>
      <c r="C879" s="8"/>
      <c r="D879" s="25"/>
      <c r="E879" s="25"/>
      <c r="F879" s="25"/>
      <c r="G879" s="150"/>
      <c r="H879" s="9"/>
      <c r="I879" s="172"/>
      <c r="J879" s="172"/>
      <c r="K879" s="172"/>
      <c r="L879" s="172"/>
      <c r="M879" s="172"/>
      <c r="N879" s="172"/>
      <c r="O879" s="172"/>
      <c r="P879" s="172"/>
      <c r="Q879" s="172"/>
      <c r="R879" s="172"/>
      <c r="S879" s="172"/>
      <c r="T879" s="172"/>
      <c r="U879" s="172"/>
      <c r="V879" s="172"/>
      <c r="W879" s="172"/>
      <c r="X879" s="172"/>
      <c r="Y879" s="172"/>
      <c r="Z879" s="172"/>
      <c r="AA879" s="172"/>
      <c r="AB879" s="172"/>
      <c r="AC879" s="172"/>
      <c r="AD879" s="172"/>
      <c r="AE879" s="172"/>
      <c r="AF879" s="172"/>
      <c r="AG879" s="172"/>
      <c r="AH879" s="172"/>
      <c r="AI879" s="172"/>
      <c r="AJ879" s="172"/>
      <c r="AK879" s="172"/>
      <c r="AL879" s="172"/>
      <c r="AM879" s="172"/>
      <c r="AN879" s="209"/>
      <c r="AO879" s="22"/>
      <c r="AP879" s="13"/>
      <c r="AR879" s="14"/>
      <c r="AT879" s="66"/>
      <c r="AU879" s="66"/>
    </row>
    <row r="880" spans="1:47" s="61" customFormat="1" ht="33.75" outlineLevel="1" x14ac:dyDescent="0.25">
      <c r="A880" s="62" t="s">
        <v>1691</v>
      </c>
      <c r="B880" s="63" t="s">
        <v>1692</v>
      </c>
      <c r="C880" s="64" t="s">
        <v>41</v>
      </c>
      <c r="D880" s="65">
        <v>25.6</v>
      </c>
      <c r="E880" s="65"/>
      <c r="F880" s="19">
        <f>D880+E880</f>
        <v>25.6</v>
      </c>
      <c r="G880" s="156">
        <v>558</v>
      </c>
      <c r="H880" s="65">
        <f t="shared" si="259"/>
        <v>25.6</v>
      </c>
      <c r="I880" s="179"/>
      <c r="J880" s="179">
        <f t="shared" ref="J880:J943" si="275">I880*G880</f>
        <v>0</v>
      </c>
      <c r="K880" s="179"/>
      <c r="L880" s="179">
        <f t="shared" ref="L880:L943" si="276">K880*G880</f>
        <v>0</v>
      </c>
      <c r="M880" s="179"/>
      <c r="N880" s="179">
        <f t="shared" ref="N880:P943" si="277">M880*$G880</f>
        <v>0</v>
      </c>
      <c r="O880" s="179"/>
      <c r="P880" s="179">
        <f t="shared" si="277"/>
        <v>0</v>
      </c>
      <c r="Q880" s="179"/>
      <c r="R880" s="179">
        <f t="shared" ref="R880:R943" si="278">Q880*$G880</f>
        <v>0</v>
      </c>
      <c r="S880" s="179"/>
      <c r="T880" s="179">
        <f t="shared" ref="T880:T943" si="279">S880*$G880</f>
        <v>0</v>
      </c>
      <c r="U880" s="179"/>
      <c r="V880" s="179"/>
      <c r="W880" s="179"/>
      <c r="X880" s="179">
        <f t="shared" ref="X880:X943" si="280">W880*$G880</f>
        <v>0</v>
      </c>
      <c r="Y880" s="179"/>
      <c r="Z880" s="179">
        <f t="shared" si="268"/>
        <v>0</v>
      </c>
      <c r="AA880" s="179"/>
      <c r="AB880" s="179">
        <f t="shared" si="268"/>
        <v>0</v>
      </c>
      <c r="AC880" s="179"/>
      <c r="AD880" s="179">
        <f t="shared" si="268"/>
        <v>0</v>
      </c>
      <c r="AE880" s="179"/>
      <c r="AF880" s="179">
        <f t="shared" si="268"/>
        <v>0</v>
      </c>
      <c r="AG880" s="179"/>
      <c r="AH880" s="179">
        <f t="shared" si="268"/>
        <v>0</v>
      </c>
      <c r="AI880" s="179"/>
      <c r="AJ880" s="179">
        <f t="shared" si="269"/>
        <v>0</v>
      </c>
      <c r="AK880" s="179"/>
      <c r="AL880" s="179">
        <f t="shared" si="269"/>
        <v>0</v>
      </c>
      <c r="AM880" s="179">
        <f t="shared" ref="AM880" si="281">IF(C880="","",(I880+K880+M880+O880+Q880+S880+U880+W880+Y880+AA880+AC880+AE880+AG880+AI880+AK880))</f>
        <v>0</v>
      </c>
      <c r="AN880" s="217">
        <f t="shared" ref="AN880" si="282">IF(C880="","",(AM880/F880))</f>
        <v>0</v>
      </c>
      <c r="AO880" s="20">
        <v>0</v>
      </c>
      <c r="AP880" s="13"/>
      <c r="AR880" s="14"/>
      <c r="AT880" s="66"/>
      <c r="AU880" s="66"/>
    </row>
    <row r="881" spans="1:47" s="61" customFormat="1" ht="33.75" outlineLevel="1" x14ac:dyDescent="0.25">
      <c r="A881" s="62" t="s">
        <v>1693</v>
      </c>
      <c r="B881" s="63" t="s">
        <v>1694</v>
      </c>
      <c r="C881" s="64" t="s">
        <v>41</v>
      </c>
      <c r="D881" s="65">
        <v>20.12</v>
      </c>
      <c r="E881" s="65"/>
      <c r="F881" s="19">
        <f>D881+E881</f>
        <v>20.12</v>
      </c>
      <c r="G881" s="156">
        <v>614.76</v>
      </c>
      <c r="H881" s="65">
        <f t="shared" si="259"/>
        <v>20.12</v>
      </c>
      <c r="I881" s="179"/>
      <c r="J881" s="179">
        <f t="shared" si="275"/>
        <v>0</v>
      </c>
      <c r="K881" s="179"/>
      <c r="L881" s="179">
        <f t="shared" si="276"/>
        <v>0</v>
      </c>
      <c r="M881" s="179"/>
      <c r="N881" s="179">
        <f t="shared" si="277"/>
        <v>0</v>
      </c>
      <c r="O881" s="179"/>
      <c r="P881" s="179">
        <f t="shared" si="277"/>
        <v>0</v>
      </c>
      <c r="Q881" s="179"/>
      <c r="R881" s="179">
        <f t="shared" si="278"/>
        <v>0</v>
      </c>
      <c r="S881" s="179"/>
      <c r="T881" s="179">
        <f t="shared" si="279"/>
        <v>0</v>
      </c>
      <c r="U881" s="179"/>
      <c r="V881" s="179"/>
      <c r="W881" s="179"/>
      <c r="X881" s="179">
        <f t="shared" si="280"/>
        <v>0</v>
      </c>
      <c r="Y881" s="179"/>
      <c r="Z881" s="179">
        <f t="shared" si="268"/>
        <v>0</v>
      </c>
      <c r="AA881" s="179"/>
      <c r="AB881" s="179">
        <f t="shared" si="268"/>
        <v>0</v>
      </c>
      <c r="AC881" s="179"/>
      <c r="AD881" s="179">
        <f t="shared" si="268"/>
        <v>0</v>
      </c>
      <c r="AE881" s="179"/>
      <c r="AF881" s="179">
        <f t="shared" si="268"/>
        <v>0</v>
      </c>
      <c r="AG881" s="179"/>
      <c r="AH881" s="179">
        <f t="shared" si="268"/>
        <v>0</v>
      </c>
      <c r="AI881" s="179"/>
      <c r="AJ881" s="179">
        <f t="shared" si="269"/>
        <v>0</v>
      </c>
      <c r="AK881" s="179"/>
      <c r="AL881" s="179">
        <f t="shared" si="269"/>
        <v>0</v>
      </c>
      <c r="AM881" s="179">
        <f t="shared" ref="AM881:AM944" si="283">IF(C881="","",(I881+K881+M881+O881+Q881+S881+U881+W881+Y881+AA881+AC881+AE881+AG881+AI881+AK881))</f>
        <v>0</v>
      </c>
      <c r="AN881" s="217">
        <f t="shared" ref="AN881:AN944" si="284">IF(C881="","",(AM881/F881))</f>
        <v>0</v>
      </c>
      <c r="AO881" s="20">
        <v>0</v>
      </c>
      <c r="AP881" s="13"/>
      <c r="AR881" s="14"/>
      <c r="AT881" s="66"/>
      <c r="AU881" s="66"/>
    </row>
    <row r="882" spans="1:47" s="61" customFormat="1" ht="33.75" outlineLevel="1" x14ac:dyDescent="0.25">
      <c r="A882" s="62" t="s">
        <v>1695</v>
      </c>
      <c r="B882" s="63" t="s">
        <v>1696</v>
      </c>
      <c r="C882" s="64" t="s">
        <v>41</v>
      </c>
      <c r="D882" s="65">
        <v>7.81</v>
      </c>
      <c r="E882" s="65"/>
      <c r="F882" s="19">
        <f>D882+E882</f>
        <v>7.81</v>
      </c>
      <c r="G882" s="156">
        <v>571.57000000000005</v>
      </c>
      <c r="H882" s="65">
        <f t="shared" si="259"/>
        <v>7.81</v>
      </c>
      <c r="I882" s="179"/>
      <c r="J882" s="179">
        <f t="shared" si="275"/>
        <v>0</v>
      </c>
      <c r="K882" s="179"/>
      <c r="L882" s="179">
        <f t="shared" si="276"/>
        <v>0</v>
      </c>
      <c r="M882" s="179"/>
      <c r="N882" s="179">
        <f t="shared" si="277"/>
        <v>0</v>
      </c>
      <c r="O882" s="179"/>
      <c r="P882" s="179">
        <f t="shared" si="277"/>
        <v>0</v>
      </c>
      <c r="Q882" s="179"/>
      <c r="R882" s="179">
        <f t="shared" si="278"/>
        <v>0</v>
      </c>
      <c r="S882" s="179"/>
      <c r="T882" s="179">
        <f t="shared" si="279"/>
        <v>0</v>
      </c>
      <c r="U882" s="179"/>
      <c r="V882" s="179"/>
      <c r="W882" s="179"/>
      <c r="X882" s="179">
        <f t="shared" si="280"/>
        <v>0</v>
      </c>
      <c r="Y882" s="179"/>
      <c r="Z882" s="179">
        <f t="shared" si="268"/>
        <v>0</v>
      </c>
      <c r="AA882" s="179"/>
      <c r="AB882" s="179">
        <f t="shared" si="268"/>
        <v>0</v>
      </c>
      <c r="AC882" s="179"/>
      <c r="AD882" s="179">
        <f t="shared" si="268"/>
        <v>0</v>
      </c>
      <c r="AE882" s="179"/>
      <c r="AF882" s="179">
        <f t="shared" si="268"/>
        <v>0</v>
      </c>
      <c r="AG882" s="179"/>
      <c r="AH882" s="179">
        <f t="shared" si="268"/>
        <v>0</v>
      </c>
      <c r="AI882" s="179"/>
      <c r="AJ882" s="179">
        <f t="shared" si="269"/>
        <v>0</v>
      </c>
      <c r="AK882" s="179"/>
      <c r="AL882" s="179">
        <f t="shared" si="269"/>
        <v>0</v>
      </c>
      <c r="AM882" s="179">
        <f t="shared" si="283"/>
        <v>0</v>
      </c>
      <c r="AN882" s="217">
        <f t="shared" si="284"/>
        <v>0</v>
      </c>
      <c r="AO882" s="20">
        <v>0</v>
      </c>
      <c r="AP882" s="13"/>
      <c r="AR882" s="14"/>
      <c r="AT882" s="66"/>
      <c r="AU882" s="66"/>
    </row>
    <row r="883" spans="1:47" s="61" customFormat="1" ht="15" x14ac:dyDescent="0.25">
      <c r="A883" s="62"/>
      <c r="B883" s="63"/>
      <c r="C883" s="64"/>
      <c r="D883" s="65"/>
      <c r="E883" s="65"/>
      <c r="F883" s="19"/>
      <c r="G883" s="156"/>
      <c r="H883" s="65"/>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t="str">
        <f t="shared" si="283"/>
        <v/>
      </c>
      <c r="AN883" s="217" t="str">
        <f t="shared" si="284"/>
        <v/>
      </c>
      <c r="AO883" s="20" t="s">
        <v>1697</v>
      </c>
      <c r="AP883" s="13"/>
      <c r="AR883" s="14"/>
      <c r="AT883" s="66"/>
      <c r="AU883" s="66"/>
    </row>
    <row r="884" spans="1:47" s="61" customFormat="1" ht="15" x14ac:dyDescent="0.25">
      <c r="A884" s="6" t="s">
        <v>1698</v>
      </c>
      <c r="B884" s="7" t="s">
        <v>1699</v>
      </c>
      <c r="C884" s="8"/>
      <c r="D884" s="25"/>
      <c r="E884" s="25"/>
      <c r="F884" s="25"/>
      <c r="G884" s="150"/>
      <c r="H884" s="9"/>
      <c r="I884" s="172"/>
      <c r="J884" s="172"/>
      <c r="K884" s="172"/>
      <c r="L884" s="172"/>
      <c r="M884" s="172"/>
      <c r="N884" s="172"/>
      <c r="O884" s="172"/>
      <c r="P884" s="172"/>
      <c r="Q884" s="172"/>
      <c r="R884" s="172"/>
      <c r="S884" s="172"/>
      <c r="T884" s="172"/>
      <c r="U884" s="172"/>
      <c r="V884" s="172"/>
      <c r="W884" s="172"/>
      <c r="X884" s="172"/>
      <c r="Y884" s="172"/>
      <c r="Z884" s="172"/>
      <c r="AA884" s="172"/>
      <c r="AB884" s="172"/>
      <c r="AC884" s="172"/>
      <c r="AD884" s="172"/>
      <c r="AE884" s="172"/>
      <c r="AF884" s="172"/>
      <c r="AG884" s="172"/>
      <c r="AH884" s="172"/>
      <c r="AI884" s="172"/>
      <c r="AJ884" s="172"/>
      <c r="AK884" s="172"/>
      <c r="AL884" s="172"/>
      <c r="AM884" s="172" t="str">
        <f t="shared" si="283"/>
        <v/>
      </c>
      <c r="AN884" s="209" t="str">
        <f t="shared" si="284"/>
        <v/>
      </c>
      <c r="AO884" s="22" t="s">
        <v>1697</v>
      </c>
      <c r="AP884" s="13"/>
      <c r="AR884" s="14"/>
      <c r="AT884" s="66"/>
      <c r="AU884" s="66"/>
    </row>
    <row r="885" spans="1:47" s="61" customFormat="1" ht="22.5" outlineLevel="1" x14ac:dyDescent="0.25">
      <c r="A885" s="62" t="s">
        <v>1700</v>
      </c>
      <c r="B885" s="63" t="s">
        <v>1701</v>
      </c>
      <c r="C885" s="64" t="s">
        <v>16</v>
      </c>
      <c r="D885" s="65">
        <v>1</v>
      </c>
      <c r="E885" s="65"/>
      <c r="F885" s="19">
        <f>D885+E885</f>
        <v>1</v>
      </c>
      <c r="G885" s="156">
        <v>92023.92</v>
      </c>
      <c r="H885" s="65">
        <f t="shared" si="259"/>
        <v>1</v>
      </c>
      <c r="I885" s="179"/>
      <c r="J885" s="179">
        <f t="shared" si="275"/>
        <v>0</v>
      </c>
      <c r="K885" s="179"/>
      <c r="L885" s="179">
        <f t="shared" si="276"/>
        <v>0</v>
      </c>
      <c r="M885" s="179"/>
      <c r="N885" s="179">
        <f t="shared" si="277"/>
        <v>0</v>
      </c>
      <c r="O885" s="179"/>
      <c r="P885" s="179">
        <f t="shared" si="277"/>
        <v>0</v>
      </c>
      <c r="Q885" s="179"/>
      <c r="R885" s="179">
        <f t="shared" si="278"/>
        <v>0</v>
      </c>
      <c r="S885" s="179"/>
      <c r="T885" s="179">
        <f t="shared" si="279"/>
        <v>0</v>
      </c>
      <c r="U885" s="179"/>
      <c r="V885" s="179"/>
      <c r="W885" s="179"/>
      <c r="X885" s="179">
        <f t="shared" si="280"/>
        <v>0</v>
      </c>
      <c r="Y885" s="179"/>
      <c r="Z885" s="179">
        <f t="shared" si="268"/>
        <v>0</v>
      </c>
      <c r="AA885" s="179"/>
      <c r="AB885" s="179">
        <f t="shared" si="268"/>
        <v>0</v>
      </c>
      <c r="AC885" s="179"/>
      <c r="AD885" s="179">
        <f t="shared" si="268"/>
        <v>0</v>
      </c>
      <c r="AE885" s="179"/>
      <c r="AF885" s="179">
        <f t="shared" si="268"/>
        <v>0</v>
      </c>
      <c r="AG885" s="179"/>
      <c r="AH885" s="179">
        <f t="shared" si="268"/>
        <v>0</v>
      </c>
      <c r="AI885" s="179"/>
      <c r="AJ885" s="179">
        <f t="shared" si="269"/>
        <v>0</v>
      </c>
      <c r="AK885" s="179"/>
      <c r="AL885" s="179">
        <f t="shared" si="269"/>
        <v>0</v>
      </c>
      <c r="AM885" s="179">
        <f t="shared" si="283"/>
        <v>0</v>
      </c>
      <c r="AN885" s="217">
        <f t="shared" si="284"/>
        <v>0</v>
      </c>
      <c r="AO885" s="20">
        <v>0</v>
      </c>
      <c r="AP885" s="13"/>
      <c r="AR885" s="14"/>
      <c r="AT885" s="66"/>
      <c r="AU885" s="66"/>
    </row>
    <row r="886" spans="1:47" s="61" customFormat="1" ht="22.5" outlineLevel="1" x14ac:dyDescent="0.25">
      <c r="A886" s="62" t="s">
        <v>1702</v>
      </c>
      <c r="B886" s="63" t="s">
        <v>1703</v>
      </c>
      <c r="C886" s="64" t="s">
        <v>16</v>
      </c>
      <c r="D886" s="65">
        <v>1</v>
      </c>
      <c r="E886" s="65"/>
      <c r="F886" s="19">
        <f>D886+E886</f>
        <v>1</v>
      </c>
      <c r="G886" s="156">
        <v>92023.92</v>
      </c>
      <c r="H886" s="65">
        <f t="shared" si="259"/>
        <v>1</v>
      </c>
      <c r="I886" s="179"/>
      <c r="J886" s="179">
        <f t="shared" si="275"/>
        <v>0</v>
      </c>
      <c r="K886" s="179"/>
      <c r="L886" s="179">
        <f t="shared" si="276"/>
        <v>0</v>
      </c>
      <c r="M886" s="179"/>
      <c r="N886" s="179">
        <f t="shared" si="277"/>
        <v>0</v>
      </c>
      <c r="O886" s="179"/>
      <c r="P886" s="179">
        <f t="shared" si="277"/>
        <v>0</v>
      </c>
      <c r="Q886" s="179"/>
      <c r="R886" s="179">
        <f t="shared" si="278"/>
        <v>0</v>
      </c>
      <c r="S886" s="179"/>
      <c r="T886" s="179">
        <f t="shared" si="279"/>
        <v>0</v>
      </c>
      <c r="U886" s="179"/>
      <c r="V886" s="179"/>
      <c r="W886" s="179"/>
      <c r="X886" s="179">
        <f t="shared" si="280"/>
        <v>0</v>
      </c>
      <c r="Y886" s="179"/>
      <c r="Z886" s="179">
        <f t="shared" si="268"/>
        <v>0</v>
      </c>
      <c r="AA886" s="179"/>
      <c r="AB886" s="179">
        <f t="shared" si="268"/>
        <v>0</v>
      </c>
      <c r="AC886" s="179"/>
      <c r="AD886" s="179">
        <f t="shared" si="268"/>
        <v>0</v>
      </c>
      <c r="AE886" s="179"/>
      <c r="AF886" s="179">
        <f t="shared" si="268"/>
        <v>0</v>
      </c>
      <c r="AG886" s="179"/>
      <c r="AH886" s="179">
        <f t="shared" si="268"/>
        <v>0</v>
      </c>
      <c r="AI886" s="179"/>
      <c r="AJ886" s="179">
        <f t="shared" si="269"/>
        <v>0</v>
      </c>
      <c r="AK886" s="179"/>
      <c r="AL886" s="179">
        <f t="shared" si="269"/>
        <v>0</v>
      </c>
      <c r="AM886" s="179">
        <f t="shared" si="283"/>
        <v>0</v>
      </c>
      <c r="AN886" s="217">
        <f t="shared" si="284"/>
        <v>0</v>
      </c>
      <c r="AO886" s="20">
        <v>0</v>
      </c>
      <c r="AP886" s="13"/>
      <c r="AR886" s="14"/>
      <c r="AT886" s="66"/>
      <c r="AU886" s="66"/>
    </row>
    <row r="887" spans="1:47" s="61" customFormat="1" ht="15" x14ac:dyDescent="0.25">
      <c r="A887" s="62"/>
      <c r="B887" s="63"/>
      <c r="C887" s="64"/>
      <c r="D887" s="65"/>
      <c r="E887" s="65"/>
      <c r="F887" s="19"/>
      <c r="G887" s="156"/>
      <c r="H887" s="65"/>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t="str">
        <f t="shared" si="283"/>
        <v/>
      </c>
      <c r="AN887" s="217" t="str">
        <f t="shared" si="284"/>
        <v/>
      </c>
      <c r="AO887" s="20" t="s">
        <v>1697</v>
      </c>
      <c r="AP887" s="13"/>
      <c r="AR887" s="14"/>
      <c r="AT887" s="66"/>
      <c r="AU887" s="66"/>
    </row>
    <row r="888" spans="1:47" s="61" customFormat="1" ht="15" x14ac:dyDescent="0.25">
      <c r="A888" s="6" t="s">
        <v>1704</v>
      </c>
      <c r="B888" s="7" t="s">
        <v>1705</v>
      </c>
      <c r="C888" s="8"/>
      <c r="D888" s="25"/>
      <c r="E888" s="25"/>
      <c r="F888" s="25"/>
      <c r="G888" s="150"/>
      <c r="H888" s="9"/>
      <c r="I888" s="172"/>
      <c r="J888" s="172"/>
      <c r="K888" s="172"/>
      <c r="L888" s="172"/>
      <c r="M888" s="172"/>
      <c r="N888" s="172"/>
      <c r="O888" s="172"/>
      <c r="P888" s="172"/>
      <c r="Q888" s="172"/>
      <c r="R888" s="172"/>
      <c r="S888" s="172"/>
      <c r="T888" s="172"/>
      <c r="U888" s="172"/>
      <c r="V888" s="172"/>
      <c r="W888" s="172"/>
      <c r="X888" s="172"/>
      <c r="Y888" s="172"/>
      <c r="Z888" s="172"/>
      <c r="AA888" s="172"/>
      <c r="AB888" s="172"/>
      <c r="AC888" s="172"/>
      <c r="AD888" s="172"/>
      <c r="AE888" s="172"/>
      <c r="AF888" s="172"/>
      <c r="AG888" s="172"/>
      <c r="AH888" s="172"/>
      <c r="AI888" s="172"/>
      <c r="AJ888" s="172"/>
      <c r="AK888" s="172"/>
      <c r="AL888" s="172"/>
      <c r="AM888" s="172" t="str">
        <f t="shared" si="283"/>
        <v/>
      </c>
      <c r="AN888" s="209" t="str">
        <f t="shared" si="284"/>
        <v/>
      </c>
      <c r="AO888" s="22" t="s">
        <v>1697</v>
      </c>
      <c r="AP888" s="13"/>
      <c r="AR888" s="14"/>
      <c r="AT888" s="66"/>
      <c r="AU888" s="66"/>
    </row>
    <row r="889" spans="1:47" s="61" customFormat="1" ht="15" x14ac:dyDescent="0.25">
      <c r="A889" s="62"/>
      <c r="B889" s="63"/>
      <c r="C889" s="64"/>
      <c r="D889" s="65"/>
      <c r="E889" s="65"/>
      <c r="F889" s="19"/>
      <c r="G889" s="156"/>
      <c r="H889" s="65"/>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t="str">
        <f t="shared" si="283"/>
        <v/>
      </c>
      <c r="AN889" s="217" t="str">
        <f t="shared" si="284"/>
        <v/>
      </c>
      <c r="AO889" s="20"/>
      <c r="AP889" s="13"/>
      <c r="AR889" s="14"/>
      <c r="AT889" s="66"/>
      <c r="AU889" s="66"/>
    </row>
    <row r="890" spans="1:47" s="61" customFormat="1" ht="15" x14ac:dyDescent="0.25">
      <c r="A890" s="6" t="s">
        <v>1706</v>
      </c>
      <c r="B890" s="7" t="s">
        <v>1707</v>
      </c>
      <c r="C890" s="8"/>
      <c r="D890" s="25"/>
      <c r="E890" s="25"/>
      <c r="F890" s="25"/>
      <c r="G890" s="150"/>
      <c r="H890" s="9"/>
      <c r="I890" s="172"/>
      <c r="J890" s="172"/>
      <c r="K890" s="172"/>
      <c r="L890" s="172"/>
      <c r="M890" s="172"/>
      <c r="N890" s="172"/>
      <c r="O890" s="172"/>
      <c r="P890" s="172"/>
      <c r="Q890" s="172"/>
      <c r="R890" s="172"/>
      <c r="S890" s="172"/>
      <c r="T890" s="172"/>
      <c r="U890" s="172"/>
      <c r="V890" s="172"/>
      <c r="W890" s="172"/>
      <c r="X890" s="172"/>
      <c r="Y890" s="172"/>
      <c r="Z890" s="172"/>
      <c r="AA890" s="172"/>
      <c r="AB890" s="172"/>
      <c r="AC890" s="172"/>
      <c r="AD890" s="172"/>
      <c r="AE890" s="172"/>
      <c r="AF890" s="172"/>
      <c r="AG890" s="172"/>
      <c r="AH890" s="172"/>
      <c r="AI890" s="172"/>
      <c r="AJ890" s="172"/>
      <c r="AK890" s="172"/>
      <c r="AL890" s="172"/>
      <c r="AM890" s="172" t="str">
        <f t="shared" si="283"/>
        <v/>
      </c>
      <c r="AN890" s="209" t="str">
        <f t="shared" si="284"/>
        <v/>
      </c>
      <c r="AO890" s="22"/>
      <c r="AP890" s="13"/>
      <c r="AR890" s="14"/>
      <c r="AT890" s="66"/>
      <c r="AU890" s="66"/>
    </row>
    <row r="891" spans="1:47" s="61" customFormat="1" ht="15" x14ac:dyDescent="0.25">
      <c r="A891" s="31" t="s">
        <v>1708</v>
      </c>
      <c r="B891" s="32" t="s">
        <v>1709</v>
      </c>
      <c r="C891" s="33"/>
      <c r="D891" s="34"/>
      <c r="E891" s="34"/>
      <c r="F891" s="34"/>
      <c r="G891" s="152"/>
      <c r="H891" s="35"/>
      <c r="I891" s="175"/>
      <c r="J891" s="175"/>
      <c r="K891" s="175"/>
      <c r="L891" s="175"/>
      <c r="M891" s="175"/>
      <c r="N891" s="175"/>
      <c r="O891" s="175"/>
      <c r="P891" s="175"/>
      <c r="Q891" s="175"/>
      <c r="R891" s="175"/>
      <c r="S891" s="175"/>
      <c r="T891" s="175"/>
      <c r="U891" s="175"/>
      <c r="V891" s="175"/>
      <c r="W891" s="175"/>
      <c r="X891" s="175"/>
      <c r="Y891" s="175"/>
      <c r="Z891" s="175"/>
      <c r="AA891" s="175"/>
      <c r="AB891" s="175"/>
      <c r="AC891" s="175"/>
      <c r="AD891" s="175"/>
      <c r="AE891" s="175"/>
      <c r="AF891" s="175"/>
      <c r="AG891" s="175"/>
      <c r="AH891" s="175"/>
      <c r="AI891" s="175"/>
      <c r="AJ891" s="175"/>
      <c r="AK891" s="175"/>
      <c r="AL891" s="175"/>
      <c r="AM891" s="175" t="str">
        <f t="shared" si="283"/>
        <v/>
      </c>
      <c r="AN891" s="213" t="str">
        <f t="shared" si="284"/>
        <v/>
      </c>
      <c r="AO891" s="36"/>
      <c r="AP891" s="13"/>
      <c r="AR891" s="14"/>
      <c r="AT891" s="66"/>
      <c r="AU891" s="66"/>
    </row>
    <row r="892" spans="1:47" s="61" customFormat="1" ht="15" x14ac:dyDescent="0.25">
      <c r="A892" s="70" t="s">
        <v>1710</v>
      </c>
      <c r="B892" s="71" t="s">
        <v>1711</v>
      </c>
      <c r="C892" s="72"/>
      <c r="D892" s="73"/>
      <c r="E892" s="73"/>
      <c r="F892" s="29"/>
      <c r="G892" s="158"/>
      <c r="H892" s="73"/>
      <c r="I892" s="181"/>
      <c r="J892" s="181"/>
      <c r="K892" s="181"/>
      <c r="L892" s="181"/>
      <c r="M892" s="181"/>
      <c r="N892" s="181"/>
      <c r="O892" s="181"/>
      <c r="P892" s="181"/>
      <c r="Q892" s="181"/>
      <c r="R892" s="181"/>
      <c r="S892" s="181"/>
      <c r="T892" s="181"/>
      <c r="U892" s="181"/>
      <c r="V892" s="181"/>
      <c r="W892" s="181"/>
      <c r="X892" s="181"/>
      <c r="Y892" s="181"/>
      <c r="Z892" s="181"/>
      <c r="AA892" s="181"/>
      <c r="AB892" s="181"/>
      <c r="AC892" s="181"/>
      <c r="AD892" s="181"/>
      <c r="AE892" s="181"/>
      <c r="AF892" s="181"/>
      <c r="AG892" s="181"/>
      <c r="AH892" s="181"/>
      <c r="AI892" s="181"/>
      <c r="AJ892" s="181"/>
      <c r="AK892" s="181"/>
      <c r="AL892" s="181"/>
      <c r="AM892" s="181" t="str">
        <f t="shared" si="283"/>
        <v/>
      </c>
      <c r="AN892" s="219" t="str">
        <f t="shared" si="284"/>
        <v/>
      </c>
      <c r="AO892" s="74"/>
      <c r="AP892" s="13"/>
      <c r="AR892" s="14"/>
      <c r="AT892" s="66"/>
      <c r="AU892" s="66"/>
    </row>
    <row r="893" spans="1:47" s="61" customFormat="1" ht="22.5" outlineLevel="1" x14ac:dyDescent="0.25">
      <c r="A893" s="62" t="s">
        <v>1712</v>
      </c>
      <c r="B893" s="63" t="s">
        <v>1713</v>
      </c>
      <c r="C893" s="64" t="s">
        <v>16</v>
      </c>
      <c r="D893" s="65">
        <v>1</v>
      </c>
      <c r="E893" s="65"/>
      <c r="F893" s="19">
        <f>D893+E893</f>
        <v>1</v>
      </c>
      <c r="G893" s="156">
        <v>82388.240000000005</v>
      </c>
      <c r="H893" s="65">
        <f t="shared" si="259"/>
        <v>1</v>
      </c>
      <c r="I893" s="179"/>
      <c r="J893" s="179">
        <f t="shared" si="275"/>
        <v>0</v>
      </c>
      <c r="K893" s="179"/>
      <c r="L893" s="179">
        <f t="shared" si="276"/>
        <v>0</v>
      </c>
      <c r="M893" s="179"/>
      <c r="N893" s="179">
        <f t="shared" si="277"/>
        <v>0</v>
      </c>
      <c r="O893" s="179"/>
      <c r="P893" s="179">
        <f t="shared" si="277"/>
        <v>0</v>
      </c>
      <c r="Q893" s="179"/>
      <c r="R893" s="179">
        <f t="shared" si="278"/>
        <v>0</v>
      </c>
      <c r="S893" s="179"/>
      <c r="T893" s="179">
        <f t="shared" si="279"/>
        <v>0</v>
      </c>
      <c r="U893" s="179"/>
      <c r="V893" s="179"/>
      <c r="W893" s="179"/>
      <c r="X893" s="179">
        <f t="shared" si="280"/>
        <v>0</v>
      </c>
      <c r="Y893" s="179"/>
      <c r="Z893" s="179">
        <f t="shared" si="268"/>
        <v>0</v>
      </c>
      <c r="AA893" s="179"/>
      <c r="AB893" s="179">
        <f t="shared" si="268"/>
        <v>0</v>
      </c>
      <c r="AC893" s="179"/>
      <c r="AD893" s="179">
        <f t="shared" si="268"/>
        <v>0</v>
      </c>
      <c r="AE893" s="179"/>
      <c r="AF893" s="179">
        <f t="shared" si="268"/>
        <v>0</v>
      </c>
      <c r="AG893" s="179"/>
      <c r="AH893" s="179">
        <f t="shared" si="268"/>
        <v>0</v>
      </c>
      <c r="AI893" s="179"/>
      <c r="AJ893" s="179">
        <f t="shared" si="269"/>
        <v>0</v>
      </c>
      <c r="AK893" s="179"/>
      <c r="AL893" s="179">
        <f t="shared" si="269"/>
        <v>0</v>
      </c>
      <c r="AM893" s="179">
        <f t="shared" si="283"/>
        <v>0</v>
      </c>
      <c r="AN893" s="217">
        <f t="shared" si="284"/>
        <v>0</v>
      </c>
      <c r="AO893" s="20">
        <v>0</v>
      </c>
      <c r="AP893" s="13"/>
      <c r="AR893" s="14"/>
      <c r="AT893" s="66"/>
      <c r="AU893" s="66"/>
    </row>
    <row r="894" spans="1:47" s="61" customFormat="1" ht="15" x14ac:dyDescent="0.25">
      <c r="A894" s="70" t="s">
        <v>1714</v>
      </c>
      <c r="B894" s="71" t="s">
        <v>1715</v>
      </c>
      <c r="C894" s="72"/>
      <c r="D894" s="73"/>
      <c r="E894" s="73"/>
      <c r="F894" s="19"/>
      <c r="G894" s="158"/>
      <c r="H894" s="73"/>
      <c r="I894" s="181"/>
      <c r="J894" s="181"/>
      <c r="K894" s="181"/>
      <c r="L894" s="181"/>
      <c r="M894" s="181"/>
      <c r="N894" s="181"/>
      <c r="O894" s="181"/>
      <c r="P894" s="181"/>
      <c r="Q894" s="181"/>
      <c r="R894" s="181"/>
      <c r="S894" s="181"/>
      <c r="T894" s="181"/>
      <c r="U894" s="181"/>
      <c r="V894" s="181"/>
      <c r="W894" s="181"/>
      <c r="X894" s="181"/>
      <c r="Y894" s="181"/>
      <c r="Z894" s="181"/>
      <c r="AA894" s="181"/>
      <c r="AB894" s="181"/>
      <c r="AC894" s="181"/>
      <c r="AD894" s="181"/>
      <c r="AE894" s="181"/>
      <c r="AF894" s="181"/>
      <c r="AG894" s="181"/>
      <c r="AH894" s="181"/>
      <c r="AI894" s="181"/>
      <c r="AJ894" s="181"/>
      <c r="AK894" s="181"/>
      <c r="AL894" s="181"/>
      <c r="AM894" s="181" t="str">
        <f t="shared" si="283"/>
        <v/>
      </c>
      <c r="AN894" s="219" t="str">
        <f t="shared" si="284"/>
        <v/>
      </c>
      <c r="AO894" s="20"/>
      <c r="AP894" s="13"/>
      <c r="AR894" s="14"/>
      <c r="AT894" s="66"/>
      <c r="AU894" s="66"/>
    </row>
    <row r="895" spans="1:47" s="61" customFormat="1" ht="22.5" outlineLevel="1" x14ac:dyDescent="0.25">
      <c r="A895" s="62" t="s">
        <v>1716</v>
      </c>
      <c r="B895" s="63" t="s">
        <v>1717</v>
      </c>
      <c r="C895" s="64" t="s">
        <v>16</v>
      </c>
      <c r="D895" s="65">
        <v>2</v>
      </c>
      <c r="E895" s="65"/>
      <c r="F895" s="19">
        <f>D895+E895</f>
        <v>2</v>
      </c>
      <c r="G895" s="156">
        <v>6663.45</v>
      </c>
      <c r="H895" s="65">
        <f t="shared" si="259"/>
        <v>2</v>
      </c>
      <c r="I895" s="179"/>
      <c r="J895" s="179">
        <f t="shared" si="275"/>
        <v>0</v>
      </c>
      <c r="K895" s="179"/>
      <c r="L895" s="179">
        <f t="shared" si="276"/>
        <v>0</v>
      </c>
      <c r="M895" s="179"/>
      <c r="N895" s="179">
        <f t="shared" si="277"/>
        <v>0</v>
      </c>
      <c r="O895" s="179"/>
      <c r="P895" s="179">
        <f t="shared" si="277"/>
        <v>0</v>
      </c>
      <c r="Q895" s="179"/>
      <c r="R895" s="179">
        <f t="shared" si="278"/>
        <v>0</v>
      </c>
      <c r="S895" s="179"/>
      <c r="T895" s="179">
        <f t="shared" si="279"/>
        <v>0</v>
      </c>
      <c r="U895" s="179"/>
      <c r="V895" s="179"/>
      <c r="W895" s="179"/>
      <c r="X895" s="179">
        <f t="shared" si="280"/>
        <v>0</v>
      </c>
      <c r="Y895" s="179"/>
      <c r="Z895" s="179">
        <f t="shared" si="268"/>
        <v>0</v>
      </c>
      <c r="AA895" s="179"/>
      <c r="AB895" s="179">
        <f t="shared" si="268"/>
        <v>0</v>
      </c>
      <c r="AC895" s="179"/>
      <c r="AD895" s="179">
        <f t="shared" si="268"/>
        <v>0</v>
      </c>
      <c r="AE895" s="179"/>
      <c r="AF895" s="179">
        <f t="shared" si="268"/>
        <v>0</v>
      </c>
      <c r="AG895" s="179"/>
      <c r="AH895" s="179">
        <f t="shared" si="268"/>
        <v>0</v>
      </c>
      <c r="AI895" s="179"/>
      <c r="AJ895" s="179">
        <f t="shared" si="269"/>
        <v>0</v>
      </c>
      <c r="AK895" s="179"/>
      <c r="AL895" s="179">
        <f t="shared" si="269"/>
        <v>0</v>
      </c>
      <c r="AM895" s="179">
        <f t="shared" si="283"/>
        <v>0</v>
      </c>
      <c r="AN895" s="217">
        <f t="shared" si="284"/>
        <v>0</v>
      </c>
      <c r="AO895" s="20">
        <f>IF(C895="","",(ROUND(AM895*G895,2)))</f>
        <v>0</v>
      </c>
      <c r="AP895" s="13"/>
      <c r="AR895" s="14"/>
      <c r="AT895" s="66"/>
      <c r="AU895" s="66"/>
    </row>
    <row r="896" spans="1:47" s="61" customFormat="1" ht="22.5" outlineLevel="1" x14ac:dyDescent="0.25">
      <c r="A896" s="62" t="s">
        <v>1718</v>
      </c>
      <c r="B896" s="63" t="s">
        <v>1719</v>
      </c>
      <c r="C896" s="64" t="s">
        <v>16</v>
      </c>
      <c r="D896" s="65">
        <v>5</v>
      </c>
      <c r="E896" s="65"/>
      <c r="F896" s="19">
        <f>D896+E896</f>
        <v>5</v>
      </c>
      <c r="G896" s="156">
        <v>3331.82</v>
      </c>
      <c r="H896" s="65">
        <f t="shared" si="259"/>
        <v>5</v>
      </c>
      <c r="I896" s="179"/>
      <c r="J896" s="179">
        <f t="shared" si="275"/>
        <v>0</v>
      </c>
      <c r="K896" s="179"/>
      <c r="L896" s="179">
        <f t="shared" si="276"/>
        <v>0</v>
      </c>
      <c r="M896" s="179"/>
      <c r="N896" s="179">
        <f t="shared" si="277"/>
        <v>0</v>
      </c>
      <c r="O896" s="179"/>
      <c r="P896" s="179">
        <f t="shared" si="277"/>
        <v>0</v>
      </c>
      <c r="Q896" s="179"/>
      <c r="R896" s="179">
        <f t="shared" si="278"/>
        <v>0</v>
      </c>
      <c r="S896" s="179"/>
      <c r="T896" s="179">
        <f t="shared" si="279"/>
        <v>0</v>
      </c>
      <c r="U896" s="179"/>
      <c r="V896" s="179"/>
      <c r="W896" s="179"/>
      <c r="X896" s="179">
        <f t="shared" si="280"/>
        <v>0</v>
      </c>
      <c r="Y896" s="179"/>
      <c r="Z896" s="179">
        <f t="shared" ref="Z896:AF958" si="285">Y896*$G896</f>
        <v>0</v>
      </c>
      <c r="AA896" s="179"/>
      <c r="AB896" s="179">
        <f t="shared" si="285"/>
        <v>0</v>
      </c>
      <c r="AC896" s="179"/>
      <c r="AD896" s="179">
        <f t="shared" si="285"/>
        <v>0</v>
      </c>
      <c r="AE896" s="179"/>
      <c r="AF896" s="179">
        <f t="shared" si="285"/>
        <v>0</v>
      </c>
      <c r="AG896" s="179"/>
      <c r="AH896" s="179">
        <f t="shared" ref="AH896:AH958" si="286">AG896*$G896</f>
        <v>0</v>
      </c>
      <c r="AI896" s="179"/>
      <c r="AJ896" s="179">
        <f t="shared" si="269"/>
        <v>0</v>
      </c>
      <c r="AK896" s="179"/>
      <c r="AL896" s="179">
        <f t="shared" si="269"/>
        <v>0</v>
      </c>
      <c r="AM896" s="179">
        <f t="shared" si="283"/>
        <v>0</v>
      </c>
      <c r="AN896" s="217">
        <f t="shared" si="284"/>
        <v>0</v>
      </c>
      <c r="AO896" s="20">
        <f>IF(C896="","",(ROUND(AM896*G896,2)))</f>
        <v>0</v>
      </c>
      <c r="AP896" s="13"/>
      <c r="AR896" s="14"/>
      <c r="AT896" s="66"/>
      <c r="AU896" s="66"/>
    </row>
    <row r="897" spans="1:47" s="61" customFormat="1" ht="22.5" outlineLevel="1" x14ac:dyDescent="0.25">
      <c r="A897" s="62" t="s">
        <v>1720</v>
      </c>
      <c r="B897" s="63" t="s">
        <v>1721</v>
      </c>
      <c r="C897" s="64" t="s">
        <v>16</v>
      </c>
      <c r="D897" s="65">
        <v>6</v>
      </c>
      <c r="E897" s="65"/>
      <c r="F897" s="19">
        <f>D897+E897</f>
        <v>6</v>
      </c>
      <c r="G897" s="156">
        <v>8493.6</v>
      </c>
      <c r="H897" s="65">
        <f t="shared" si="259"/>
        <v>6</v>
      </c>
      <c r="I897" s="179"/>
      <c r="J897" s="179">
        <f t="shared" si="275"/>
        <v>0</v>
      </c>
      <c r="K897" s="179"/>
      <c r="L897" s="179">
        <f t="shared" si="276"/>
        <v>0</v>
      </c>
      <c r="M897" s="179"/>
      <c r="N897" s="179">
        <f t="shared" si="277"/>
        <v>0</v>
      </c>
      <c r="O897" s="179"/>
      <c r="P897" s="179">
        <f t="shared" si="277"/>
        <v>0</v>
      </c>
      <c r="Q897" s="179"/>
      <c r="R897" s="179">
        <f t="shared" si="278"/>
        <v>0</v>
      </c>
      <c r="S897" s="179"/>
      <c r="T897" s="179">
        <f t="shared" si="279"/>
        <v>0</v>
      </c>
      <c r="U897" s="179"/>
      <c r="V897" s="179"/>
      <c r="W897" s="179"/>
      <c r="X897" s="179">
        <f t="shared" si="280"/>
        <v>0</v>
      </c>
      <c r="Y897" s="179"/>
      <c r="Z897" s="179">
        <f t="shared" si="285"/>
        <v>0</v>
      </c>
      <c r="AA897" s="179"/>
      <c r="AB897" s="179">
        <f t="shared" si="285"/>
        <v>0</v>
      </c>
      <c r="AC897" s="179"/>
      <c r="AD897" s="179">
        <f t="shared" si="285"/>
        <v>0</v>
      </c>
      <c r="AE897" s="179"/>
      <c r="AF897" s="179">
        <f t="shared" si="285"/>
        <v>0</v>
      </c>
      <c r="AG897" s="179"/>
      <c r="AH897" s="179">
        <f t="shared" si="286"/>
        <v>0</v>
      </c>
      <c r="AI897" s="179"/>
      <c r="AJ897" s="179">
        <f t="shared" si="269"/>
        <v>0</v>
      </c>
      <c r="AK897" s="179"/>
      <c r="AL897" s="179">
        <f t="shared" si="269"/>
        <v>0</v>
      </c>
      <c r="AM897" s="179">
        <f t="shared" si="283"/>
        <v>0</v>
      </c>
      <c r="AN897" s="217">
        <f t="shared" si="284"/>
        <v>0</v>
      </c>
      <c r="AO897" s="20">
        <f>IF(C897="","",(ROUND(AM897*G897,2)))</f>
        <v>0</v>
      </c>
      <c r="AP897" s="13"/>
      <c r="AR897" s="14"/>
      <c r="AT897" s="66"/>
      <c r="AU897" s="66"/>
    </row>
    <row r="898" spans="1:47" s="61" customFormat="1" ht="22.5" outlineLevel="1" x14ac:dyDescent="0.25">
      <c r="A898" s="62" t="s">
        <v>1722</v>
      </c>
      <c r="B898" s="63" t="s">
        <v>1723</v>
      </c>
      <c r="C898" s="64" t="s">
        <v>16</v>
      </c>
      <c r="D898" s="65">
        <v>1</v>
      </c>
      <c r="E898" s="65"/>
      <c r="F898" s="19">
        <f>D898+E898</f>
        <v>1</v>
      </c>
      <c r="G898" s="156">
        <v>6694.88</v>
      </c>
      <c r="H898" s="65">
        <f t="shared" si="259"/>
        <v>1</v>
      </c>
      <c r="I898" s="179"/>
      <c r="J898" s="179">
        <f t="shared" si="275"/>
        <v>0</v>
      </c>
      <c r="K898" s="179"/>
      <c r="L898" s="179">
        <f t="shared" si="276"/>
        <v>0</v>
      </c>
      <c r="M898" s="179"/>
      <c r="N898" s="179">
        <f t="shared" si="277"/>
        <v>0</v>
      </c>
      <c r="O898" s="179"/>
      <c r="P898" s="179">
        <f t="shared" si="277"/>
        <v>0</v>
      </c>
      <c r="Q898" s="179"/>
      <c r="R898" s="179">
        <f t="shared" si="278"/>
        <v>0</v>
      </c>
      <c r="S898" s="179"/>
      <c r="T898" s="179">
        <f t="shared" si="279"/>
        <v>0</v>
      </c>
      <c r="U898" s="179"/>
      <c r="V898" s="179"/>
      <c r="W898" s="179"/>
      <c r="X898" s="179">
        <f t="shared" si="280"/>
        <v>0</v>
      </c>
      <c r="Y898" s="179"/>
      <c r="Z898" s="179">
        <f t="shared" si="285"/>
        <v>0</v>
      </c>
      <c r="AA898" s="179"/>
      <c r="AB898" s="179">
        <f t="shared" si="285"/>
        <v>0</v>
      </c>
      <c r="AC898" s="179"/>
      <c r="AD898" s="179">
        <f t="shared" si="285"/>
        <v>0</v>
      </c>
      <c r="AE898" s="179"/>
      <c r="AF898" s="179">
        <f t="shared" si="285"/>
        <v>0</v>
      </c>
      <c r="AG898" s="179"/>
      <c r="AH898" s="179">
        <f t="shared" si="286"/>
        <v>0</v>
      </c>
      <c r="AI898" s="179"/>
      <c r="AJ898" s="179">
        <f t="shared" si="269"/>
        <v>0</v>
      </c>
      <c r="AK898" s="179"/>
      <c r="AL898" s="179">
        <f t="shared" si="269"/>
        <v>0</v>
      </c>
      <c r="AM898" s="179">
        <f t="shared" si="283"/>
        <v>0</v>
      </c>
      <c r="AN898" s="217">
        <f t="shared" si="284"/>
        <v>0</v>
      </c>
      <c r="AO898" s="20">
        <f>IF(C898="","",(ROUND(AM898*G898,2)))</f>
        <v>0</v>
      </c>
      <c r="AP898" s="13"/>
      <c r="AR898" s="14"/>
      <c r="AT898" s="66"/>
      <c r="AU898" s="66"/>
    </row>
    <row r="899" spans="1:47" s="61" customFormat="1" ht="22.5" outlineLevel="1" x14ac:dyDescent="0.25">
      <c r="A899" s="62" t="s">
        <v>1724</v>
      </c>
      <c r="B899" s="63" t="s">
        <v>1725</v>
      </c>
      <c r="C899" s="64" t="s">
        <v>16</v>
      </c>
      <c r="D899" s="65">
        <v>2</v>
      </c>
      <c r="E899" s="65"/>
      <c r="F899" s="19">
        <f>D899+E899</f>
        <v>2</v>
      </c>
      <c r="G899" s="156">
        <v>4663.76</v>
      </c>
      <c r="H899" s="65">
        <f t="shared" si="259"/>
        <v>2</v>
      </c>
      <c r="I899" s="179"/>
      <c r="J899" s="179">
        <f t="shared" si="275"/>
        <v>0</v>
      </c>
      <c r="K899" s="179"/>
      <c r="L899" s="179">
        <f t="shared" si="276"/>
        <v>0</v>
      </c>
      <c r="M899" s="179"/>
      <c r="N899" s="179">
        <f t="shared" si="277"/>
        <v>0</v>
      </c>
      <c r="O899" s="179"/>
      <c r="P899" s="179">
        <f t="shared" si="277"/>
        <v>0</v>
      </c>
      <c r="Q899" s="179"/>
      <c r="R899" s="179">
        <f t="shared" si="278"/>
        <v>0</v>
      </c>
      <c r="S899" s="179"/>
      <c r="T899" s="179">
        <f t="shared" si="279"/>
        <v>0</v>
      </c>
      <c r="U899" s="179"/>
      <c r="V899" s="179"/>
      <c r="W899" s="179"/>
      <c r="X899" s="179">
        <f t="shared" si="280"/>
        <v>0</v>
      </c>
      <c r="Y899" s="179"/>
      <c r="Z899" s="179">
        <f t="shared" si="285"/>
        <v>0</v>
      </c>
      <c r="AA899" s="179"/>
      <c r="AB899" s="179">
        <f t="shared" si="285"/>
        <v>0</v>
      </c>
      <c r="AC899" s="179"/>
      <c r="AD899" s="179">
        <f t="shared" si="285"/>
        <v>0</v>
      </c>
      <c r="AE899" s="179"/>
      <c r="AF899" s="179">
        <f t="shared" si="285"/>
        <v>0</v>
      </c>
      <c r="AG899" s="179"/>
      <c r="AH899" s="179">
        <f t="shared" si="286"/>
        <v>0</v>
      </c>
      <c r="AI899" s="179"/>
      <c r="AJ899" s="179">
        <f t="shared" si="269"/>
        <v>0</v>
      </c>
      <c r="AK899" s="179"/>
      <c r="AL899" s="179">
        <f t="shared" si="269"/>
        <v>0</v>
      </c>
      <c r="AM899" s="179">
        <f t="shared" si="283"/>
        <v>0</v>
      </c>
      <c r="AN899" s="217">
        <f t="shared" si="284"/>
        <v>0</v>
      </c>
      <c r="AO899" s="20">
        <f>IF(C899="","",(ROUND(AM899*G899,2)))</f>
        <v>0</v>
      </c>
      <c r="AP899" s="13"/>
      <c r="AR899" s="14"/>
      <c r="AT899" s="66"/>
      <c r="AU899" s="66"/>
    </row>
    <row r="900" spans="1:47" s="61" customFormat="1" ht="15" x14ac:dyDescent="0.25">
      <c r="A900" s="31" t="s">
        <v>1726</v>
      </c>
      <c r="B900" s="32" t="s">
        <v>1727</v>
      </c>
      <c r="C900" s="33"/>
      <c r="D900" s="34"/>
      <c r="E900" s="34"/>
      <c r="F900" s="34"/>
      <c r="G900" s="152"/>
      <c r="H900" s="35"/>
      <c r="I900" s="175"/>
      <c r="J900" s="175"/>
      <c r="K900" s="175"/>
      <c r="L900" s="175"/>
      <c r="M900" s="175"/>
      <c r="N900" s="175"/>
      <c r="O900" s="175"/>
      <c r="P900" s="175"/>
      <c r="Q900" s="175"/>
      <c r="R900" s="175"/>
      <c r="S900" s="175"/>
      <c r="T900" s="175"/>
      <c r="U900" s="175"/>
      <c r="V900" s="175"/>
      <c r="W900" s="175"/>
      <c r="X900" s="175"/>
      <c r="Y900" s="175"/>
      <c r="Z900" s="175"/>
      <c r="AA900" s="175"/>
      <c r="AB900" s="175"/>
      <c r="AC900" s="175"/>
      <c r="AD900" s="175"/>
      <c r="AE900" s="175"/>
      <c r="AF900" s="175"/>
      <c r="AG900" s="175"/>
      <c r="AH900" s="175"/>
      <c r="AI900" s="175"/>
      <c r="AJ900" s="175"/>
      <c r="AK900" s="175"/>
      <c r="AL900" s="175"/>
      <c r="AM900" s="175" t="str">
        <f t="shared" si="283"/>
        <v/>
      </c>
      <c r="AN900" s="213" t="str">
        <f t="shared" si="284"/>
        <v/>
      </c>
      <c r="AO900" s="36"/>
      <c r="AP900" s="13"/>
      <c r="AR900" s="14"/>
      <c r="AT900" s="66"/>
      <c r="AU900" s="66"/>
    </row>
    <row r="901" spans="1:47" s="61" customFormat="1" ht="15" x14ac:dyDescent="0.25">
      <c r="A901" s="70" t="s">
        <v>1728</v>
      </c>
      <c r="B901" s="71" t="s">
        <v>1711</v>
      </c>
      <c r="C901" s="72"/>
      <c r="D901" s="73"/>
      <c r="E901" s="73"/>
      <c r="F901" s="29"/>
      <c r="G901" s="158"/>
      <c r="H901" s="73"/>
      <c r="I901" s="181"/>
      <c r="J901" s="181"/>
      <c r="K901" s="181"/>
      <c r="L901" s="181"/>
      <c r="M901" s="181"/>
      <c r="N901" s="181"/>
      <c r="O901" s="181"/>
      <c r="P901" s="181"/>
      <c r="Q901" s="181"/>
      <c r="R901" s="181"/>
      <c r="S901" s="181"/>
      <c r="T901" s="181"/>
      <c r="U901" s="181"/>
      <c r="V901" s="181"/>
      <c r="W901" s="181"/>
      <c r="X901" s="181"/>
      <c r="Y901" s="181"/>
      <c r="Z901" s="181"/>
      <c r="AA901" s="181"/>
      <c r="AB901" s="181"/>
      <c r="AC901" s="181"/>
      <c r="AD901" s="181"/>
      <c r="AE901" s="181"/>
      <c r="AF901" s="181"/>
      <c r="AG901" s="181"/>
      <c r="AH901" s="181"/>
      <c r="AI901" s="181"/>
      <c r="AJ901" s="181"/>
      <c r="AK901" s="181"/>
      <c r="AL901" s="181"/>
      <c r="AM901" s="181" t="str">
        <f t="shared" si="283"/>
        <v/>
      </c>
      <c r="AN901" s="219" t="str">
        <f t="shared" si="284"/>
        <v/>
      </c>
      <c r="AO901" s="74"/>
      <c r="AP901" s="13"/>
      <c r="AR901" s="14"/>
      <c r="AT901" s="66"/>
      <c r="AU901" s="66"/>
    </row>
    <row r="902" spans="1:47" s="61" customFormat="1" ht="22.5" outlineLevel="1" x14ac:dyDescent="0.25">
      <c r="A902" s="62" t="s">
        <v>1729</v>
      </c>
      <c r="B902" s="63" t="s">
        <v>1730</v>
      </c>
      <c r="C902" s="64" t="s">
        <v>16</v>
      </c>
      <c r="D902" s="65">
        <v>1</v>
      </c>
      <c r="E902" s="65"/>
      <c r="F902" s="19">
        <f>D902+E902</f>
        <v>1</v>
      </c>
      <c r="G902" s="156">
        <v>58156.43</v>
      </c>
      <c r="H902" s="65">
        <f t="shared" si="259"/>
        <v>1</v>
      </c>
      <c r="I902" s="179"/>
      <c r="J902" s="179">
        <f t="shared" si="275"/>
        <v>0</v>
      </c>
      <c r="K902" s="179"/>
      <c r="L902" s="179">
        <f t="shared" si="276"/>
        <v>0</v>
      </c>
      <c r="M902" s="179"/>
      <c r="N902" s="179">
        <f t="shared" si="277"/>
        <v>0</v>
      </c>
      <c r="O902" s="179"/>
      <c r="P902" s="179">
        <f t="shared" si="277"/>
        <v>0</v>
      </c>
      <c r="Q902" s="179"/>
      <c r="R902" s="179">
        <f t="shared" si="278"/>
        <v>0</v>
      </c>
      <c r="S902" s="179"/>
      <c r="T902" s="179">
        <f t="shared" si="279"/>
        <v>0</v>
      </c>
      <c r="U902" s="179"/>
      <c r="V902" s="179"/>
      <c r="W902" s="179"/>
      <c r="X902" s="179">
        <f t="shared" si="280"/>
        <v>0</v>
      </c>
      <c r="Y902" s="179"/>
      <c r="Z902" s="179">
        <f t="shared" si="285"/>
        <v>0</v>
      </c>
      <c r="AA902" s="179"/>
      <c r="AB902" s="179">
        <f t="shared" si="285"/>
        <v>0</v>
      </c>
      <c r="AC902" s="179"/>
      <c r="AD902" s="179">
        <f t="shared" si="285"/>
        <v>0</v>
      </c>
      <c r="AE902" s="179"/>
      <c r="AF902" s="179">
        <f t="shared" si="285"/>
        <v>0</v>
      </c>
      <c r="AG902" s="179"/>
      <c r="AH902" s="179">
        <f t="shared" si="286"/>
        <v>0</v>
      </c>
      <c r="AI902" s="179"/>
      <c r="AJ902" s="179">
        <f t="shared" si="269"/>
        <v>0</v>
      </c>
      <c r="AK902" s="179"/>
      <c r="AL902" s="179">
        <f t="shared" si="269"/>
        <v>0</v>
      </c>
      <c r="AM902" s="179">
        <f t="shared" si="283"/>
        <v>0</v>
      </c>
      <c r="AN902" s="217">
        <f t="shared" si="284"/>
        <v>0</v>
      </c>
      <c r="AO902" s="20">
        <v>0</v>
      </c>
      <c r="AP902" s="13"/>
      <c r="AR902" s="14"/>
      <c r="AT902" s="66"/>
      <c r="AU902" s="66"/>
    </row>
    <row r="903" spans="1:47" s="61" customFormat="1" ht="15" x14ac:dyDescent="0.25">
      <c r="A903" s="70" t="s">
        <v>1731</v>
      </c>
      <c r="B903" s="71" t="s">
        <v>1715</v>
      </c>
      <c r="C903" s="72"/>
      <c r="D903" s="73"/>
      <c r="E903" s="73"/>
      <c r="F903" s="19"/>
      <c r="G903" s="158"/>
      <c r="H903" s="73"/>
      <c r="I903" s="181"/>
      <c r="J903" s="181"/>
      <c r="K903" s="181"/>
      <c r="L903" s="181"/>
      <c r="M903" s="181"/>
      <c r="N903" s="181"/>
      <c r="O903" s="181"/>
      <c r="P903" s="181"/>
      <c r="Q903" s="181"/>
      <c r="R903" s="181"/>
      <c r="S903" s="181"/>
      <c r="T903" s="181"/>
      <c r="U903" s="181"/>
      <c r="V903" s="181"/>
      <c r="W903" s="181"/>
      <c r="X903" s="181"/>
      <c r="Y903" s="181"/>
      <c r="Z903" s="181"/>
      <c r="AA903" s="181"/>
      <c r="AB903" s="181"/>
      <c r="AC903" s="181"/>
      <c r="AD903" s="181"/>
      <c r="AE903" s="181"/>
      <c r="AF903" s="181"/>
      <c r="AG903" s="181"/>
      <c r="AH903" s="181"/>
      <c r="AI903" s="181"/>
      <c r="AJ903" s="181"/>
      <c r="AK903" s="181"/>
      <c r="AL903" s="181"/>
      <c r="AM903" s="181" t="str">
        <f t="shared" si="283"/>
        <v/>
      </c>
      <c r="AN903" s="219" t="str">
        <f t="shared" si="284"/>
        <v/>
      </c>
      <c r="AO903" s="20"/>
      <c r="AP903" s="13"/>
      <c r="AR903" s="14"/>
      <c r="AT903" s="66"/>
      <c r="AU903" s="66"/>
    </row>
    <row r="904" spans="1:47" s="61" customFormat="1" ht="22.5" outlineLevel="1" x14ac:dyDescent="0.25">
      <c r="A904" s="62" t="s">
        <v>1732</v>
      </c>
      <c r="B904" s="63" t="s">
        <v>1733</v>
      </c>
      <c r="C904" s="64" t="s">
        <v>16</v>
      </c>
      <c r="D904" s="65">
        <v>3</v>
      </c>
      <c r="E904" s="65"/>
      <c r="F904" s="19">
        <f>D904+E904</f>
        <v>3</v>
      </c>
      <c r="G904" s="156">
        <v>9465.2099999999991</v>
      </c>
      <c r="H904" s="65">
        <f t="shared" si="259"/>
        <v>3</v>
      </c>
      <c r="I904" s="179"/>
      <c r="J904" s="179">
        <f t="shared" si="275"/>
        <v>0</v>
      </c>
      <c r="K904" s="179"/>
      <c r="L904" s="179">
        <f t="shared" si="276"/>
        <v>0</v>
      </c>
      <c r="M904" s="179"/>
      <c r="N904" s="179">
        <f t="shared" si="277"/>
        <v>0</v>
      </c>
      <c r="O904" s="179"/>
      <c r="P904" s="179">
        <f t="shared" si="277"/>
        <v>0</v>
      </c>
      <c r="Q904" s="179"/>
      <c r="R904" s="179">
        <f t="shared" si="278"/>
        <v>0</v>
      </c>
      <c r="S904" s="179"/>
      <c r="T904" s="179">
        <f t="shared" si="279"/>
        <v>0</v>
      </c>
      <c r="U904" s="179"/>
      <c r="V904" s="179"/>
      <c r="W904" s="179"/>
      <c r="X904" s="179">
        <f t="shared" si="280"/>
        <v>0</v>
      </c>
      <c r="Y904" s="179"/>
      <c r="Z904" s="179">
        <f t="shared" si="285"/>
        <v>0</v>
      </c>
      <c r="AA904" s="179"/>
      <c r="AB904" s="179">
        <f t="shared" si="285"/>
        <v>0</v>
      </c>
      <c r="AC904" s="179"/>
      <c r="AD904" s="179">
        <f t="shared" si="285"/>
        <v>0</v>
      </c>
      <c r="AE904" s="179"/>
      <c r="AF904" s="179">
        <f t="shared" si="285"/>
        <v>0</v>
      </c>
      <c r="AG904" s="179"/>
      <c r="AH904" s="179">
        <f t="shared" si="286"/>
        <v>0</v>
      </c>
      <c r="AI904" s="179"/>
      <c r="AJ904" s="179">
        <f t="shared" si="269"/>
        <v>0</v>
      </c>
      <c r="AK904" s="179"/>
      <c r="AL904" s="179">
        <f t="shared" si="269"/>
        <v>0</v>
      </c>
      <c r="AM904" s="179">
        <f t="shared" si="283"/>
        <v>0</v>
      </c>
      <c r="AN904" s="217">
        <f t="shared" si="284"/>
        <v>0</v>
      </c>
      <c r="AO904" s="20">
        <f>IF(C904="","",(ROUND(AM904*G904,2)))</f>
        <v>0</v>
      </c>
      <c r="AP904" s="13"/>
      <c r="AR904" s="14"/>
      <c r="AT904" s="66"/>
      <c r="AU904" s="66"/>
    </row>
    <row r="905" spans="1:47" s="61" customFormat="1" ht="22.5" outlineLevel="1" x14ac:dyDescent="0.25">
      <c r="A905" s="62" t="s">
        <v>1734</v>
      </c>
      <c r="B905" s="63" t="s">
        <v>1735</v>
      </c>
      <c r="C905" s="64" t="s">
        <v>16</v>
      </c>
      <c r="D905" s="65">
        <v>2</v>
      </c>
      <c r="E905" s="65"/>
      <c r="F905" s="19">
        <f>D905+E905</f>
        <v>2</v>
      </c>
      <c r="G905" s="156">
        <v>2331.88</v>
      </c>
      <c r="H905" s="65">
        <f t="shared" si="259"/>
        <v>2</v>
      </c>
      <c r="I905" s="179"/>
      <c r="J905" s="179">
        <f t="shared" si="275"/>
        <v>0</v>
      </c>
      <c r="K905" s="179"/>
      <c r="L905" s="179">
        <f t="shared" si="276"/>
        <v>0</v>
      </c>
      <c r="M905" s="179"/>
      <c r="N905" s="179">
        <f t="shared" si="277"/>
        <v>0</v>
      </c>
      <c r="O905" s="179"/>
      <c r="P905" s="179">
        <f t="shared" si="277"/>
        <v>0</v>
      </c>
      <c r="Q905" s="179"/>
      <c r="R905" s="179">
        <f t="shared" si="278"/>
        <v>0</v>
      </c>
      <c r="S905" s="179"/>
      <c r="T905" s="179">
        <f t="shared" si="279"/>
        <v>0</v>
      </c>
      <c r="U905" s="179"/>
      <c r="V905" s="179"/>
      <c r="W905" s="179"/>
      <c r="X905" s="179">
        <f t="shared" si="280"/>
        <v>0</v>
      </c>
      <c r="Y905" s="179"/>
      <c r="Z905" s="179">
        <f t="shared" si="285"/>
        <v>0</v>
      </c>
      <c r="AA905" s="179"/>
      <c r="AB905" s="179">
        <f t="shared" si="285"/>
        <v>0</v>
      </c>
      <c r="AC905" s="179"/>
      <c r="AD905" s="179">
        <f t="shared" si="285"/>
        <v>0</v>
      </c>
      <c r="AE905" s="179"/>
      <c r="AF905" s="179">
        <f t="shared" si="285"/>
        <v>0</v>
      </c>
      <c r="AG905" s="179"/>
      <c r="AH905" s="179">
        <f t="shared" si="286"/>
        <v>0</v>
      </c>
      <c r="AI905" s="179"/>
      <c r="AJ905" s="179">
        <f t="shared" si="269"/>
        <v>0</v>
      </c>
      <c r="AK905" s="179"/>
      <c r="AL905" s="179">
        <f t="shared" si="269"/>
        <v>0</v>
      </c>
      <c r="AM905" s="179">
        <f t="shared" si="283"/>
        <v>0</v>
      </c>
      <c r="AN905" s="217">
        <f t="shared" si="284"/>
        <v>0</v>
      </c>
      <c r="AO905" s="20">
        <f>IF(C905="","",(ROUND(AM905*G905,2)))</f>
        <v>0</v>
      </c>
      <c r="AP905" s="13"/>
      <c r="AR905" s="14"/>
      <c r="AT905" s="66"/>
      <c r="AU905" s="66"/>
    </row>
    <row r="906" spans="1:47" s="61" customFormat="1" ht="22.5" outlineLevel="1" x14ac:dyDescent="0.25">
      <c r="A906" s="62" t="s">
        <v>1736</v>
      </c>
      <c r="B906" s="63" t="s">
        <v>1725</v>
      </c>
      <c r="C906" s="64" t="s">
        <v>16</v>
      </c>
      <c r="D906" s="65">
        <v>2</v>
      </c>
      <c r="E906" s="65"/>
      <c r="F906" s="19">
        <f>D906+E906</f>
        <v>2</v>
      </c>
      <c r="G906" s="156">
        <v>4663.76</v>
      </c>
      <c r="H906" s="65">
        <f t="shared" si="259"/>
        <v>2</v>
      </c>
      <c r="I906" s="179"/>
      <c r="J906" s="179">
        <f t="shared" si="275"/>
        <v>0</v>
      </c>
      <c r="K906" s="179"/>
      <c r="L906" s="179">
        <f t="shared" si="276"/>
        <v>0</v>
      </c>
      <c r="M906" s="179"/>
      <c r="N906" s="179">
        <f t="shared" si="277"/>
        <v>0</v>
      </c>
      <c r="O906" s="179"/>
      <c r="P906" s="179">
        <f t="shared" si="277"/>
        <v>0</v>
      </c>
      <c r="Q906" s="179"/>
      <c r="R906" s="179">
        <f t="shared" si="278"/>
        <v>0</v>
      </c>
      <c r="S906" s="179"/>
      <c r="T906" s="179">
        <f t="shared" si="279"/>
        <v>0</v>
      </c>
      <c r="U906" s="179"/>
      <c r="V906" s="179"/>
      <c r="W906" s="179"/>
      <c r="X906" s="179">
        <f t="shared" si="280"/>
        <v>0</v>
      </c>
      <c r="Y906" s="179"/>
      <c r="Z906" s="179">
        <f t="shared" si="285"/>
        <v>0</v>
      </c>
      <c r="AA906" s="179"/>
      <c r="AB906" s="179">
        <f t="shared" si="285"/>
        <v>0</v>
      </c>
      <c r="AC906" s="179"/>
      <c r="AD906" s="179">
        <f t="shared" si="285"/>
        <v>0</v>
      </c>
      <c r="AE906" s="179"/>
      <c r="AF906" s="179">
        <f t="shared" si="285"/>
        <v>0</v>
      </c>
      <c r="AG906" s="179"/>
      <c r="AH906" s="179">
        <f t="shared" si="286"/>
        <v>0</v>
      </c>
      <c r="AI906" s="179"/>
      <c r="AJ906" s="179">
        <f t="shared" ref="AJ906:AL969" si="287">AI906*$G906</f>
        <v>0</v>
      </c>
      <c r="AK906" s="179"/>
      <c r="AL906" s="179">
        <f t="shared" si="287"/>
        <v>0</v>
      </c>
      <c r="AM906" s="179">
        <f t="shared" si="283"/>
        <v>0</v>
      </c>
      <c r="AN906" s="217">
        <f t="shared" si="284"/>
        <v>0</v>
      </c>
      <c r="AO906" s="20">
        <f>IF(C906="","",(ROUND(AM906*G906,2)))</f>
        <v>0</v>
      </c>
      <c r="AP906" s="13"/>
      <c r="AR906" s="14"/>
      <c r="AT906" s="66"/>
      <c r="AU906" s="66"/>
    </row>
    <row r="907" spans="1:47" s="61" customFormat="1" ht="22.5" outlineLevel="1" x14ac:dyDescent="0.25">
      <c r="A907" s="62" t="s">
        <v>1737</v>
      </c>
      <c r="B907" s="63" t="s">
        <v>1719</v>
      </c>
      <c r="C907" s="64" t="s">
        <v>16</v>
      </c>
      <c r="D907" s="65">
        <v>1</v>
      </c>
      <c r="E907" s="65"/>
      <c r="F907" s="19">
        <f>D907+E907</f>
        <v>1</v>
      </c>
      <c r="G907" s="156">
        <v>3331.82</v>
      </c>
      <c r="H907" s="65">
        <f t="shared" ref="H907:H970" si="288">F907-AM907</f>
        <v>1</v>
      </c>
      <c r="I907" s="179"/>
      <c r="J907" s="179">
        <f t="shared" si="275"/>
        <v>0</v>
      </c>
      <c r="K907" s="179"/>
      <c r="L907" s="179">
        <f t="shared" si="276"/>
        <v>0</v>
      </c>
      <c r="M907" s="179"/>
      <c r="N907" s="179">
        <f t="shared" si="277"/>
        <v>0</v>
      </c>
      <c r="O907" s="179"/>
      <c r="P907" s="179">
        <f t="shared" si="277"/>
        <v>0</v>
      </c>
      <c r="Q907" s="179"/>
      <c r="R907" s="179">
        <f t="shared" si="278"/>
        <v>0</v>
      </c>
      <c r="S907" s="179"/>
      <c r="T907" s="179">
        <f t="shared" si="279"/>
        <v>0</v>
      </c>
      <c r="U907" s="179"/>
      <c r="V907" s="179"/>
      <c r="W907" s="179"/>
      <c r="X907" s="179">
        <f t="shared" si="280"/>
        <v>0</v>
      </c>
      <c r="Y907" s="179"/>
      <c r="Z907" s="179">
        <f t="shared" si="285"/>
        <v>0</v>
      </c>
      <c r="AA907" s="179"/>
      <c r="AB907" s="179">
        <f t="shared" si="285"/>
        <v>0</v>
      </c>
      <c r="AC907" s="179"/>
      <c r="AD907" s="179">
        <f t="shared" si="285"/>
        <v>0</v>
      </c>
      <c r="AE907" s="179"/>
      <c r="AF907" s="179">
        <f t="shared" si="285"/>
        <v>0</v>
      </c>
      <c r="AG907" s="179"/>
      <c r="AH907" s="179">
        <f t="shared" si="286"/>
        <v>0</v>
      </c>
      <c r="AI907" s="179"/>
      <c r="AJ907" s="179">
        <f t="shared" si="287"/>
        <v>0</v>
      </c>
      <c r="AK907" s="179"/>
      <c r="AL907" s="179">
        <f t="shared" si="287"/>
        <v>0</v>
      </c>
      <c r="AM907" s="179">
        <f t="shared" si="283"/>
        <v>0</v>
      </c>
      <c r="AN907" s="217">
        <f t="shared" si="284"/>
        <v>0</v>
      </c>
      <c r="AO907" s="20">
        <f>IF(C907="","",(ROUND(AM907*G907,2)))</f>
        <v>0</v>
      </c>
      <c r="AP907" s="13"/>
      <c r="AR907" s="14"/>
      <c r="AT907" s="66"/>
      <c r="AU907" s="66"/>
    </row>
    <row r="908" spans="1:47" s="61" customFormat="1" ht="22.5" outlineLevel="1" x14ac:dyDescent="0.25">
      <c r="A908" s="62" t="s">
        <v>1738</v>
      </c>
      <c r="B908" s="63" t="s">
        <v>1721</v>
      </c>
      <c r="C908" s="64" t="s">
        <v>16</v>
      </c>
      <c r="D908" s="65">
        <v>3</v>
      </c>
      <c r="E908" s="65"/>
      <c r="F908" s="19">
        <f>D908+E908</f>
        <v>3</v>
      </c>
      <c r="G908" s="156">
        <v>8493.6</v>
      </c>
      <c r="H908" s="65">
        <f t="shared" si="288"/>
        <v>3</v>
      </c>
      <c r="I908" s="179"/>
      <c r="J908" s="179">
        <f t="shared" si="275"/>
        <v>0</v>
      </c>
      <c r="K908" s="179"/>
      <c r="L908" s="179">
        <f t="shared" si="276"/>
        <v>0</v>
      </c>
      <c r="M908" s="179"/>
      <c r="N908" s="179">
        <f t="shared" si="277"/>
        <v>0</v>
      </c>
      <c r="O908" s="179"/>
      <c r="P908" s="179">
        <f t="shared" si="277"/>
        <v>0</v>
      </c>
      <c r="Q908" s="179"/>
      <c r="R908" s="179">
        <f t="shared" si="278"/>
        <v>0</v>
      </c>
      <c r="S908" s="179"/>
      <c r="T908" s="179">
        <f t="shared" si="279"/>
        <v>0</v>
      </c>
      <c r="U908" s="179"/>
      <c r="V908" s="179"/>
      <c r="W908" s="179"/>
      <c r="X908" s="179">
        <f t="shared" si="280"/>
        <v>0</v>
      </c>
      <c r="Y908" s="179"/>
      <c r="Z908" s="179">
        <f t="shared" si="285"/>
        <v>0</v>
      </c>
      <c r="AA908" s="179"/>
      <c r="AB908" s="179">
        <f t="shared" si="285"/>
        <v>0</v>
      </c>
      <c r="AC908" s="179"/>
      <c r="AD908" s="179">
        <f t="shared" si="285"/>
        <v>0</v>
      </c>
      <c r="AE908" s="179"/>
      <c r="AF908" s="179">
        <f t="shared" si="285"/>
        <v>0</v>
      </c>
      <c r="AG908" s="179"/>
      <c r="AH908" s="179">
        <f t="shared" si="286"/>
        <v>0</v>
      </c>
      <c r="AI908" s="179"/>
      <c r="AJ908" s="179">
        <f t="shared" si="287"/>
        <v>0</v>
      </c>
      <c r="AK908" s="179"/>
      <c r="AL908" s="179">
        <f t="shared" si="287"/>
        <v>0</v>
      </c>
      <c r="AM908" s="179">
        <f t="shared" si="283"/>
        <v>0</v>
      </c>
      <c r="AN908" s="217">
        <f t="shared" si="284"/>
        <v>0</v>
      </c>
      <c r="AO908" s="20">
        <f>IF(C908="","",(ROUND(AM908*G908,2)))</f>
        <v>0</v>
      </c>
      <c r="AP908" s="13"/>
      <c r="AR908" s="14"/>
      <c r="AT908" s="66"/>
      <c r="AU908" s="66"/>
    </row>
    <row r="909" spans="1:47" s="61" customFormat="1" ht="15" x14ac:dyDescent="0.25">
      <c r="A909" s="31" t="s">
        <v>1739</v>
      </c>
      <c r="B909" s="32" t="s">
        <v>1740</v>
      </c>
      <c r="C909" s="33"/>
      <c r="D909" s="34"/>
      <c r="E909" s="34"/>
      <c r="F909" s="34"/>
      <c r="G909" s="152"/>
      <c r="H909" s="35"/>
      <c r="I909" s="175"/>
      <c r="J909" s="175"/>
      <c r="K909" s="175"/>
      <c r="L909" s="175"/>
      <c r="M909" s="175"/>
      <c r="N909" s="175"/>
      <c r="O909" s="175"/>
      <c r="P909" s="175"/>
      <c r="Q909" s="175"/>
      <c r="R909" s="175"/>
      <c r="S909" s="175"/>
      <c r="T909" s="175"/>
      <c r="U909" s="175"/>
      <c r="V909" s="175"/>
      <c r="W909" s="175"/>
      <c r="X909" s="175"/>
      <c r="Y909" s="175"/>
      <c r="Z909" s="175"/>
      <c r="AA909" s="175"/>
      <c r="AB909" s="175"/>
      <c r="AC909" s="175"/>
      <c r="AD909" s="175"/>
      <c r="AE909" s="175"/>
      <c r="AF909" s="175"/>
      <c r="AG909" s="175"/>
      <c r="AH909" s="175"/>
      <c r="AI909" s="175"/>
      <c r="AJ909" s="175"/>
      <c r="AK909" s="175"/>
      <c r="AL909" s="175"/>
      <c r="AM909" s="175" t="str">
        <f t="shared" si="283"/>
        <v/>
      </c>
      <c r="AN909" s="213" t="str">
        <f t="shared" si="284"/>
        <v/>
      </c>
      <c r="AO909" s="36"/>
      <c r="AP909" s="13"/>
      <c r="AR909" s="14"/>
      <c r="AT909" s="66"/>
      <c r="AU909" s="66"/>
    </row>
    <row r="910" spans="1:47" s="61" customFormat="1" ht="15" x14ac:dyDescent="0.25">
      <c r="A910" s="70" t="s">
        <v>1741</v>
      </c>
      <c r="B910" s="71" t="s">
        <v>1742</v>
      </c>
      <c r="C910" s="72"/>
      <c r="D910" s="73"/>
      <c r="E910" s="73"/>
      <c r="F910" s="29"/>
      <c r="G910" s="158"/>
      <c r="H910" s="73"/>
      <c r="I910" s="181"/>
      <c r="J910" s="181"/>
      <c r="K910" s="181"/>
      <c r="L910" s="181"/>
      <c r="M910" s="181"/>
      <c r="N910" s="181"/>
      <c r="O910" s="181"/>
      <c r="P910" s="181"/>
      <c r="Q910" s="181"/>
      <c r="R910" s="181"/>
      <c r="S910" s="181"/>
      <c r="T910" s="181"/>
      <c r="U910" s="181"/>
      <c r="V910" s="181"/>
      <c r="W910" s="181"/>
      <c r="X910" s="181"/>
      <c r="Y910" s="181"/>
      <c r="Z910" s="181"/>
      <c r="AA910" s="181"/>
      <c r="AB910" s="181"/>
      <c r="AC910" s="181"/>
      <c r="AD910" s="181"/>
      <c r="AE910" s="181"/>
      <c r="AF910" s="181"/>
      <c r="AG910" s="181"/>
      <c r="AH910" s="181"/>
      <c r="AI910" s="181"/>
      <c r="AJ910" s="181"/>
      <c r="AK910" s="181"/>
      <c r="AL910" s="181"/>
      <c r="AM910" s="181" t="str">
        <f t="shared" si="283"/>
        <v/>
      </c>
      <c r="AN910" s="219" t="str">
        <f t="shared" si="284"/>
        <v/>
      </c>
      <c r="AO910" s="74"/>
      <c r="AP910" s="13"/>
      <c r="AR910" s="14"/>
      <c r="AT910" s="66"/>
      <c r="AU910" s="66"/>
    </row>
    <row r="911" spans="1:47" s="61" customFormat="1" ht="22.5" outlineLevel="1" x14ac:dyDescent="0.25">
      <c r="A911" s="62" t="s">
        <v>1743</v>
      </c>
      <c r="B911" s="63" t="s">
        <v>1744</v>
      </c>
      <c r="C911" s="64" t="s">
        <v>16</v>
      </c>
      <c r="D911" s="65">
        <v>1</v>
      </c>
      <c r="E911" s="65"/>
      <c r="F911" s="19">
        <f>D911+E911</f>
        <v>1</v>
      </c>
      <c r="G911" s="156">
        <v>72695.539999999994</v>
      </c>
      <c r="H911" s="65">
        <f t="shared" si="288"/>
        <v>1</v>
      </c>
      <c r="I911" s="179"/>
      <c r="J911" s="179">
        <f t="shared" si="275"/>
        <v>0</v>
      </c>
      <c r="K911" s="179"/>
      <c r="L911" s="179">
        <f t="shared" si="276"/>
        <v>0</v>
      </c>
      <c r="M911" s="179"/>
      <c r="N911" s="179">
        <f t="shared" si="277"/>
        <v>0</v>
      </c>
      <c r="O911" s="179"/>
      <c r="P911" s="179">
        <f t="shared" si="277"/>
        <v>0</v>
      </c>
      <c r="Q911" s="179"/>
      <c r="R911" s="179">
        <f t="shared" si="278"/>
        <v>0</v>
      </c>
      <c r="S911" s="179"/>
      <c r="T911" s="179">
        <f t="shared" si="279"/>
        <v>0</v>
      </c>
      <c r="U911" s="179"/>
      <c r="V911" s="179"/>
      <c r="W911" s="179"/>
      <c r="X911" s="179">
        <f t="shared" si="280"/>
        <v>0</v>
      </c>
      <c r="Y911" s="179"/>
      <c r="Z911" s="179">
        <f t="shared" si="285"/>
        <v>0</v>
      </c>
      <c r="AA911" s="179"/>
      <c r="AB911" s="179">
        <f t="shared" si="285"/>
        <v>0</v>
      </c>
      <c r="AC911" s="179"/>
      <c r="AD911" s="179">
        <f t="shared" si="285"/>
        <v>0</v>
      </c>
      <c r="AE911" s="179"/>
      <c r="AF911" s="179">
        <f t="shared" si="285"/>
        <v>0</v>
      </c>
      <c r="AG911" s="179"/>
      <c r="AH911" s="179">
        <f t="shared" si="286"/>
        <v>0</v>
      </c>
      <c r="AI911" s="179"/>
      <c r="AJ911" s="179">
        <f t="shared" si="287"/>
        <v>0</v>
      </c>
      <c r="AK911" s="179"/>
      <c r="AL911" s="179">
        <f t="shared" si="287"/>
        <v>0</v>
      </c>
      <c r="AM911" s="179">
        <f t="shared" si="283"/>
        <v>0</v>
      </c>
      <c r="AN911" s="217">
        <f t="shared" si="284"/>
        <v>0</v>
      </c>
      <c r="AO911" s="20">
        <f>IF(C911="","",(ROUND(AM911*G911,2)))</f>
        <v>0</v>
      </c>
      <c r="AP911" s="13"/>
      <c r="AR911" s="14"/>
      <c r="AT911" s="66"/>
      <c r="AU911" s="66"/>
    </row>
    <row r="912" spans="1:47" s="61" customFormat="1" ht="15" x14ac:dyDescent="0.25">
      <c r="A912" s="70" t="s">
        <v>1745</v>
      </c>
      <c r="B912" s="71" t="s">
        <v>1715</v>
      </c>
      <c r="C912" s="72"/>
      <c r="D912" s="73"/>
      <c r="E912" s="73"/>
      <c r="F912" s="19"/>
      <c r="G912" s="158"/>
      <c r="H912" s="73"/>
      <c r="I912" s="181"/>
      <c r="J912" s="181"/>
      <c r="K912" s="181"/>
      <c r="L912" s="181"/>
      <c r="M912" s="181"/>
      <c r="N912" s="181"/>
      <c r="O912" s="181"/>
      <c r="P912" s="181"/>
      <c r="Q912" s="181"/>
      <c r="R912" s="181"/>
      <c r="S912" s="181"/>
      <c r="T912" s="181"/>
      <c r="U912" s="181"/>
      <c r="V912" s="181"/>
      <c r="W912" s="181"/>
      <c r="X912" s="181"/>
      <c r="Y912" s="181"/>
      <c r="Z912" s="181"/>
      <c r="AA912" s="181"/>
      <c r="AB912" s="181"/>
      <c r="AC912" s="181"/>
      <c r="AD912" s="181"/>
      <c r="AE912" s="181"/>
      <c r="AF912" s="181"/>
      <c r="AG912" s="181"/>
      <c r="AH912" s="181"/>
      <c r="AI912" s="181"/>
      <c r="AJ912" s="181"/>
      <c r="AK912" s="181"/>
      <c r="AL912" s="181"/>
      <c r="AM912" s="181" t="str">
        <f t="shared" si="283"/>
        <v/>
      </c>
      <c r="AN912" s="219" t="str">
        <f t="shared" si="284"/>
        <v/>
      </c>
      <c r="AO912" s="20"/>
      <c r="AP912" s="13"/>
      <c r="AR912" s="14"/>
      <c r="AT912" s="66"/>
      <c r="AU912" s="66"/>
    </row>
    <row r="913" spans="1:47" s="61" customFormat="1" ht="22.5" outlineLevel="1" x14ac:dyDescent="0.25">
      <c r="A913" s="62" t="s">
        <v>1746</v>
      </c>
      <c r="B913" s="63" t="s">
        <v>1725</v>
      </c>
      <c r="C913" s="64" t="s">
        <v>16</v>
      </c>
      <c r="D913" s="65">
        <v>2</v>
      </c>
      <c r="E913" s="65"/>
      <c r="F913" s="19">
        <f>D913+E913</f>
        <v>2</v>
      </c>
      <c r="G913" s="156">
        <v>4663.76</v>
      </c>
      <c r="H913" s="65">
        <f t="shared" si="288"/>
        <v>2</v>
      </c>
      <c r="I913" s="179"/>
      <c r="J913" s="179">
        <f t="shared" si="275"/>
        <v>0</v>
      </c>
      <c r="K913" s="179"/>
      <c r="L913" s="179">
        <f t="shared" si="276"/>
        <v>0</v>
      </c>
      <c r="M913" s="179"/>
      <c r="N913" s="179">
        <f t="shared" si="277"/>
        <v>0</v>
      </c>
      <c r="O913" s="179"/>
      <c r="P913" s="179">
        <f t="shared" si="277"/>
        <v>0</v>
      </c>
      <c r="Q913" s="179"/>
      <c r="R913" s="179">
        <f t="shared" si="278"/>
        <v>0</v>
      </c>
      <c r="S913" s="179"/>
      <c r="T913" s="179">
        <f t="shared" si="279"/>
        <v>0</v>
      </c>
      <c r="U913" s="179"/>
      <c r="V913" s="179"/>
      <c r="W913" s="179"/>
      <c r="X913" s="179">
        <f t="shared" si="280"/>
        <v>0</v>
      </c>
      <c r="Y913" s="179"/>
      <c r="Z913" s="179">
        <f t="shared" si="285"/>
        <v>0</v>
      </c>
      <c r="AA913" s="179"/>
      <c r="AB913" s="179">
        <f t="shared" si="285"/>
        <v>0</v>
      </c>
      <c r="AC913" s="179"/>
      <c r="AD913" s="179">
        <f t="shared" si="285"/>
        <v>0</v>
      </c>
      <c r="AE913" s="179"/>
      <c r="AF913" s="179">
        <f t="shared" si="285"/>
        <v>0</v>
      </c>
      <c r="AG913" s="179"/>
      <c r="AH913" s="179">
        <f t="shared" si="286"/>
        <v>0</v>
      </c>
      <c r="AI913" s="179"/>
      <c r="AJ913" s="179">
        <f t="shared" si="287"/>
        <v>0</v>
      </c>
      <c r="AK913" s="179"/>
      <c r="AL913" s="179">
        <f t="shared" si="287"/>
        <v>0</v>
      </c>
      <c r="AM913" s="179">
        <f t="shared" si="283"/>
        <v>0</v>
      </c>
      <c r="AN913" s="217">
        <f t="shared" si="284"/>
        <v>0</v>
      </c>
      <c r="AO913" s="20">
        <f>IF(C913="","",(ROUND(AM913*G913,2)))</f>
        <v>0</v>
      </c>
      <c r="AP913" s="13"/>
      <c r="AR913" s="14"/>
      <c r="AT913" s="66"/>
      <c r="AU913" s="66"/>
    </row>
    <row r="914" spans="1:47" s="61" customFormat="1" ht="22.5" outlineLevel="1" x14ac:dyDescent="0.25">
      <c r="A914" s="62" t="s">
        <v>1747</v>
      </c>
      <c r="B914" s="63" t="s">
        <v>1748</v>
      </c>
      <c r="C914" s="64" t="s">
        <v>16</v>
      </c>
      <c r="D914" s="65">
        <v>1</v>
      </c>
      <c r="E914" s="65"/>
      <c r="F914" s="19">
        <f>D914+E914</f>
        <v>1</v>
      </c>
      <c r="G914" s="156">
        <v>9328.5</v>
      </c>
      <c r="H914" s="65">
        <f t="shared" si="288"/>
        <v>1</v>
      </c>
      <c r="I914" s="179"/>
      <c r="J914" s="179">
        <f t="shared" si="275"/>
        <v>0</v>
      </c>
      <c r="K914" s="179"/>
      <c r="L914" s="179">
        <f t="shared" si="276"/>
        <v>0</v>
      </c>
      <c r="M914" s="179"/>
      <c r="N914" s="179">
        <f t="shared" si="277"/>
        <v>0</v>
      </c>
      <c r="O914" s="179"/>
      <c r="P914" s="179">
        <f t="shared" si="277"/>
        <v>0</v>
      </c>
      <c r="Q914" s="179"/>
      <c r="R914" s="179">
        <f t="shared" si="278"/>
        <v>0</v>
      </c>
      <c r="S914" s="179"/>
      <c r="T914" s="179">
        <f t="shared" si="279"/>
        <v>0</v>
      </c>
      <c r="U914" s="179"/>
      <c r="V914" s="179"/>
      <c r="W914" s="179"/>
      <c r="X914" s="179">
        <f t="shared" si="280"/>
        <v>0</v>
      </c>
      <c r="Y914" s="179"/>
      <c r="Z914" s="179">
        <f t="shared" si="285"/>
        <v>0</v>
      </c>
      <c r="AA914" s="179"/>
      <c r="AB914" s="179">
        <f t="shared" si="285"/>
        <v>0</v>
      </c>
      <c r="AC914" s="179"/>
      <c r="AD914" s="179">
        <f t="shared" si="285"/>
        <v>0</v>
      </c>
      <c r="AE914" s="179"/>
      <c r="AF914" s="179">
        <f t="shared" si="285"/>
        <v>0</v>
      </c>
      <c r="AG914" s="179"/>
      <c r="AH914" s="179">
        <f t="shared" si="286"/>
        <v>0</v>
      </c>
      <c r="AI914" s="179"/>
      <c r="AJ914" s="179">
        <f t="shared" si="287"/>
        <v>0</v>
      </c>
      <c r="AK914" s="179"/>
      <c r="AL914" s="179">
        <f t="shared" si="287"/>
        <v>0</v>
      </c>
      <c r="AM914" s="179">
        <f t="shared" si="283"/>
        <v>0</v>
      </c>
      <c r="AN914" s="217">
        <f t="shared" si="284"/>
        <v>0</v>
      </c>
      <c r="AO914" s="20">
        <f>IF(C914="","",(ROUND(AM914*G914,2)))</f>
        <v>0</v>
      </c>
      <c r="AP914" s="13"/>
      <c r="AR914" s="14"/>
      <c r="AT914" s="66"/>
      <c r="AU914" s="66"/>
    </row>
    <row r="915" spans="1:47" s="61" customFormat="1" ht="22.5" outlineLevel="1" x14ac:dyDescent="0.25">
      <c r="A915" s="62" t="s">
        <v>1749</v>
      </c>
      <c r="B915" s="63" t="s">
        <v>1750</v>
      </c>
      <c r="C915" s="64" t="s">
        <v>16</v>
      </c>
      <c r="D915" s="65">
        <v>3</v>
      </c>
      <c r="E915" s="65"/>
      <c r="F915" s="19">
        <f>D915+E915</f>
        <v>3</v>
      </c>
      <c r="G915" s="156">
        <v>5913.68</v>
      </c>
      <c r="H915" s="65">
        <f t="shared" si="288"/>
        <v>3</v>
      </c>
      <c r="I915" s="179"/>
      <c r="J915" s="179">
        <f t="shared" si="275"/>
        <v>0</v>
      </c>
      <c r="K915" s="179"/>
      <c r="L915" s="179">
        <f t="shared" si="276"/>
        <v>0</v>
      </c>
      <c r="M915" s="179"/>
      <c r="N915" s="179">
        <f t="shared" si="277"/>
        <v>0</v>
      </c>
      <c r="O915" s="179"/>
      <c r="P915" s="179">
        <f t="shared" si="277"/>
        <v>0</v>
      </c>
      <c r="Q915" s="179"/>
      <c r="R915" s="179">
        <f t="shared" si="278"/>
        <v>0</v>
      </c>
      <c r="S915" s="179"/>
      <c r="T915" s="179">
        <f t="shared" si="279"/>
        <v>0</v>
      </c>
      <c r="U915" s="179"/>
      <c r="V915" s="179"/>
      <c r="W915" s="179"/>
      <c r="X915" s="179">
        <f t="shared" si="280"/>
        <v>0</v>
      </c>
      <c r="Y915" s="179"/>
      <c r="Z915" s="179">
        <f t="shared" si="285"/>
        <v>0</v>
      </c>
      <c r="AA915" s="179"/>
      <c r="AB915" s="179">
        <f t="shared" si="285"/>
        <v>0</v>
      </c>
      <c r="AC915" s="179"/>
      <c r="AD915" s="179">
        <f t="shared" si="285"/>
        <v>0</v>
      </c>
      <c r="AE915" s="179"/>
      <c r="AF915" s="179">
        <f t="shared" si="285"/>
        <v>0</v>
      </c>
      <c r="AG915" s="179"/>
      <c r="AH915" s="179">
        <f t="shared" si="286"/>
        <v>0</v>
      </c>
      <c r="AI915" s="179"/>
      <c r="AJ915" s="179">
        <f t="shared" si="287"/>
        <v>0</v>
      </c>
      <c r="AK915" s="179"/>
      <c r="AL915" s="179">
        <f t="shared" si="287"/>
        <v>0</v>
      </c>
      <c r="AM915" s="179">
        <f t="shared" si="283"/>
        <v>0</v>
      </c>
      <c r="AN915" s="217">
        <f t="shared" si="284"/>
        <v>0</v>
      </c>
      <c r="AO915" s="20">
        <f>IF(C915="","",(ROUND(AM915*G915,2)))</f>
        <v>0</v>
      </c>
      <c r="AP915" s="13"/>
      <c r="AR915" s="14"/>
      <c r="AT915" s="66"/>
      <c r="AU915" s="66"/>
    </row>
    <row r="916" spans="1:47" s="61" customFormat="1" ht="22.5" outlineLevel="1" x14ac:dyDescent="0.25">
      <c r="A916" s="62" t="s">
        <v>1751</v>
      </c>
      <c r="B916" s="63" t="s">
        <v>1723</v>
      </c>
      <c r="C916" s="64" t="s">
        <v>16</v>
      </c>
      <c r="D916" s="65">
        <v>4</v>
      </c>
      <c r="E916" s="65"/>
      <c r="F916" s="19">
        <f>D916+E916</f>
        <v>4</v>
      </c>
      <c r="G916" s="156">
        <v>6694.88</v>
      </c>
      <c r="H916" s="65">
        <f t="shared" si="288"/>
        <v>4</v>
      </c>
      <c r="I916" s="179"/>
      <c r="J916" s="179">
        <f t="shared" si="275"/>
        <v>0</v>
      </c>
      <c r="K916" s="179"/>
      <c r="L916" s="179">
        <f t="shared" si="276"/>
        <v>0</v>
      </c>
      <c r="M916" s="179"/>
      <c r="N916" s="179">
        <f t="shared" si="277"/>
        <v>0</v>
      </c>
      <c r="O916" s="179"/>
      <c r="P916" s="179">
        <f t="shared" si="277"/>
        <v>0</v>
      </c>
      <c r="Q916" s="179"/>
      <c r="R916" s="179">
        <f t="shared" si="278"/>
        <v>0</v>
      </c>
      <c r="S916" s="179"/>
      <c r="T916" s="179">
        <f t="shared" si="279"/>
        <v>0</v>
      </c>
      <c r="U916" s="179"/>
      <c r="V916" s="179"/>
      <c r="W916" s="179"/>
      <c r="X916" s="179">
        <f t="shared" si="280"/>
        <v>0</v>
      </c>
      <c r="Y916" s="179"/>
      <c r="Z916" s="179">
        <f t="shared" si="285"/>
        <v>0</v>
      </c>
      <c r="AA916" s="179"/>
      <c r="AB916" s="179">
        <f t="shared" si="285"/>
        <v>0</v>
      </c>
      <c r="AC916" s="179"/>
      <c r="AD916" s="179">
        <f t="shared" si="285"/>
        <v>0</v>
      </c>
      <c r="AE916" s="179"/>
      <c r="AF916" s="179">
        <f t="shared" si="285"/>
        <v>0</v>
      </c>
      <c r="AG916" s="179"/>
      <c r="AH916" s="179">
        <f t="shared" si="286"/>
        <v>0</v>
      </c>
      <c r="AI916" s="179"/>
      <c r="AJ916" s="179">
        <f t="shared" si="287"/>
        <v>0</v>
      </c>
      <c r="AK916" s="179"/>
      <c r="AL916" s="179">
        <f t="shared" si="287"/>
        <v>0</v>
      </c>
      <c r="AM916" s="179">
        <f t="shared" si="283"/>
        <v>0</v>
      </c>
      <c r="AN916" s="217">
        <f t="shared" si="284"/>
        <v>0</v>
      </c>
      <c r="AO916" s="20">
        <f>IF(C916="","",(ROUND(AM916*G916,2)))</f>
        <v>0</v>
      </c>
      <c r="AP916" s="13"/>
      <c r="AR916" s="14"/>
      <c r="AT916" s="66"/>
      <c r="AU916" s="66"/>
    </row>
    <row r="917" spans="1:47" s="61" customFormat="1" ht="22.5" outlineLevel="1" x14ac:dyDescent="0.25">
      <c r="A917" s="62" t="s">
        <v>1752</v>
      </c>
      <c r="B917" s="63" t="s">
        <v>1733</v>
      </c>
      <c r="C917" s="64" t="s">
        <v>16</v>
      </c>
      <c r="D917" s="65">
        <v>1</v>
      </c>
      <c r="E917" s="65"/>
      <c r="F917" s="19">
        <f>D917+E917</f>
        <v>1</v>
      </c>
      <c r="G917" s="156">
        <v>9465.2099999999991</v>
      </c>
      <c r="H917" s="65">
        <f t="shared" si="288"/>
        <v>1</v>
      </c>
      <c r="I917" s="179"/>
      <c r="J917" s="179">
        <f t="shared" si="275"/>
        <v>0</v>
      </c>
      <c r="K917" s="179"/>
      <c r="L917" s="179">
        <f t="shared" si="276"/>
        <v>0</v>
      </c>
      <c r="M917" s="179"/>
      <c r="N917" s="179">
        <f t="shared" si="277"/>
        <v>0</v>
      </c>
      <c r="O917" s="179"/>
      <c r="P917" s="179">
        <f t="shared" si="277"/>
        <v>0</v>
      </c>
      <c r="Q917" s="179"/>
      <c r="R917" s="179">
        <f t="shared" si="278"/>
        <v>0</v>
      </c>
      <c r="S917" s="179"/>
      <c r="T917" s="179">
        <f t="shared" si="279"/>
        <v>0</v>
      </c>
      <c r="U917" s="179"/>
      <c r="V917" s="179"/>
      <c r="W917" s="179"/>
      <c r="X917" s="179">
        <f t="shared" si="280"/>
        <v>0</v>
      </c>
      <c r="Y917" s="179"/>
      <c r="Z917" s="179">
        <f t="shared" si="285"/>
        <v>0</v>
      </c>
      <c r="AA917" s="179"/>
      <c r="AB917" s="179">
        <f t="shared" si="285"/>
        <v>0</v>
      </c>
      <c r="AC917" s="179"/>
      <c r="AD917" s="179">
        <f t="shared" si="285"/>
        <v>0</v>
      </c>
      <c r="AE917" s="179"/>
      <c r="AF917" s="179">
        <f t="shared" si="285"/>
        <v>0</v>
      </c>
      <c r="AG917" s="179"/>
      <c r="AH917" s="179">
        <f t="shared" si="286"/>
        <v>0</v>
      </c>
      <c r="AI917" s="179"/>
      <c r="AJ917" s="179">
        <f t="shared" si="287"/>
        <v>0</v>
      </c>
      <c r="AK917" s="179"/>
      <c r="AL917" s="179">
        <f t="shared" si="287"/>
        <v>0</v>
      </c>
      <c r="AM917" s="179">
        <f t="shared" si="283"/>
        <v>0</v>
      </c>
      <c r="AN917" s="217">
        <f t="shared" si="284"/>
        <v>0</v>
      </c>
      <c r="AO917" s="20">
        <f>IF(C917="","",(ROUND(AM917*G917,2)))</f>
        <v>0</v>
      </c>
      <c r="AP917" s="13"/>
      <c r="AR917" s="14"/>
      <c r="AT917" s="66"/>
      <c r="AU917" s="66"/>
    </row>
    <row r="918" spans="1:47" s="61" customFormat="1" ht="15" x14ac:dyDescent="0.25">
      <c r="A918" s="31" t="s">
        <v>1753</v>
      </c>
      <c r="B918" s="32" t="s">
        <v>1754</v>
      </c>
      <c r="C918" s="33"/>
      <c r="D918" s="34"/>
      <c r="E918" s="34"/>
      <c r="F918" s="34"/>
      <c r="G918" s="152"/>
      <c r="H918" s="35"/>
      <c r="I918" s="175"/>
      <c r="J918" s="175"/>
      <c r="K918" s="175"/>
      <c r="L918" s="175"/>
      <c r="M918" s="175"/>
      <c r="N918" s="175"/>
      <c r="O918" s="175"/>
      <c r="P918" s="175"/>
      <c r="Q918" s="175"/>
      <c r="R918" s="175"/>
      <c r="S918" s="175"/>
      <c r="T918" s="175"/>
      <c r="U918" s="175"/>
      <c r="V918" s="175"/>
      <c r="W918" s="175"/>
      <c r="X918" s="175"/>
      <c r="Y918" s="175"/>
      <c r="Z918" s="175"/>
      <c r="AA918" s="175"/>
      <c r="AB918" s="175"/>
      <c r="AC918" s="175"/>
      <c r="AD918" s="175"/>
      <c r="AE918" s="175"/>
      <c r="AF918" s="175"/>
      <c r="AG918" s="175"/>
      <c r="AH918" s="175"/>
      <c r="AI918" s="175"/>
      <c r="AJ918" s="175"/>
      <c r="AK918" s="175"/>
      <c r="AL918" s="175"/>
      <c r="AM918" s="175" t="str">
        <f t="shared" si="283"/>
        <v/>
      </c>
      <c r="AN918" s="213" t="str">
        <f t="shared" si="284"/>
        <v/>
      </c>
      <c r="AO918" s="36"/>
      <c r="AP918" s="13"/>
      <c r="AR918" s="14"/>
      <c r="AT918" s="66"/>
      <c r="AU918" s="66"/>
    </row>
    <row r="919" spans="1:47" s="61" customFormat="1" ht="15" x14ac:dyDescent="0.25">
      <c r="A919" s="70" t="s">
        <v>1755</v>
      </c>
      <c r="B919" s="71" t="s">
        <v>1711</v>
      </c>
      <c r="C919" s="72"/>
      <c r="D919" s="73"/>
      <c r="E919" s="73"/>
      <c r="F919" s="29"/>
      <c r="G919" s="158"/>
      <c r="H919" s="73"/>
      <c r="I919" s="181"/>
      <c r="J919" s="181"/>
      <c r="K919" s="181"/>
      <c r="L919" s="181"/>
      <c r="M919" s="181"/>
      <c r="N919" s="181"/>
      <c r="O919" s="181"/>
      <c r="P919" s="181"/>
      <c r="Q919" s="181"/>
      <c r="R919" s="181"/>
      <c r="S919" s="181"/>
      <c r="T919" s="181"/>
      <c r="U919" s="181"/>
      <c r="V919" s="181"/>
      <c r="W919" s="181"/>
      <c r="X919" s="181"/>
      <c r="Y919" s="181"/>
      <c r="Z919" s="181"/>
      <c r="AA919" s="181"/>
      <c r="AB919" s="181"/>
      <c r="AC919" s="181"/>
      <c r="AD919" s="181"/>
      <c r="AE919" s="181"/>
      <c r="AF919" s="181"/>
      <c r="AG919" s="181"/>
      <c r="AH919" s="181"/>
      <c r="AI919" s="181"/>
      <c r="AJ919" s="181"/>
      <c r="AK919" s="181"/>
      <c r="AL919" s="181"/>
      <c r="AM919" s="181" t="str">
        <f t="shared" si="283"/>
        <v/>
      </c>
      <c r="AN919" s="219" t="str">
        <f t="shared" si="284"/>
        <v/>
      </c>
      <c r="AO919" s="74"/>
      <c r="AP919" s="13"/>
      <c r="AR919" s="14"/>
      <c r="AT919" s="66"/>
      <c r="AU919" s="66"/>
    </row>
    <row r="920" spans="1:47" s="61" customFormat="1" ht="22.5" outlineLevel="1" x14ac:dyDescent="0.25">
      <c r="A920" s="62" t="s">
        <v>1756</v>
      </c>
      <c r="B920" s="63" t="s">
        <v>1713</v>
      </c>
      <c r="C920" s="64" t="s">
        <v>16</v>
      </c>
      <c r="D920" s="65">
        <v>1</v>
      </c>
      <c r="E920" s="65"/>
      <c r="F920" s="19">
        <f>D920+E920</f>
        <v>1</v>
      </c>
      <c r="G920" s="156">
        <v>82388.240000000005</v>
      </c>
      <c r="H920" s="65">
        <f t="shared" si="288"/>
        <v>1</v>
      </c>
      <c r="I920" s="179"/>
      <c r="J920" s="179">
        <f t="shared" si="275"/>
        <v>0</v>
      </c>
      <c r="K920" s="179"/>
      <c r="L920" s="179">
        <f t="shared" si="276"/>
        <v>0</v>
      </c>
      <c r="M920" s="179"/>
      <c r="N920" s="179">
        <f t="shared" si="277"/>
        <v>0</v>
      </c>
      <c r="O920" s="179"/>
      <c r="P920" s="179">
        <f t="shared" si="277"/>
        <v>0</v>
      </c>
      <c r="Q920" s="179"/>
      <c r="R920" s="179">
        <f t="shared" si="278"/>
        <v>0</v>
      </c>
      <c r="S920" s="179"/>
      <c r="T920" s="179">
        <f t="shared" si="279"/>
        <v>0</v>
      </c>
      <c r="U920" s="179"/>
      <c r="V920" s="179"/>
      <c r="W920" s="179"/>
      <c r="X920" s="179">
        <f t="shared" si="280"/>
        <v>0</v>
      </c>
      <c r="Y920" s="179"/>
      <c r="Z920" s="179">
        <f t="shared" si="285"/>
        <v>0</v>
      </c>
      <c r="AA920" s="179"/>
      <c r="AB920" s="179">
        <f t="shared" si="285"/>
        <v>0</v>
      </c>
      <c r="AC920" s="179"/>
      <c r="AD920" s="179">
        <f t="shared" si="285"/>
        <v>0</v>
      </c>
      <c r="AE920" s="179"/>
      <c r="AF920" s="179">
        <f t="shared" si="285"/>
        <v>0</v>
      </c>
      <c r="AG920" s="179"/>
      <c r="AH920" s="179">
        <f t="shared" si="286"/>
        <v>0</v>
      </c>
      <c r="AI920" s="179"/>
      <c r="AJ920" s="179">
        <f t="shared" si="287"/>
        <v>0</v>
      </c>
      <c r="AK920" s="179"/>
      <c r="AL920" s="179">
        <f t="shared" si="287"/>
        <v>0</v>
      </c>
      <c r="AM920" s="179">
        <f t="shared" si="283"/>
        <v>0</v>
      </c>
      <c r="AN920" s="217">
        <f t="shared" si="284"/>
        <v>0</v>
      </c>
      <c r="AO920" s="20">
        <f t="shared" ref="AO920:AO927" si="289">IF(C920="","",(ROUND(AM920*G920,2)))</f>
        <v>0</v>
      </c>
      <c r="AP920" s="13"/>
      <c r="AR920" s="14"/>
      <c r="AT920" s="66"/>
      <c r="AU920" s="66"/>
    </row>
    <row r="921" spans="1:47" s="61" customFormat="1" ht="15" x14ac:dyDescent="0.25">
      <c r="A921" s="70" t="s">
        <v>1757</v>
      </c>
      <c r="B921" s="71" t="s">
        <v>1715</v>
      </c>
      <c r="C921" s="72"/>
      <c r="D921" s="73"/>
      <c r="E921" s="73"/>
      <c r="F921" s="19"/>
      <c r="G921" s="158"/>
      <c r="H921" s="73"/>
      <c r="I921" s="181"/>
      <c r="J921" s="181"/>
      <c r="K921" s="181"/>
      <c r="L921" s="181"/>
      <c r="M921" s="181"/>
      <c r="N921" s="181"/>
      <c r="O921" s="181"/>
      <c r="P921" s="181"/>
      <c r="Q921" s="181"/>
      <c r="R921" s="181"/>
      <c r="S921" s="181"/>
      <c r="T921" s="181"/>
      <c r="U921" s="181"/>
      <c r="V921" s="181"/>
      <c r="W921" s="181"/>
      <c r="X921" s="181"/>
      <c r="Y921" s="181"/>
      <c r="Z921" s="181"/>
      <c r="AA921" s="181"/>
      <c r="AB921" s="181"/>
      <c r="AC921" s="181"/>
      <c r="AD921" s="181"/>
      <c r="AE921" s="181"/>
      <c r="AF921" s="181"/>
      <c r="AG921" s="181"/>
      <c r="AH921" s="181"/>
      <c r="AI921" s="181"/>
      <c r="AJ921" s="181"/>
      <c r="AK921" s="181"/>
      <c r="AL921" s="181"/>
      <c r="AM921" s="181" t="str">
        <f t="shared" si="283"/>
        <v/>
      </c>
      <c r="AN921" s="219" t="str">
        <f t="shared" si="284"/>
        <v/>
      </c>
      <c r="AO921" s="20" t="str">
        <f t="shared" si="289"/>
        <v/>
      </c>
      <c r="AP921" s="13"/>
      <c r="AR921" s="14"/>
      <c r="AT921" s="66"/>
      <c r="AU921" s="66"/>
    </row>
    <row r="922" spans="1:47" s="61" customFormat="1" ht="22.5" outlineLevel="1" x14ac:dyDescent="0.25">
      <c r="A922" s="62" t="s">
        <v>1758</v>
      </c>
      <c r="B922" s="63" t="s">
        <v>1735</v>
      </c>
      <c r="C922" s="64" t="s">
        <v>16</v>
      </c>
      <c r="D922" s="65">
        <v>2</v>
      </c>
      <c r="E922" s="65"/>
      <c r="F922" s="19">
        <f t="shared" ref="F922:F927" si="290">D922+E922</f>
        <v>2</v>
      </c>
      <c r="G922" s="156">
        <v>2331.88</v>
      </c>
      <c r="H922" s="65">
        <f t="shared" si="288"/>
        <v>2</v>
      </c>
      <c r="I922" s="179"/>
      <c r="J922" s="179">
        <f t="shared" si="275"/>
        <v>0</v>
      </c>
      <c r="K922" s="179"/>
      <c r="L922" s="179">
        <f t="shared" si="276"/>
        <v>0</v>
      </c>
      <c r="M922" s="179"/>
      <c r="N922" s="179">
        <f t="shared" si="277"/>
        <v>0</v>
      </c>
      <c r="O922" s="179"/>
      <c r="P922" s="179">
        <f t="shared" si="277"/>
        <v>0</v>
      </c>
      <c r="Q922" s="179"/>
      <c r="R922" s="179">
        <f t="shared" si="278"/>
        <v>0</v>
      </c>
      <c r="S922" s="179"/>
      <c r="T922" s="179">
        <f t="shared" si="279"/>
        <v>0</v>
      </c>
      <c r="U922" s="179"/>
      <c r="V922" s="179"/>
      <c r="W922" s="179"/>
      <c r="X922" s="179">
        <f t="shared" si="280"/>
        <v>0</v>
      </c>
      <c r="Y922" s="179"/>
      <c r="Z922" s="179">
        <f t="shared" si="285"/>
        <v>0</v>
      </c>
      <c r="AA922" s="179"/>
      <c r="AB922" s="179">
        <f t="shared" si="285"/>
        <v>0</v>
      </c>
      <c r="AC922" s="179"/>
      <c r="AD922" s="179">
        <f t="shared" si="285"/>
        <v>0</v>
      </c>
      <c r="AE922" s="179"/>
      <c r="AF922" s="179">
        <f t="shared" si="285"/>
        <v>0</v>
      </c>
      <c r="AG922" s="179"/>
      <c r="AH922" s="179">
        <f t="shared" si="286"/>
        <v>0</v>
      </c>
      <c r="AI922" s="179"/>
      <c r="AJ922" s="179">
        <f t="shared" si="287"/>
        <v>0</v>
      </c>
      <c r="AK922" s="179"/>
      <c r="AL922" s="179">
        <f t="shared" si="287"/>
        <v>0</v>
      </c>
      <c r="AM922" s="179">
        <f t="shared" si="283"/>
        <v>0</v>
      </c>
      <c r="AN922" s="217">
        <f t="shared" si="284"/>
        <v>0</v>
      </c>
      <c r="AO922" s="20">
        <f t="shared" si="289"/>
        <v>0</v>
      </c>
      <c r="AP922" s="13"/>
      <c r="AR922" s="14"/>
      <c r="AT922" s="66"/>
      <c r="AU922" s="66"/>
    </row>
    <row r="923" spans="1:47" s="61" customFormat="1" ht="22.5" outlineLevel="1" x14ac:dyDescent="0.25">
      <c r="A923" s="62" t="s">
        <v>1759</v>
      </c>
      <c r="B923" s="63" t="s">
        <v>1725</v>
      </c>
      <c r="C923" s="64" t="s">
        <v>16</v>
      </c>
      <c r="D923" s="65">
        <v>2</v>
      </c>
      <c r="E923" s="65"/>
      <c r="F923" s="19">
        <f t="shared" si="290"/>
        <v>2</v>
      </c>
      <c r="G923" s="156">
        <v>4663.76</v>
      </c>
      <c r="H923" s="65">
        <f t="shared" si="288"/>
        <v>2</v>
      </c>
      <c r="I923" s="179"/>
      <c r="J923" s="179">
        <f t="shared" si="275"/>
        <v>0</v>
      </c>
      <c r="K923" s="179"/>
      <c r="L923" s="179">
        <f t="shared" si="276"/>
        <v>0</v>
      </c>
      <c r="M923" s="179"/>
      <c r="N923" s="179">
        <f t="shared" si="277"/>
        <v>0</v>
      </c>
      <c r="O923" s="179"/>
      <c r="P923" s="179">
        <f t="shared" si="277"/>
        <v>0</v>
      </c>
      <c r="Q923" s="179"/>
      <c r="R923" s="179">
        <f t="shared" si="278"/>
        <v>0</v>
      </c>
      <c r="S923" s="179"/>
      <c r="T923" s="179">
        <f t="shared" si="279"/>
        <v>0</v>
      </c>
      <c r="U923" s="179"/>
      <c r="V923" s="179"/>
      <c r="W923" s="179"/>
      <c r="X923" s="179">
        <f t="shared" si="280"/>
        <v>0</v>
      </c>
      <c r="Y923" s="179"/>
      <c r="Z923" s="179">
        <f t="shared" si="285"/>
        <v>0</v>
      </c>
      <c r="AA923" s="179"/>
      <c r="AB923" s="179">
        <f t="shared" si="285"/>
        <v>0</v>
      </c>
      <c r="AC923" s="179"/>
      <c r="AD923" s="179">
        <f t="shared" si="285"/>
        <v>0</v>
      </c>
      <c r="AE923" s="179"/>
      <c r="AF923" s="179">
        <f t="shared" si="285"/>
        <v>0</v>
      </c>
      <c r="AG923" s="179"/>
      <c r="AH923" s="179">
        <f t="shared" si="286"/>
        <v>0</v>
      </c>
      <c r="AI923" s="179"/>
      <c r="AJ923" s="179">
        <f t="shared" si="287"/>
        <v>0</v>
      </c>
      <c r="AK923" s="179"/>
      <c r="AL923" s="179">
        <f t="shared" si="287"/>
        <v>0</v>
      </c>
      <c r="AM923" s="179">
        <f t="shared" si="283"/>
        <v>0</v>
      </c>
      <c r="AN923" s="217">
        <f t="shared" si="284"/>
        <v>0</v>
      </c>
      <c r="AO923" s="20">
        <f t="shared" si="289"/>
        <v>0</v>
      </c>
      <c r="AP923" s="13"/>
      <c r="AR923" s="14"/>
      <c r="AT923" s="66"/>
      <c r="AU923" s="66"/>
    </row>
    <row r="924" spans="1:47" s="61" customFormat="1" ht="22.5" outlineLevel="1" x14ac:dyDescent="0.25">
      <c r="A924" s="62" t="s">
        <v>1760</v>
      </c>
      <c r="B924" s="63" t="s">
        <v>1750</v>
      </c>
      <c r="C924" s="64" t="s">
        <v>16</v>
      </c>
      <c r="D924" s="65">
        <v>1</v>
      </c>
      <c r="E924" s="65"/>
      <c r="F924" s="19">
        <f t="shared" si="290"/>
        <v>1</v>
      </c>
      <c r="G924" s="156">
        <v>5913.68</v>
      </c>
      <c r="H924" s="65">
        <f t="shared" si="288"/>
        <v>1</v>
      </c>
      <c r="I924" s="179"/>
      <c r="J924" s="179">
        <f t="shared" si="275"/>
        <v>0</v>
      </c>
      <c r="K924" s="179"/>
      <c r="L924" s="179">
        <f t="shared" si="276"/>
        <v>0</v>
      </c>
      <c r="M924" s="179"/>
      <c r="N924" s="179">
        <f t="shared" si="277"/>
        <v>0</v>
      </c>
      <c r="O924" s="179"/>
      <c r="P924" s="179">
        <f t="shared" si="277"/>
        <v>0</v>
      </c>
      <c r="Q924" s="179"/>
      <c r="R924" s="179">
        <f t="shared" si="278"/>
        <v>0</v>
      </c>
      <c r="S924" s="179"/>
      <c r="T924" s="179">
        <f t="shared" si="279"/>
        <v>0</v>
      </c>
      <c r="U924" s="179"/>
      <c r="V924" s="179"/>
      <c r="W924" s="179"/>
      <c r="X924" s="179">
        <f t="shared" si="280"/>
        <v>0</v>
      </c>
      <c r="Y924" s="179"/>
      <c r="Z924" s="179">
        <f t="shared" si="285"/>
        <v>0</v>
      </c>
      <c r="AA924" s="179"/>
      <c r="AB924" s="179">
        <f t="shared" si="285"/>
        <v>0</v>
      </c>
      <c r="AC924" s="179"/>
      <c r="AD924" s="179">
        <f t="shared" si="285"/>
        <v>0</v>
      </c>
      <c r="AE924" s="179"/>
      <c r="AF924" s="179">
        <f t="shared" si="285"/>
        <v>0</v>
      </c>
      <c r="AG924" s="179"/>
      <c r="AH924" s="179">
        <f t="shared" si="286"/>
        <v>0</v>
      </c>
      <c r="AI924" s="179"/>
      <c r="AJ924" s="179">
        <f t="shared" si="287"/>
        <v>0</v>
      </c>
      <c r="AK924" s="179"/>
      <c r="AL924" s="179">
        <f t="shared" si="287"/>
        <v>0</v>
      </c>
      <c r="AM924" s="179">
        <f t="shared" si="283"/>
        <v>0</v>
      </c>
      <c r="AN924" s="217">
        <f t="shared" si="284"/>
        <v>0</v>
      </c>
      <c r="AO924" s="20">
        <f t="shared" si="289"/>
        <v>0</v>
      </c>
      <c r="AP924" s="13"/>
      <c r="AR924" s="14"/>
      <c r="AT924" s="66"/>
      <c r="AU924" s="66"/>
    </row>
    <row r="925" spans="1:47" s="61" customFormat="1" ht="22.5" outlineLevel="1" x14ac:dyDescent="0.25">
      <c r="A925" s="62" t="s">
        <v>1761</v>
      </c>
      <c r="B925" s="63" t="s">
        <v>1762</v>
      </c>
      <c r="C925" s="64" t="s">
        <v>16</v>
      </c>
      <c r="D925" s="65">
        <v>3</v>
      </c>
      <c r="E925" s="65"/>
      <c r="F925" s="19">
        <f t="shared" si="290"/>
        <v>3</v>
      </c>
      <c r="G925" s="156">
        <v>13321.41</v>
      </c>
      <c r="H925" s="65">
        <f t="shared" si="288"/>
        <v>3</v>
      </c>
      <c r="I925" s="179"/>
      <c r="J925" s="179">
        <f t="shared" si="275"/>
        <v>0</v>
      </c>
      <c r="K925" s="179"/>
      <c r="L925" s="179">
        <f t="shared" si="276"/>
        <v>0</v>
      </c>
      <c r="M925" s="179"/>
      <c r="N925" s="179">
        <f t="shared" si="277"/>
        <v>0</v>
      </c>
      <c r="O925" s="179"/>
      <c r="P925" s="179">
        <f t="shared" si="277"/>
        <v>0</v>
      </c>
      <c r="Q925" s="179"/>
      <c r="R925" s="179">
        <f t="shared" si="278"/>
        <v>0</v>
      </c>
      <c r="S925" s="179"/>
      <c r="T925" s="179">
        <f t="shared" si="279"/>
        <v>0</v>
      </c>
      <c r="U925" s="179"/>
      <c r="V925" s="179"/>
      <c r="W925" s="179"/>
      <c r="X925" s="179">
        <f t="shared" si="280"/>
        <v>0</v>
      </c>
      <c r="Y925" s="179"/>
      <c r="Z925" s="179">
        <f t="shared" si="285"/>
        <v>0</v>
      </c>
      <c r="AA925" s="179"/>
      <c r="AB925" s="179">
        <f t="shared" si="285"/>
        <v>0</v>
      </c>
      <c r="AC925" s="179"/>
      <c r="AD925" s="179">
        <f t="shared" si="285"/>
        <v>0</v>
      </c>
      <c r="AE925" s="179"/>
      <c r="AF925" s="179">
        <f t="shared" si="285"/>
        <v>0</v>
      </c>
      <c r="AG925" s="179"/>
      <c r="AH925" s="179">
        <f t="shared" si="286"/>
        <v>0</v>
      </c>
      <c r="AI925" s="179"/>
      <c r="AJ925" s="179">
        <f t="shared" si="287"/>
        <v>0</v>
      </c>
      <c r="AK925" s="179"/>
      <c r="AL925" s="179">
        <f t="shared" si="287"/>
        <v>0</v>
      </c>
      <c r="AM925" s="179">
        <f t="shared" si="283"/>
        <v>0</v>
      </c>
      <c r="AN925" s="217">
        <f t="shared" si="284"/>
        <v>0</v>
      </c>
      <c r="AO925" s="20">
        <f t="shared" si="289"/>
        <v>0</v>
      </c>
      <c r="AP925" s="13"/>
      <c r="AR925" s="14"/>
      <c r="AT925" s="66"/>
      <c r="AU925" s="66"/>
    </row>
    <row r="926" spans="1:47" s="61" customFormat="1" ht="22.5" outlineLevel="1" x14ac:dyDescent="0.25">
      <c r="A926" s="62" t="s">
        <v>1763</v>
      </c>
      <c r="B926" s="63" t="s">
        <v>1723</v>
      </c>
      <c r="C926" s="64" t="s">
        <v>16</v>
      </c>
      <c r="D926" s="65">
        <v>1</v>
      </c>
      <c r="E926" s="65"/>
      <c r="F926" s="19">
        <f t="shared" si="290"/>
        <v>1</v>
      </c>
      <c r="G926" s="156">
        <v>6694.88</v>
      </c>
      <c r="H926" s="65">
        <f t="shared" si="288"/>
        <v>1</v>
      </c>
      <c r="I926" s="179"/>
      <c r="J926" s="179">
        <f t="shared" si="275"/>
        <v>0</v>
      </c>
      <c r="K926" s="179"/>
      <c r="L926" s="179">
        <f t="shared" si="276"/>
        <v>0</v>
      </c>
      <c r="M926" s="179"/>
      <c r="N926" s="179">
        <f t="shared" si="277"/>
        <v>0</v>
      </c>
      <c r="O926" s="179"/>
      <c r="P926" s="179">
        <f t="shared" si="277"/>
        <v>0</v>
      </c>
      <c r="Q926" s="179"/>
      <c r="R926" s="179">
        <f t="shared" si="278"/>
        <v>0</v>
      </c>
      <c r="S926" s="179"/>
      <c r="T926" s="179">
        <f t="shared" si="279"/>
        <v>0</v>
      </c>
      <c r="U926" s="179"/>
      <c r="V926" s="179"/>
      <c r="W926" s="179"/>
      <c r="X926" s="179">
        <f t="shared" si="280"/>
        <v>0</v>
      </c>
      <c r="Y926" s="179"/>
      <c r="Z926" s="179">
        <f t="shared" si="285"/>
        <v>0</v>
      </c>
      <c r="AA926" s="179"/>
      <c r="AB926" s="179">
        <f t="shared" si="285"/>
        <v>0</v>
      </c>
      <c r="AC926" s="179"/>
      <c r="AD926" s="179">
        <f t="shared" si="285"/>
        <v>0</v>
      </c>
      <c r="AE926" s="179"/>
      <c r="AF926" s="179">
        <f t="shared" si="285"/>
        <v>0</v>
      </c>
      <c r="AG926" s="179"/>
      <c r="AH926" s="179">
        <f t="shared" si="286"/>
        <v>0</v>
      </c>
      <c r="AI926" s="179"/>
      <c r="AJ926" s="179">
        <f t="shared" si="287"/>
        <v>0</v>
      </c>
      <c r="AK926" s="179"/>
      <c r="AL926" s="179">
        <f t="shared" si="287"/>
        <v>0</v>
      </c>
      <c r="AM926" s="179">
        <f t="shared" si="283"/>
        <v>0</v>
      </c>
      <c r="AN926" s="217">
        <f t="shared" si="284"/>
        <v>0</v>
      </c>
      <c r="AO926" s="20">
        <f t="shared" si="289"/>
        <v>0</v>
      </c>
      <c r="AP926" s="13"/>
      <c r="AR926" s="14"/>
      <c r="AT926" s="66"/>
      <c r="AU926" s="66"/>
    </row>
    <row r="927" spans="1:47" s="61" customFormat="1" ht="22.5" outlineLevel="1" x14ac:dyDescent="0.25">
      <c r="A927" s="62" t="s">
        <v>1764</v>
      </c>
      <c r="B927" s="63" t="s">
        <v>1765</v>
      </c>
      <c r="C927" s="64" t="s">
        <v>16</v>
      </c>
      <c r="D927" s="65">
        <v>1</v>
      </c>
      <c r="E927" s="65"/>
      <c r="F927" s="19">
        <f t="shared" si="290"/>
        <v>1</v>
      </c>
      <c r="G927" s="156">
        <v>5476.21</v>
      </c>
      <c r="H927" s="65">
        <f t="shared" si="288"/>
        <v>1</v>
      </c>
      <c r="I927" s="179"/>
      <c r="J927" s="179">
        <f t="shared" si="275"/>
        <v>0</v>
      </c>
      <c r="K927" s="179"/>
      <c r="L927" s="179">
        <f t="shared" si="276"/>
        <v>0</v>
      </c>
      <c r="M927" s="179"/>
      <c r="N927" s="179">
        <f t="shared" si="277"/>
        <v>0</v>
      </c>
      <c r="O927" s="179"/>
      <c r="P927" s="179">
        <f t="shared" si="277"/>
        <v>0</v>
      </c>
      <c r="Q927" s="179"/>
      <c r="R927" s="179">
        <f t="shared" si="278"/>
        <v>0</v>
      </c>
      <c r="S927" s="179"/>
      <c r="T927" s="179">
        <f t="shared" si="279"/>
        <v>0</v>
      </c>
      <c r="U927" s="179"/>
      <c r="V927" s="179"/>
      <c r="W927" s="179"/>
      <c r="X927" s="179">
        <f t="shared" si="280"/>
        <v>0</v>
      </c>
      <c r="Y927" s="179"/>
      <c r="Z927" s="179">
        <f t="shared" si="285"/>
        <v>0</v>
      </c>
      <c r="AA927" s="179"/>
      <c r="AB927" s="179">
        <f t="shared" si="285"/>
        <v>0</v>
      </c>
      <c r="AC927" s="179"/>
      <c r="AD927" s="179">
        <f t="shared" si="285"/>
        <v>0</v>
      </c>
      <c r="AE927" s="179"/>
      <c r="AF927" s="179">
        <f t="shared" si="285"/>
        <v>0</v>
      </c>
      <c r="AG927" s="179"/>
      <c r="AH927" s="179">
        <f t="shared" si="286"/>
        <v>0</v>
      </c>
      <c r="AI927" s="179"/>
      <c r="AJ927" s="179">
        <f t="shared" si="287"/>
        <v>0</v>
      </c>
      <c r="AK927" s="179"/>
      <c r="AL927" s="179">
        <f t="shared" si="287"/>
        <v>0</v>
      </c>
      <c r="AM927" s="179">
        <f t="shared" si="283"/>
        <v>0</v>
      </c>
      <c r="AN927" s="217">
        <f t="shared" si="284"/>
        <v>0</v>
      </c>
      <c r="AO927" s="20">
        <f t="shared" si="289"/>
        <v>0</v>
      </c>
      <c r="AP927" s="13"/>
      <c r="AR927" s="14"/>
      <c r="AT927" s="66"/>
      <c r="AU927" s="66"/>
    </row>
    <row r="928" spans="1:47" s="61" customFormat="1" ht="15" x14ac:dyDescent="0.25">
      <c r="A928" s="31" t="s">
        <v>1766</v>
      </c>
      <c r="B928" s="32" t="s">
        <v>1767</v>
      </c>
      <c r="C928" s="33"/>
      <c r="D928" s="34"/>
      <c r="E928" s="34"/>
      <c r="F928" s="34"/>
      <c r="G928" s="152"/>
      <c r="H928" s="35"/>
      <c r="I928" s="175"/>
      <c r="J928" s="175"/>
      <c r="K928" s="175"/>
      <c r="L928" s="175"/>
      <c r="M928" s="175"/>
      <c r="N928" s="175"/>
      <c r="O928" s="175"/>
      <c r="P928" s="175"/>
      <c r="Q928" s="175"/>
      <c r="R928" s="175"/>
      <c r="S928" s="175"/>
      <c r="T928" s="175"/>
      <c r="U928" s="175"/>
      <c r="V928" s="175"/>
      <c r="W928" s="175"/>
      <c r="X928" s="175"/>
      <c r="Y928" s="175"/>
      <c r="Z928" s="175"/>
      <c r="AA928" s="175"/>
      <c r="AB928" s="175"/>
      <c r="AC928" s="175"/>
      <c r="AD928" s="175"/>
      <c r="AE928" s="175"/>
      <c r="AF928" s="175"/>
      <c r="AG928" s="175"/>
      <c r="AH928" s="175"/>
      <c r="AI928" s="175"/>
      <c r="AJ928" s="175"/>
      <c r="AK928" s="175"/>
      <c r="AL928" s="175"/>
      <c r="AM928" s="175" t="str">
        <f t="shared" si="283"/>
        <v/>
      </c>
      <c r="AN928" s="213" t="str">
        <f t="shared" si="284"/>
        <v/>
      </c>
      <c r="AO928" s="36"/>
      <c r="AP928" s="13"/>
      <c r="AR928" s="14"/>
      <c r="AT928" s="66"/>
      <c r="AU928" s="66"/>
    </row>
    <row r="929" spans="1:47" s="61" customFormat="1" ht="22.5" outlineLevel="1" x14ac:dyDescent="0.25">
      <c r="A929" s="62" t="s">
        <v>1768</v>
      </c>
      <c r="B929" s="63" t="s">
        <v>1769</v>
      </c>
      <c r="C929" s="64" t="s">
        <v>16</v>
      </c>
      <c r="D929" s="65">
        <v>1</v>
      </c>
      <c r="E929" s="65"/>
      <c r="F929" s="19">
        <f t="shared" ref="F929:F934" si="291">D929+E929</f>
        <v>1</v>
      </c>
      <c r="G929" s="156">
        <v>92081.02</v>
      </c>
      <c r="H929" s="65">
        <f t="shared" si="288"/>
        <v>1</v>
      </c>
      <c r="I929" s="179"/>
      <c r="J929" s="179">
        <f t="shared" si="275"/>
        <v>0</v>
      </c>
      <c r="K929" s="179"/>
      <c r="L929" s="179">
        <f t="shared" si="276"/>
        <v>0</v>
      </c>
      <c r="M929" s="179"/>
      <c r="N929" s="179">
        <f t="shared" si="277"/>
        <v>0</v>
      </c>
      <c r="O929" s="179"/>
      <c r="P929" s="179">
        <f t="shared" si="277"/>
        <v>0</v>
      </c>
      <c r="Q929" s="179"/>
      <c r="R929" s="179">
        <f t="shared" si="278"/>
        <v>0</v>
      </c>
      <c r="S929" s="179"/>
      <c r="T929" s="179">
        <f t="shared" si="279"/>
        <v>0</v>
      </c>
      <c r="U929" s="179"/>
      <c r="V929" s="179"/>
      <c r="W929" s="179"/>
      <c r="X929" s="179">
        <f t="shared" si="280"/>
        <v>0</v>
      </c>
      <c r="Y929" s="179"/>
      <c r="Z929" s="179">
        <f t="shared" si="285"/>
        <v>0</v>
      </c>
      <c r="AA929" s="179"/>
      <c r="AB929" s="179">
        <f t="shared" si="285"/>
        <v>0</v>
      </c>
      <c r="AC929" s="179"/>
      <c r="AD929" s="179">
        <f t="shared" si="285"/>
        <v>0</v>
      </c>
      <c r="AE929" s="179"/>
      <c r="AF929" s="179">
        <f t="shared" si="285"/>
        <v>0</v>
      </c>
      <c r="AG929" s="179"/>
      <c r="AH929" s="179">
        <f t="shared" si="286"/>
        <v>0</v>
      </c>
      <c r="AI929" s="179"/>
      <c r="AJ929" s="179">
        <f t="shared" si="287"/>
        <v>0</v>
      </c>
      <c r="AK929" s="179"/>
      <c r="AL929" s="179">
        <f t="shared" si="287"/>
        <v>0</v>
      </c>
      <c r="AM929" s="179">
        <f t="shared" si="283"/>
        <v>0</v>
      </c>
      <c r="AN929" s="217">
        <f t="shared" si="284"/>
        <v>0</v>
      </c>
      <c r="AO929" s="20">
        <f t="shared" ref="AO929:AO934" si="292">IF(C929="","",(ROUND(AM929*G929,2)))</f>
        <v>0</v>
      </c>
      <c r="AP929" s="13"/>
      <c r="AR929" s="14"/>
      <c r="AT929" s="66"/>
      <c r="AU929" s="66"/>
    </row>
    <row r="930" spans="1:47" s="61" customFormat="1" ht="22.5" outlineLevel="1" x14ac:dyDescent="0.25">
      <c r="A930" s="62" t="s">
        <v>1770</v>
      </c>
      <c r="B930" s="63" t="s">
        <v>1733</v>
      </c>
      <c r="C930" s="64" t="s">
        <v>16</v>
      </c>
      <c r="D930" s="65">
        <v>3</v>
      </c>
      <c r="E930" s="65"/>
      <c r="F930" s="19">
        <f t="shared" si="291"/>
        <v>3</v>
      </c>
      <c r="G930" s="156">
        <v>9465.2099999999991</v>
      </c>
      <c r="H930" s="65">
        <f t="shared" si="288"/>
        <v>3</v>
      </c>
      <c r="I930" s="179"/>
      <c r="J930" s="179">
        <f t="shared" si="275"/>
        <v>0</v>
      </c>
      <c r="K930" s="179"/>
      <c r="L930" s="179">
        <f t="shared" si="276"/>
        <v>0</v>
      </c>
      <c r="M930" s="179"/>
      <c r="N930" s="179">
        <f t="shared" si="277"/>
        <v>0</v>
      </c>
      <c r="O930" s="179"/>
      <c r="P930" s="179">
        <f t="shared" si="277"/>
        <v>0</v>
      </c>
      <c r="Q930" s="179"/>
      <c r="R930" s="179">
        <f t="shared" si="278"/>
        <v>0</v>
      </c>
      <c r="S930" s="179"/>
      <c r="T930" s="179">
        <f t="shared" si="279"/>
        <v>0</v>
      </c>
      <c r="U930" s="179"/>
      <c r="V930" s="179"/>
      <c r="W930" s="179"/>
      <c r="X930" s="179">
        <f t="shared" si="280"/>
        <v>0</v>
      </c>
      <c r="Y930" s="179"/>
      <c r="Z930" s="179">
        <f t="shared" si="285"/>
        <v>0</v>
      </c>
      <c r="AA930" s="179"/>
      <c r="AB930" s="179">
        <f t="shared" si="285"/>
        <v>0</v>
      </c>
      <c r="AC930" s="179"/>
      <c r="AD930" s="179">
        <f t="shared" si="285"/>
        <v>0</v>
      </c>
      <c r="AE930" s="179"/>
      <c r="AF930" s="179">
        <f t="shared" si="285"/>
        <v>0</v>
      </c>
      <c r="AG930" s="179"/>
      <c r="AH930" s="179">
        <f t="shared" si="286"/>
        <v>0</v>
      </c>
      <c r="AI930" s="179"/>
      <c r="AJ930" s="179">
        <f t="shared" si="287"/>
        <v>0</v>
      </c>
      <c r="AK930" s="179"/>
      <c r="AL930" s="179">
        <f t="shared" si="287"/>
        <v>0</v>
      </c>
      <c r="AM930" s="179">
        <f t="shared" si="283"/>
        <v>0</v>
      </c>
      <c r="AN930" s="217">
        <f t="shared" si="284"/>
        <v>0</v>
      </c>
      <c r="AO930" s="20">
        <f t="shared" si="292"/>
        <v>0</v>
      </c>
      <c r="AP930" s="13"/>
      <c r="AR930" s="14"/>
      <c r="AT930" s="66"/>
      <c r="AU930" s="66"/>
    </row>
    <row r="931" spans="1:47" s="61" customFormat="1" ht="22.5" outlineLevel="1" x14ac:dyDescent="0.25">
      <c r="A931" s="62" t="s">
        <v>1771</v>
      </c>
      <c r="B931" s="63" t="s">
        <v>1725</v>
      </c>
      <c r="C931" s="64" t="s">
        <v>16</v>
      </c>
      <c r="D931" s="65">
        <v>7</v>
      </c>
      <c r="E931" s="65"/>
      <c r="F931" s="19">
        <f t="shared" si="291"/>
        <v>7</v>
      </c>
      <c r="G931" s="156">
        <v>4663.76</v>
      </c>
      <c r="H931" s="65">
        <f t="shared" si="288"/>
        <v>7</v>
      </c>
      <c r="I931" s="179"/>
      <c r="J931" s="179">
        <f t="shared" si="275"/>
        <v>0</v>
      </c>
      <c r="K931" s="179"/>
      <c r="L931" s="179">
        <f t="shared" si="276"/>
        <v>0</v>
      </c>
      <c r="M931" s="179"/>
      <c r="N931" s="179">
        <f t="shared" si="277"/>
        <v>0</v>
      </c>
      <c r="O931" s="179"/>
      <c r="P931" s="179">
        <f t="shared" si="277"/>
        <v>0</v>
      </c>
      <c r="Q931" s="179"/>
      <c r="R931" s="179">
        <f t="shared" si="278"/>
        <v>0</v>
      </c>
      <c r="S931" s="179"/>
      <c r="T931" s="179">
        <f t="shared" si="279"/>
        <v>0</v>
      </c>
      <c r="U931" s="179"/>
      <c r="V931" s="179"/>
      <c r="W931" s="179"/>
      <c r="X931" s="179">
        <f t="shared" si="280"/>
        <v>0</v>
      </c>
      <c r="Y931" s="179"/>
      <c r="Z931" s="179">
        <f t="shared" si="285"/>
        <v>0</v>
      </c>
      <c r="AA931" s="179"/>
      <c r="AB931" s="179">
        <f t="shared" si="285"/>
        <v>0</v>
      </c>
      <c r="AC931" s="179"/>
      <c r="AD931" s="179">
        <f t="shared" si="285"/>
        <v>0</v>
      </c>
      <c r="AE931" s="179"/>
      <c r="AF931" s="179">
        <f t="shared" si="285"/>
        <v>0</v>
      </c>
      <c r="AG931" s="179"/>
      <c r="AH931" s="179">
        <f t="shared" si="286"/>
        <v>0</v>
      </c>
      <c r="AI931" s="179"/>
      <c r="AJ931" s="179">
        <f t="shared" si="287"/>
        <v>0</v>
      </c>
      <c r="AK931" s="179"/>
      <c r="AL931" s="179">
        <f t="shared" si="287"/>
        <v>0</v>
      </c>
      <c r="AM931" s="179">
        <f t="shared" si="283"/>
        <v>0</v>
      </c>
      <c r="AN931" s="217">
        <f t="shared" si="284"/>
        <v>0</v>
      </c>
      <c r="AO931" s="20">
        <f t="shared" si="292"/>
        <v>0</v>
      </c>
      <c r="AP931" s="13"/>
      <c r="AR931" s="14"/>
      <c r="AT931" s="66"/>
      <c r="AU931" s="66"/>
    </row>
    <row r="932" spans="1:47" s="61" customFormat="1" ht="22.5" outlineLevel="1" x14ac:dyDescent="0.25">
      <c r="A932" s="62" t="s">
        <v>1772</v>
      </c>
      <c r="B932" s="63" t="s">
        <v>1723</v>
      </c>
      <c r="C932" s="64" t="s">
        <v>16</v>
      </c>
      <c r="D932" s="65">
        <v>1</v>
      </c>
      <c r="E932" s="65"/>
      <c r="F932" s="19">
        <f t="shared" si="291"/>
        <v>1</v>
      </c>
      <c r="G932" s="156">
        <v>6694.88</v>
      </c>
      <c r="H932" s="65">
        <f t="shared" si="288"/>
        <v>1</v>
      </c>
      <c r="I932" s="179"/>
      <c r="J932" s="179">
        <f t="shared" si="275"/>
        <v>0</v>
      </c>
      <c r="K932" s="179"/>
      <c r="L932" s="179">
        <f t="shared" si="276"/>
        <v>0</v>
      </c>
      <c r="M932" s="179"/>
      <c r="N932" s="179">
        <f t="shared" si="277"/>
        <v>0</v>
      </c>
      <c r="O932" s="179"/>
      <c r="P932" s="179">
        <f t="shared" si="277"/>
        <v>0</v>
      </c>
      <c r="Q932" s="179"/>
      <c r="R932" s="179">
        <f t="shared" si="278"/>
        <v>0</v>
      </c>
      <c r="S932" s="179"/>
      <c r="T932" s="179">
        <f t="shared" si="279"/>
        <v>0</v>
      </c>
      <c r="U932" s="179"/>
      <c r="V932" s="179"/>
      <c r="W932" s="179"/>
      <c r="X932" s="179">
        <f t="shared" si="280"/>
        <v>0</v>
      </c>
      <c r="Y932" s="179"/>
      <c r="Z932" s="179">
        <f t="shared" si="285"/>
        <v>0</v>
      </c>
      <c r="AA932" s="179"/>
      <c r="AB932" s="179">
        <f t="shared" si="285"/>
        <v>0</v>
      </c>
      <c r="AC932" s="179"/>
      <c r="AD932" s="179">
        <f t="shared" si="285"/>
        <v>0</v>
      </c>
      <c r="AE932" s="179"/>
      <c r="AF932" s="179">
        <f t="shared" si="285"/>
        <v>0</v>
      </c>
      <c r="AG932" s="179"/>
      <c r="AH932" s="179">
        <f t="shared" si="286"/>
        <v>0</v>
      </c>
      <c r="AI932" s="179"/>
      <c r="AJ932" s="179">
        <f t="shared" si="287"/>
        <v>0</v>
      </c>
      <c r="AK932" s="179"/>
      <c r="AL932" s="179">
        <f t="shared" si="287"/>
        <v>0</v>
      </c>
      <c r="AM932" s="179">
        <f t="shared" si="283"/>
        <v>0</v>
      </c>
      <c r="AN932" s="217">
        <f t="shared" si="284"/>
        <v>0</v>
      </c>
      <c r="AO932" s="20">
        <f t="shared" si="292"/>
        <v>0</v>
      </c>
      <c r="AP932" s="13"/>
      <c r="AR932" s="14"/>
      <c r="AT932" s="66"/>
      <c r="AU932" s="66"/>
    </row>
    <row r="933" spans="1:47" s="61" customFormat="1" ht="22.5" outlineLevel="1" x14ac:dyDescent="0.25">
      <c r="A933" s="62" t="s">
        <v>1773</v>
      </c>
      <c r="B933" s="63" t="s">
        <v>1774</v>
      </c>
      <c r="C933" s="64" t="s">
        <v>16</v>
      </c>
      <c r="D933" s="65">
        <v>2</v>
      </c>
      <c r="E933" s="65"/>
      <c r="F933" s="19">
        <f t="shared" si="291"/>
        <v>2</v>
      </c>
      <c r="G933" s="156">
        <v>3331.82</v>
      </c>
      <c r="H933" s="65">
        <f t="shared" si="288"/>
        <v>2</v>
      </c>
      <c r="I933" s="179"/>
      <c r="J933" s="179">
        <f t="shared" si="275"/>
        <v>0</v>
      </c>
      <c r="K933" s="179"/>
      <c r="L933" s="179">
        <f t="shared" si="276"/>
        <v>0</v>
      </c>
      <c r="M933" s="179"/>
      <c r="N933" s="179">
        <f t="shared" si="277"/>
        <v>0</v>
      </c>
      <c r="O933" s="179"/>
      <c r="P933" s="179">
        <f t="shared" si="277"/>
        <v>0</v>
      </c>
      <c r="Q933" s="179"/>
      <c r="R933" s="179">
        <f t="shared" si="278"/>
        <v>0</v>
      </c>
      <c r="S933" s="179"/>
      <c r="T933" s="179">
        <f t="shared" si="279"/>
        <v>0</v>
      </c>
      <c r="U933" s="179"/>
      <c r="V933" s="179"/>
      <c r="W933" s="179"/>
      <c r="X933" s="179">
        <f t="shared" si="280"/>
        <v>0</v>
      </c>
      <c r="Y933" s="179"/>
      <c r="Z933" s="179">
        <f t="shared" si="285"/>
        <v>0</v>
      </c>
      <c r="AA933" s="179"/>
      <c r="AB933" s="179">
        <f t="shared" si="285"/>
        <v>0</v>
      </c>
      <c r="AC933" s="179"/>
      <c r="AD933" s="179">
        <f t="shared" si="285"/>
        <v>0</v>
      </c>
      <c r="AE933" s="179"/>
      <c r="AF933" s="179">
        <f t="shared" si="285"/>
        <v>0</v>
      </c>
      <c r="AG933" s="179"/>
      <c r="AH933" s="179">
        <f t="shared" si="286"/>
        <v>0</v>
      </c>
      <c r="AI933" s="179"/>
      <c r="AJ933" s="179">
        <f t="shared" si="287"/>
        <v>0</v>
      </c>
      <c r="AK933" s="179"/>
      <c r="AL933" s="179">
        <f t="shared" si="287"/>
        <v>0</v>
      </c>
      <c r="AM933" s="179">
        <f t="shared" si="283"/>
        <v>0</v>
      </c>
      <c r="AN933" s="217">
        <f t="shared" si="284"/>
        <v>0</v>
      </c>
      <c r="AO933" s="20">
        <f t="shared" si="292"/>
        <v>0</v>
      </c>
      <c r="AP933" s="13"/>
      <c r="AR933" s="14"/>
      <c r="AT933" s="66"/>
      <c r="AU933" s="66"/>
    </row>
    <row r="934" spans="1:47" s="61" customFormat="1" ht="22.5" outlineLevel="1" x14ac:dyDescent="0.25">
      <c r="A934" s="62" t="s">
        <v>1775</v>
      </c>
      <c r="B934" s="63" t="s">
        <v>1776</v>
      </c>
      <c r="C934" s="64" t="s">
        <v>16</v>
      </c>
      <c r="D934" s="65">
        <v>2</v>
      </c>
      <c r="E934" s="65"/>
      <c r="F934" s="19">
        <f t="shared" si="291"/>
        <v>2</v>
      </c>
      <c r="G934" s="156">
        <v>6663.45</v>
      </c>
      <c r="H934" s="65">
        <f t="shared" si="288"/>
        <v>2</v>
      </c>
      <c r="I934" s="179"/>
      <c r="J934" s="179">
        <f t="shared" si="275"/>
        <v>0</v>
      </c>
      <c r="K934" s="179"/>
      <c r="L934" s="179">
        <f t="shared" si="276"/>
        <v>0</v>
      </c>
      <c r="M934" s="179"/>
      <c r="N934" s="179">
        <f t="shared" si="277"/>
        <v>0</v>
      </c>
      <c r="O934" s="179"/>
      <c r="P934" s="179">
        <f t="shared" si="277"/>
        <v>0</v>
      </c>
      <c r="Q934" s="179"/>
      <c r="R934" s="179">
        <f t="shared" si="278"/>
        <v>0</v>
      </c>
      <c r="S934" s="179"/>
      <c r="T934" s="179">
        <f t="shared" si="279"/>
        <v>0</v>
      </c>
      <c r="U934" s="179"/>
      <c r="V934" s="179"/>
      <c r="W934" s="179"/>
      <c r="X934" s="179">
        <f t="shared" si="280"/>
        <v>0</v>
      </c>
      <c r="Y934" s="179"/>
      <c r="Z934" s="179">
        <f t="shared" si="285"/>
        <v>0</v>
      </c>
      <c r="AA934" s="179"/>
      <c r="AB934" s="179">
        <f t="shared" si="285"/>
        <v>0</v>
      </c>
      <c r="AC934" s="179"/>
      <c r="AD934" s="179">
        <f t="shared" si="285"/>
        <v>0</v>
      </c>
      <c r="AE934" s="179"/>
      <c r="AF934" s="179">
        <f t="shared" si="285"/>
        <v>0</v>
      </c>
      <c r="AG934" s="179"/>
      <c r="AH934" s="179">
        <f t="shared" si="286"/>
        <v>0</v>
      </c>
      <c r="AI934" s="179"/>
      <c r="AJ934" s="179">
        <f t="shared" si="287"/>
        <v>0</v>
      </c>
      <c r="AK934" s="179"/>
      <c r="AL934" s="179">
        <f t="shared" si="287"/>
        <v>0</v>
      </c>
      <c r="AM934" s="179">
        <f t="shared" si="283"/>
        <v>0</v>
      </c>
      <c r="AN934" s="217">
        <f t="shared" si="284"/>
        <v>0</v>
      </c>
      <c r="AO934" s="20">
        <f t="shared" si="292"/>
        <v>0</v>
      </c>
      <c r="AP934" s="13"/>
      <c r="AR934" s="14"/>
      <c r="AT934" s="66"/>
      <c r="AU934" s="66"/>
    </row>
    <row r="935" spans="1:47" s="61" customFormat="1" ht="15" x14ac:dyDescent="0.25">
      <c r="A935" s="31" t="s">
        <v>1777</v>
      </c>
      <c r="B935" s="32" t="s">
        <v>1778</v>
      </c>
      <c r="C935" s="33"/>
      <c r="D935" s="34"/>
      <c r="E935" s="34"/>
      <c r="F935" s="34"/>
      <c r="G935" s="163"/>
      <c r="H935" s="34"/>
      <c r="I935" s="186"/>
      <c r="J935" s="186"/>
      <c r="K935" s="186"/>
      <c r="L935" s="186"/>
      <c r="M935" s="186"/>
      <c r="N935" s="186"/>
      <c r="O935" s="186"/>
      <c r="P935" s="186"/>
      <c r="Q935" s="186"/>
      <c r="R935" s="186"/>
      <c r="S935" s="186"/>
      <c r="T935" s="186"/>
      <c r="U935" s="186"/>
      <c r="V935" s="186"/>
      <c r="W935" s="186"/>
      <c r="X935" s="186"/>
      <c r="Y935" s="186"/>
      <c r="Z935" s="186"/>
      <c r="AA935" s="186"/>
      <c r="AB935" s="186"/>
      <c r="AC935" s="186"/>
      <c r="AD935" s="186"/>
      <c r="AE935" s="186"/>
      <c r="AF935" s="186"/>
      <c r="AG935" s="186"/>
      <c r="AH935" s="186"/>
      <c r="AI935" s="186"/>
      <c r="AJ935" s="186"/>
      <c r="AK935" s="186"/>
      <c r="AL935" s="186"/>
      <c r="AM935" s="186" t="str">
        <f t="shared" si="283"/>
        <v/>
      </c>
      <c r="AN935" s="224" t="str">
        <f t="shared" si="284"/>
        <v/>
      </c>
      <c r="AO935" s="36"/>
      <c r="AP935" s="13"/>
      <c r="AR935" s="14"/>
      <c r="AT935" s="66"/>
      <c r="AU935" s="66"/>
    </row>
    <row r="936" spans="1:47" s="61" customFormat="1" ht="22.5" outlineLevel="1" x14ac:dyDescent="0.25">
      <c r="A936" s="62" t="s">
        <v>1779</v>
      </c>
      <c r="B936" s="63" t="s">
        <v>1780</v>
      </c>
      <c r="C936" s="64" t="s">
        <v>16</v>
      </c>
      <c r="D936" s="65">
        <v>1</v>
      </c>
      <c r="E936" s="65"/>
      <c r="F936" s="19">
        <f>D936+E936</f>
        <v>1</v>
      </c>
      <c r="G936" s="156">
        <v>8295.3700000000008</v>
      </c>
      <c r="H936" s="65">
        <f t="shared" si="288"/>
        <v>1</v>
      </c>
      <c r="I936" s="179"/>
      <c r="J936" s="179">
        <f t="shared" si="275"/>
        <v>0</v>
      </c>
      <c r="K936" s="179"/>
      <c r="L936" s="179">
        <f t="shared" si="276"/>
        <v>0</v>
      </c>
      <c r="M936" s="179"/>
      <c r="N936" s="179">
        <f t="shared" si="277"/>
        <v>0</v>
      </c>
      <c r="O936" s="179"/>
      <c r="P936" s="179">
        <f t="shared" si="277"/>
        <v>0</v>
      </c>
      <c r="Q936" s="179"/>
      <c r="R936" s="179">
        <f t="shared" si="278"/>
        <v>0</v>
      </c>
      <c r="S936" s="179"/>
      <c r="T936" s="179">
        <f t="shared" si="279"/>
        <v>0</v>
      </c>
      <c r="U936" s="179"/>
      <c r="V936" s="179"/>
      <c r="W936" s="179"/>
      <c r="X936" s="179">
        <f t="shared" si="280"/>
        <v>0</v>
      </c>
      <c r="Y936" s="179"/>
      <c r="Z936" s="179">
        <f t="shared" si="285"/>
        <v>0</v>
      </c>
      <c r="AA936" s="179"/>
      <c r="AB936" s="179">
        <f t="shared" si="285"/>
        <v>0</v>
      </c>
      <c r="AC936" s="179"/>
      <c r="AD936" s="179">
        <f t="shared" si="285"/>
        <v>0</v>
      </c>
      <c r="AE936" s="179"/>
      <c r="AF936" s="179">
        <f t="shared" si="285"/>
        <v>0</v>
      </c>
      <c r="AG936" s="179"/>
      <c r="AH936" s="179">
        <f t="shared" si="286"/>
        <v>0</v>
      </c>
      <c r="AI936" s="179"/>
      <c r="AJ936" s="179">
        <f t="shared" si="287"/>
        <v>0</v>
      </c>
      <c r="AK936" s="179"/>
      <c r="AL936" s="179">
        <f t="shared" si="287"/>
        <v>0</v>
      </c>
      <c r="AM936" s="179">
        <f t="shared" si="283"/>
        <v>0</v>
      </c>
      <c r="AN936" s="217">
        <f t="shared" si="284"/>
        <v>0</v>
      </c>
      <c r="AO936" s="20">
        <f>IF(C936="","",(ROUND(AM936*G936,2)))</f>
        <v>0</v>
      </c>
      <c r="AP936" s="13"/>
      <c r="AR936" s="14"/>
      <c r="AT936" s="66"/>
      <c r="AU936" s="66"/>
    </row>
    <row r="937" spans="1:47" s="61" customFormat="1" ht="22.5" outlineLevel="1" x14ac:dyDescent="0.25">
      <c r="A937" s="62" t="s">
        <v>1781</v>
      </c>
      <c r="B937" s="63" t="s">
        <v>1782</v>
      </c>
      <c r="C937" s="64" t="s">
        <v>16</v>
      </c>
      <c r="D937" s="65">
        <v>1</v>
      </c>
      <c r="E937" s="65"/>
      <c r="F937" s="19">
        <f>D937+E937</f>
        <v>1</v>
      </c>
      <c r="G937" s="156">
        <v>8295.3700000000008</v>
      </c>
      <c r="H937" s="65">
        <f t="shared" si="288"/>
        <v>1</v>
      </c>
      <c r="I937" s="179"/>
      <c r="J937" s="179">
        <f t="shared" si="275"/>
        <v>0</v>
      </c>
      <c r="K937" s="179"/>
      <c r="L937" s="179">
        <f t="shared" si="276"/>
        <v>0</v>
      </c>
      <c r="M937" s="179"/>
      <c r="N937" s="179">
        <f t="shared" si="277"/>
        <v>0</v>
      </c>
      <c r="O937" s="179"/>
      <c r="P937" s="179">
        <f t="shared" si="277"/>
        <v>0</v>
      </c>
      <c r="Q937" s="179"/>
      <c r="R937" s="179">
        <f t="shared" si="278"/>
        <v>0</v>
      </c>
      <c r="S937" s="179"/>
      <c r="T937" s="179">
        <f t="shared" si="279"/>
        <v>0</v>
      </c>
      <c r="U937" s="179"/>
      <c r="V937" s="179"/>
      <c r="W937" s="179"/>
      <c r="X937" s="179">
        <f t="shared" si="280"/>
        <v>0</v>
      </c>
      <c r="Y937" s="179"/>
      <c r="Z937" s="179">
        <f t="shared" si="285"/>
        <v>0</v>
      </c>
      <c r="AA937" s="179"/>
      <c r="AB937" s="179">
        <f t="shared" si="285"/>
        <v>0</v>
      </c>
      <c r="AC937" s="179"/>
      <c r="AD937" s="179">
        <f t="shared" si="285"/>
        <v>0</v>
      </c>
      <c r="AE937" s="179"/>
      <c r="AF937" s="179">
        <f t="shared" si="285"/>
        <v>0</v>
      </c>
      <c r="AG937" s="179"/>
      <c r="AH937" s="179">
        <f t="shared" si="286"/>
        <v>0</v>
      </c>
      <c r="AI937" s="179"/>
      <c r="AJ937" s="179">
        <f t="shared" si="287"/>
        <v>0</v>
      </c>
      <c r="AK937" s="179"/>
      <c r="AL937" s="179">
        <f t="shared" si="287"/>
        <v>0</v>
      </c>
      <c r="AM937" s="179">
        <f t="shared" si="283"/>
        <v>0</v>
      </c>
      <c r="AN937" s="217">
        <f t="shared" si="284"/>
        <v>0</v>
      </c>
      <c r="AO937" s="20">
        <f>IF(C937="","",(ROUND(AM937*G937,2)))</f>
        <v>0</v>
      </c>
      <c r="AP937" s="13"/>
      <c r="AR937" s="14"/>
      <c r="AT937" s="66"/>
      <c r="AU937" s="66"/>
    </row>
    <row r="938" spans="1:47" s="61" customFormat="1" ht="22.5" outlineLevel="1" x14ac:dyDescent="0.25">
      <c r="A938" s="62" t="s">
        <v>1783</v>
      </c>
      <c r="B938" s="63" t="s">
        <v>1784</v>
      </c>
      <c r="C938" s="64" t="s">
        <v>16</v>
      </c>
      <c r="D938" s="65">
        <v>1</v>
      </c>
      <c r="E938" s="65"/>
      <c r="F938" s="19">
        <f>D938+E938</f>
        <v>1</v>
      </c>
      <c r="G938" s="156">
        <v>1033.1400000000001</v>
      </c>
      <c r="H938" s="65">
        <f t="shared" si="288"/>
        <v>1</v>
      </c>
      <c r="I938" s="179"/>
      <c r="J938" s="179">
        <f t="shared" si="275"/>
        <v>0</v>
      </c>
      <c r="K938" s="179"/>
      <c r="L938" s="179">
        <f t="shared" si="276"/>
        <v>0</v>
      </c>
      <c r="M938" s="179"/>
      <c r="N938" s="179">
        <f t="shared" si="277"/>
        <v>0</v>
      </c>
      <c r="O938" s="179"/>
      <c r="P938" s="179">
        <f t="shared" si="277"/>
        <v>0</v>
      </c>
      <c r="Q938" s="179"/>
      <c r="R938" s="179">
        <f t="shared" si="278"/>
        <v>0</v>
      </c>
      <c r="S938" s="179"/>
      <c r="T938" s="179">
        <f t="shared" si="279"/>
        <v>0</v>
      </c>
      <c r="U938" s="179"/>
      <c r="V938" s="179"/>
      <c r="W938" s="179"/>
      <c r="X938" s="179">
        <f t="shared" si="280"/>
        <v>0</v>
      </c>
      <c r="Y938" s="179"/>
      <c r="Z938" s="179">
        <f t="shared" si="285"/>
        <v>0</v>
      </c>
      <c r="AA938" s="179"/>
      <c r="AB938" s="179">
        <f t="shared" si="285"/>
        <v>0</v>
      </c>
      <c r="AC938" s="179"/>
      <c r="AD938" s="179">
        <f t="shared" si="285"/>
        <v>0</v>
      </c>
      <c r="AE938" s="179"/>
      <c r="AF938" s="179">
        <f t="shared" si="285"/>
        <v>0</v>
      </c>
      <c r="AG938" s="179"/>
      <c r="AH938" s="179">
        <f t="shared" si="286"/>
        <v>0</v>
      </c>
      <c r="AI938" s="179"/>
      <c r="AJ938" s="179">
        <f t="shared" si="287"/>
        <v>0</v>
      </c>
      <c r="AK938" s="179"/>
      <c r="AL938" s="179">
        <f t="shared" si="287"/>
        <v>0</v>
      </c>
      <c r="AM938" s="179">
        <f t="shared" si="283"/>
        <v>0</v>
      </c>
      <c r="AN938" s="217">
        <f t="shared" si="284"/>
        <v>0</v>
      </c>
      <c r="AO938" s="20">
        <f>IF(C938="","",(ROUND(AM938*G938,2)))</f>
        <v>0</v>
      </c>
      <c r="AP938" s="13"/>
      <c r="AR938" s="14"/>
      <c r="AT938" s="66"/>
      <c r="AU938" s="66"/>
    </row>
    <row r="939" spans="1:47" s="61" customFormat="1" ht="15" x14ac:dyDescent="0.25">
      <c r="A939" s="31" t="s">
        <v>1785</v>
      </c>
      <c r="B939" s="32" t="s">
        <v>1786</v>
      </c>
      <c r="C939" s="33"/>
      <c r="D939" s="34"/>
      <c r="E939" s="34"/>
      <c r="F939" s="34"/>
      <c r="G939" s="152"/>
      <c r="H939" s="35"/>
      <c r="I939" s="175"/>
      <c r="J939" s="175"/>
      <c r="K939" s="175"/>
      <c r="L939" s="175"/>
      <c r="M939" s="175"/>
      <c r="N939" s="175"/>
      <c r="O939" s="175"/>
      <c r="P939" s="175"/>
      <c r="Q939" s="175"/>
      <c r="R939" s="175"/>
      <c r="S939" s="175"/>
      <c r="T939" s="175"/>
      <c r="U939" s="175"/>
      <c r="V939" s="175"/>
      <c r="W939" s="175"/>
      <c r="X939" s="175"/>
      <c r="Y939" s="175"/>
      <c r="Z939" s="175"/>
      <c r="AA939" s="175"/>
      <c r="AB939" s="175"/>
      <c r="AC939" s="175"/>
      <c r="AD939" s="175"/>
      <c r="AE939" s="175"/>
      <c r="AF939" s="175"/>
      <c r="AG939" s="175"/>
      <c r="AH939" s="175"/>
      <c r="AI939" s="175"/>
      <c r="AJ939" s="175"/>
      <c r="AK939" s="175"/>
      <c r="AL939" s="175"/>
      <c r="AM939" s="175" t="str">
        <f t="shared" si="283"/>
        <v/>
      </c>
      <c r="AN939" s="213" t="str">
        <f t="shared" si="284"/>
        <v/>
      </c>
      <c r="AO939" s="36"/>
      <c r="AP939" s="13"/>
      <c r="AR939" s="14"/>
      <c r="AT939" s="66"/>
      <c r="AU939" s="66"/>
    </row>
    <row r="940" spans="1:47" s="61" customFormat="1" ht="22.5" outlineLevel="1" x14ac:dyDescent="0.25">
      <c r="A940" s="62" t="s">
        <v>1787</v>
      </c>
      <c r="B940" s="63" t="s">
        <v>1788</v>
      </c>
      <c r="C940" s="64" t="s">
        <v>16</v>
      </c>
      <c r="D940" s="65">
        <v>1</v>
      </c>
      <c r="E940" s="65"/>
      <c r="F940" s="19">
        <f>D940+E940</f>
        <v>1</v>
      </c>
      <c r="G940" s="156">
        <v>1873.58</v>
      </c>
      <c r="H940" s="65">
        <f t="shared" si="288"/>
        <v>1</v>
      </c>
      <c r="I940" s="179"/>
      <c r="J940" s="179">
        <f t="shared" si="275"/>
        <v>0</v>
      </c>
      <c r="K940" s="179"/>
      <c r="L940" s="179">
        <f t="shared" si="276"/>
        <v>0</v>
      </c>
      <c r="M940" s="179"/>
      <c r="N940" s="179">
        <f t="shared" si="277"/>
        <v>0</v>
      </c>
      <c r="O940" s="179"/>
      <c r="P940" s="179">
        <f t="shared" si="277"/>
        <v>0</v>
      </c>
      <c r="Q940" s="179"/>
      <c r="R940" s="179">
        <f t="shared" si="278"/>
        <v>0</v>
      </c>
      <c r="S940" s="179"/>
      <c r="T940" s="179">
        <f t="shared" si="279"/>
        <v>0</v>
      </c>
      <c r="U940" s="179"/>
      <c r="V940" s="179"/>
      <c r="W940" s="179"/>
      <c r="X940" s="179">
        <f t="shared" si="280"/>
        <v>0</v>
      </c>
      <c r="Y940" s="179"/>
      <c r="Z940" s="179">
        <f t="shared" si="285"/>
        <v>0</v>
      </c>
      <c r="AA940" s="179"/>
      <c r="AB940" s="179">
        <f t="shared" si="285"/>
        <v>0</v>
      </c>
      <c r="AC940" s="179"/>
      <c r="AD940" s="179">
        <f t="shared" si="285"/>
        <v>0</v>
      </c>
      <c r="AE940" s="179"/>
      <c r="AF940" s="179">
        <f t="shared" si="285"/>
        <v>0</v>
      </c>
      <c r="AG940" s="179"/>
      <c r="AH940" s="179">
        <f t="shared" si="286"/>
        <v>0</v>
      </c>
      <c r="AI940" s="179"/>
      <c r="AJ940" s="179">
        <f t="shared" si="287"/>
        <v>0</v>
      </c>
      <c r="AK940" s="179"/>
      <c r="AL940" s="179">
        <f t="shared" si="287"/>
        <v>0</v>
      </c>
      <c r="AM940" s="179">
        <f t="shared" si="283"/>
        <v>0</v>
      </c>
      <c r="AN940" s="217">
        <f t="shared" si="284"/>
        <v>0</v>
      </c>
      <c r="AO940" s="20">
        <f>IF(C940="","",(ROUND(AM940*G940,2)))</f>
        <v>0</v>
      </c>
      <c r="AP940" s="13"/>
      <c r="AR940" s="14"/>
      <c r="AT940" s="66"/>
      <c r="AU940" s="66"/>
    </row>
    <row r="941" spans="1:47" s="61" customFormat="1" ht="22.5" outlineLevel="1" x14ac:dyDescent="0.25">
      <c r="A941" s="62" t="s">
        <v>1789</v>
      </c>
      <c r="B941" s="63" t="s">
        <v>1790</v>
      </c>
      <c r="C941" s="64" t="s">
        <v>340</v>
      </c>
      <c r="D941" s="65">
        <v>32</v>
      </c>
      <c r="E941" s="65"/>
      <c r="F941" s="19">
        <f>D941+E941</f>
        <v>32</v>
      </c>
      <c r="G941" s="156">
        <v>152.61409420000001</v>
      </c>
      <c r="H941" s="65">
        <f t="shared" si="288"/>
        <v>32</v>
      </c>
      <c r="I941" s="179"/>
      <c r="J941" s="179">
        <f t="shared" si="275"/>
        <v>0</v>
      </c>
      <c r="K941" s="179"/>
      <c r="L941" s="179">
        <f t="shared" si="276"/>
        <v>0</v>
      </c>
      <c r="M941" s="179"/>
      <c r="N941" s="179">
        <f t="shared" si="277"/>
        <v>0</v>
      </c>
      <c r="O941" s="179"/>
      <c r="P941" s="179">
        <f t="shared" si="277"/>
        <v>0</v>
      </c>
      <c r="Q941" s="179"/>
      <c r="R941" s="179">
        <f t="shared" si="278"/>
        <v>0</v>
      </c>
      <c r="S941" s="179"/>
      <c r="T941" s="179">
        <f t="shared" si="279"/>
        <v>0</v>
      </c>
      <c r="U941" s="179"/>
      <c r="V941" s="179"/>
      <c r="W941" s="179"/>
      <c r="X941" s="179">
        <f t="shared" si="280"/>
        <v>0</v>
      </c>
      <c r="Y941" s="179"/>
      <c r="Z941" s="179">
        <f t="shared" si="285"/>
        <v>0</v>
      </c>
      <c r="AA941" s="179"/>
      <c r="AB941" s="179">
        <f t="shared" si="285"/>
        <v>0</v>
      </c>
      <c r="AC941" s="179"/>
      <c r="AD941" s="179">
        <f t="shared" si="285"/>
        <v>0</v>
      </c>
      <c r="AE941" s="179"/>
      <c r="AF941" s="179">
        <f t="shared" si="285"/>
        <v>0</v>
      </c>
      <c r="AG941" s="179"/>
      <c r="AH941" s="179">
        <f t="shared" si="286"/>
        <v>0</v>
      </c>
      <c r="AI941" s="179"/>
      <c r="AJ941" s="179">
        <f t="shared" si="287"/>
        <v>0</v>
      </c>
      <c r="AK941" s="179"/>
      <c r="AL941" s="179">
        <f t="shared" si="287"/>
        <v>0</v>
      </c>
      <c r="AM941" s="179">
        <f t="shared" si="283"/>
        <v>0</v>
      </c>
      <c r="AN941" s="217">
        <f t="shared" si="284"/>
        <v>0</v>
      </c>
      <c r="AO941" s="20">
        <f>IF(C941="","",(ROUND(AM941*G941,2)))</f>
        <v>0</v>
      </c>
      <c r="AP941" s="13"/>
      <c r="AR941" s="14"/>
      <c r="AT941" s="66"/>
      <c r="AU941" s="66"/>
    </row>
    <row r="942" spans="1:47" s="61" customFormat="1" ht="22.5" outlineLevel="1" x14ac:dyDescent="0.25">
      <c r="A942" s="62" t="s">
        <v>1791</v>
      </c>
      <c r="B942" s="63" t="s">
        <v>1792</v>
      </c>
      <c r="C942" s="64" t="s">
        <v>16</v>
      </c>
      <c r="D942" s="65">
        <v>3</v>
      </c>
      <c r="E942" s="65"/>
      <c r="F942" s="19">
        <f>D942+E942</f>
        <v>3</v>
      </c>
      <c r="G942" s="156">
        <v>341.78</v>
      </c>
      <c r="H942" s="65">
        <f t="shared" si="288"/>
        <v>3</v>
      </c>
      <c r="I942" s="179"/>
      <c r="J942" s="179">
        <f t="shared" si="275"/>
        <v>0</v>
      </c>
      <c r="K942" s="179"/>
      <c r="L942" s="179">
        <f t="shared" si="276"/>
        <v>0</v>
      </c>
      <c r="M942" s="179"/>
      <c r="N942" s="179">
        <f t="shared" si="277"/>
        <v>0</v>
      </c>
      <c r="O942" s="179"/>
      <c r="P942" s="179">
        <f t="shared" si="277"/>
        <v>0</v>
      </c>
      <c r="Q942" s="179"/>
      <c r="R942" s="179">
        <f t="shared" si="278"/>
        <v>0</v>
      </c>
      <c r="S942" s="179"/>
      <c r="T942" s="179">
        <f t="shared" si="279"/>
        <v>0</v>
      </c>
      <c r="U942" s="179"/>
      <c r="V942" s="179"/>
      <c r="W942" s="179"/>
      <c r="X942" s="179">
        <f t="shared" si="280"/>
        <v>0</v>
      </c>
      <c r="Y942" s="179"/>
      <c r="Z942" s="179">
        <f t="shared" si="285"/>
        <v>0</v>
      </c>
      <c r="AA942" s="179"/>
      <c r="AB942" s="179">
        <f t="shared" si="285"/>
        <v>0</v>
      </c>
      <c r="AC942" s="179"/>
      <c r="AD942" s="179">
        <f t="shared" si="285"/>
        <v>0</v>
      </c>
      <c r="AE942" s="179"/>
      <c r="AF942" s="179">
        <f t="shared" si="285"/>
        <v>0</v>
      </c>
      <c r="AG942" s="179"/>
      <c r="AH942" s="179">
        <f t="shared" si="286"/>
        <v>0</v>
      </c>
      <c r="AI942" s="179"/>
      <c r="AJ942" s="179">
        <f t="shared" si="287"/>
        <v>0</v>
      </c>
      <c r="AK942" s="179"/>
      <c r="AL942" s="179">
        <f t="shared" si="287"/>
        <v>0</v>
      </c>
      <c r="AM942" s="179">
        <f t="shared" si="283"/>
        <v>0</v>
      </c>
      <c r="AN942" s="217">
        <f t="shared" si="284"/>
        <v>0</v>
      </c>
      <c r="AO942" s="20">
        <f>IF(C942="","",(ROUND(AM942*G942,2)))</f>
        <v>0</v>
      </c>
      <c r="AP942" s="13"/>
      <c r="AR942" s="14"/>
      <c r="AT942" s="66"/>
      <c r="AU942" s="66"/>
    </row>
    <row r="943" spans="1:47" s="61" customFormat="1" ht="22.5" outlineLevel="1" x14ac:dyDescent="0.25">
      <c r="A943" s="62" t="s">
        <v>1793</v>
      </c>
      <c r="B943" s="63" t="s">
        <v>1794</v>
      </c>
      <c r="C943" s="64" t="s">
        <v>16</v>
      </c>
      <c r="D943" s="65">
        <v>1</v>
      </c>
      <c r="E943" s="65"/>
      <c r="F943" s="19">
        <f>D943+E943</f>
        <v>1</v>
      </c>
      <c r="G943" s="156">
        <v>392.55</v>
      </c>
      <c r="H943" s="65">
        <f t="shared" si="288"/>
        <v>1</v>
      </c>
      <c r="I943" s="179"/>
      <c r="J943" s="179">
        <f t="shared" si="275"/>
        <v>0</v>
      </c>
      <c r="K943" s="179"/>
      <c r="L943" s="179">
        <f t="shared" si="276"/>
        <v>0</v>
      </c>
      <c r="M943" s="179"/>
      <c r="N943" s="179">
        <f t="shared" si="277"/>
        <v>0</v>
      </c>
      <c r="O943" s="179"/>
      <c r="P943" s="179">
        <f t="shared" si="277"/>
        <v>0</v>
      </c>
      <c r="Q943" s="179"/>
      <c r="R943" s="179">
        <f t="shared" si="278"/>
        <v>0</v>
      </c>
      <c r="S943" s="179"/>
      <c r="T943" s="179">
        <f t="shared" si="279"/>
        <v>0</v>
      </c>
      <c r="U943" s="179"/>
      <c r="V943" s="179"/>
      <c r="W943" s="179"/>
      <c r="X943" s="179">
        <f t="shared" si="280"/>
        <v>0</v>
      </c>
      <c r="Y943" s="179"/>
      <c r="Z943" s="179">
        <f t="shared" si="285"/>
        <v>0</v>
      </c>
      <c r="AA943" s="179"/>
      <c r="AB943" s="179">
        <f t="shared" si="285"/>
        <v>0</v>
      </c>
      <c r="AC943" s="179"/>
      <c r="AD943" s="179">
        <f t="shared" si="285"/>
        <v>0</v>
      </c>
      <c r="AE943" s="179"/>
      <c r="AF943" s="179">
        <f t="shared" si="285"/>
        <v>0</v>
      </c>
      <c r="AG943" s="179"/>
      <c r="AH943" s="179">
        <f t="shared" si="286"/>
        <v>0</v>
      </c>
      <c r="AI943" s="179"/>
      <c r="AJ943" s="179">
        <f t="shared" si="287"/>
        <v>0</v>
      </c>
      <c r="AK943" s="179"/>
      <c r="AL943" s="179">
        <f t="shared" si="287"/>
        <v>0</v>
      </c>
      <c r="AM943" s="179">
        <f t="shared" si="283"/>
        <v>0</v>
      </c>
      <c r="AN943" s="217">
        <f t="shared" si="284"/>
        <v>0</v>
      </c>
      <c r="AO943" s="20">
        <f>IF(C943="","",(ROUND(AM943*G943,2)))</f>
        <v>0</v>
      </c>
      <c r="AP943" s="13"/>
      <c r="AR943" s="14"/>
      <c r="AT943" s="66"/>
      <c r="AU943" s="66"/>
    </row>
    <row r="944" spans="1:47" s="61" customFormat="1" ht="22.5" outlineLevel="1" x14ac:dyDescent="0.25">
      <c r="A944" s="62" t="s">
        <v>1795</v>
      </c>
      <c r="B944" s="63" t="s">
        <v>1796</v>
      </c>
      <c r="C944" s="64" t="s">
        <v>16</v>
      </c>
      <c r="D944" s="65">
        <v>1</v>
      </c>
      <c r="E944" s="65"/>
      <c r="F944" s="19">
        <f>D944+E944</f>
        <v>1</v>
      </c>
      <c r="G944" s="156">
        <v>632.28</v>
      </c>
      <c r="H944" s="65">
        <f t="shared" si="288"/>
        <v>1</v>
      </c>
      <c r="I944" s="179"/>
      <c r="J944" s="179">
        <f t="shared" ref="J944:J1006" si="293">I944*G944</f>
        <v>0</v>
      </c>
      <c r="K944" s="179"/>
      <c r="L944" s="179">
        <f t="shared" ref="L944:L1006" si="294">K944*G944</f>
        <v>0</v>
      </c>
      <c r="M944" s="179"/>
      <c r="N944" s="179">
        <f t="shared" ref="N944:P1006" si="295">M944*$G944</f>
        <v>0</v>
      </c>
      <c r="O944" s="179"/>
      <c r="P944" s="179">
        <f t="shared" si="295"/>
        <v>0</v>
      </c>
      <c r="Q944" s="179"/>
      <c r="R944" s="179">
        <f t="shared" ref="R944:R1006" si="296">Q944*$G944</f>
        <v>0</v>
      </c>
      <c r="S944" s="179"/>
      <c r="T944" s="179">
        <f t="shared" ref="T944:T1006" si="297">S944*$G944</f>
        <v>0</v>
      </c>
      <c r="U944" s="179"/>
      <c r="V944" s="179"/>
      <c r="W944" s="179"/>
      <c r="X944" s="179">
        <f t="shared" ref="X944:X1006" si="298">W944*$G944</f>
        <v>0</v>
      </c>
      <c r="Y944" s="179"/>
      <c r="Z944" s="179">
        <f t="shared" si="285"/>
        <v>0</v>
      </c>
      <c r="AA944" s="179"/>
      <c r="AB944" s="179">
        <f t="shared" si="285"/>
        <v>0</v>
      </c>
      <c r="AC944" s="179"/>
      <c r="AD944" s="179">
        <f t="shared" si="285"/>
        <v>0</v>
      </c>
      <c r="AE944" s="179"/>
      <c r="AF944" s="179">
        <f t="shared" si="285"/>
        <v>0</v>
      </c>
      <c r="AG944" s="179"/>
      <c r="AH944" s="179">
        <f t="shared" si="286"/>
        <v>0</v>
      </c>
      <c r="AI944" s="179"/>
      <c r="AJ944" s="179">
        <f t="shared" si="287"/>
        <v>0</v>
      </c>
      <c r="AK944" s="179"/>
      <c r="AL944" s="179">
        <f t="shared" si="287"/>
        <v>0</v>
      </c>
      <c r="AM944" s="179">
        <f t="shared" si="283"/>
        <v>0</v>
      </c>
      <c r="AN944" s="217">
        <f t="shared" si="284"/>
        <v>0</v>
      </c>
      <c r="AO944" s="20">
        <f>IF(C944="","",(ROUND(AM944*G944,2)))</f>
        <v>0</v>
      </c>
      <c r="AP944" s="13"/>
      <c r="AR944" s="14"/>
      <c r="AT944" s="66"/>
      <c r="AU944" s="66"/>
    </row>
    <row r="945" spans="1:47" s="61" customFormat="1" ht="15" x14ac:dyDescent="0.25">
      <c r="A945" s="31" t="s">
        <v>1797</v>
      </c>
      <c r="B945" s="32" t="s">
        <v>1798</v>
      </c>
      <c r="C945" s="33"/>
      <c r="D945" s="34"/>
      <c r="E945" s="34"/>
      <c r="F945" s="34"/>
      <c r="G945" s="152"/>
      <c r="H945" s="35"/>
      <c r="I945" s="175"/>
      <c r="J945" s="175"/>
      <c r="K945" s="175"/>
      <c r="L945" s="175"/>
      <c r="M945" s="175"/>
      <c r="N945" s="175"/>
      <c r="O945" s="175"/>
      <c r="P945" s="175"/>
      <c r="Q945" s="175"/>
      <c r="R945" s="175"/>
      <c r="S945" s="175"/>
      <c r="T945" s="175"/>
      <c r="U945" s="175"/>
      <c r="V945" s="175"/>
      <c r="W945" s="175"/>
      <c r="X945" s="175"/>
      <c r="Y945" s="175"/>
      <c r="Z945" s="175"/>
      <c r="AA945" s="175"/>
      <c r="AB945" s="175"/>
      <c r="AC945" s="175"/>
      <c r="AD945" s="175"/>
      <c r="AE945" s="175"/>
      <c r="AF945" s="175"/>
      <c r="AG945" s="175"/>
      <c r="AH945" s="175"/>
      <c r="AI945" s="175"/>
      <c r="AJ945" s="175"/>
      <c r="AK945" s="175"/>
      <c r="AL945" s="175"/>
      <c r="AM945" s="175" t="str">
        <f t="shared" ref="AM945:AM1008" si="299">IF(C945="","",(I945+K945+M945+O945+Q945+S945+U945+W945+Y945+AA945+AC945+AE945+AG945+AI945+AK945))</f>
        <v/>
      </c>
      <c r="AN945" s="213" t="str">
        <f t="shared" ref="AN945:AN1008" si="300">IF(C945="","",(AM945/F945))</f>
        <v/>
      </c>
      <c r="AO945" s="36"/>
      <c r="AP945" s="13"/>
      <c r="AR945" s="14"/>
      <c r="AT945" s="66"/>
      <c r="AU945" s="66"/>
    </row>
    <row r="946" spans="1:47" s="61" customFormat="1" ht="22.5" outlineLevel="1" x14ac:dyDescent="0.25">
      <c r="A946" s="62" t="s">
        <v>1799</v>
      </c>
      <c r="B946" s="63" t="s">
        <v>1800</v>
      </c>
      <c r="C946" s="64" t="s">
        <v>16</v>
      </c>
      <c r="D946" s="65">
        <v>2</v>
      </c>
      <c r="E946" s="65"/>
      <c r="F946" s="19">
        <f t="shared" ref="F946:F952" si="301">D946+E946</f>
        <v>2</v>
      </c>
      <c r="G946" s="156">
        <v>7394.06</v>
      </c>
      <c r="H946" s="65">
        <f t="shared" si="288"/>
        <v>2</v>
      </c>
      <c r="I946" s="179"/>
      <c r="J946" s="179">
        <f t="shared" si="293"/>
        <v>0</v>
      </c>
      <c r="K946" s="179"/>
      <c r="L946" s="179">
        <f t="shared" si="294"/>
        <v>0</v>
      </c>
      <c r="M946" s="179"/>
      <c r="N946" s="179">
        <f t="shared" si="295"/>
        <v>0</v>
      </c>
      <c r="O946" s="179"/>
      <c r="P946" s="179">
        <f t="shared" si="295"/>
        <v>0</v>
      </c>
      <c r="Q946" s="179"/>
      <c r="R946" s="179">
        <f t="shared" si="296"/>
        <v>0</v>
      </c>
      <c r="S946" s="179"/>
      <c r="T946" s="179">
        <f t="shared" si="297"/>
        <v>0</v>
      </c>
      <c r="U946" s="179"/>
      <c r="V946" s="179"/>
      <c r="W946" s="179"/>
      <c r="X946" s="179">
        <f t="shared" si="298"/>
        <v>0</v>
      </c>
      <c r="Y946" s="179"/>
      <c r="Z946" s="179">
        <f t="shared" si="285"/>
        <v>0</v>
      </c>
      <c r="AA946" s="179"/>
      <c r="AB946" s="179">
        <f t="shared" si="285"/>
        <v>0</v>
      </c>
      <c r="AC946" s="179"/>
      <c r="AD946" s="179">
        <f t="shared" si="285"/>
        <v>0</v>
      </c>
      <c r="AE946" s="179"/>
      <c r="AF946" s="179">
        <f t="shared" si="285"/>
        <v>0</v>
      </c>
      <c r="AG946" s="179"/>
      <c r="AH946" s="179">
        <f t="shared" si="286"/>
        <v>0</v>
      </c>
      <c r="AI946" s="179"/>
      <c r="AJ946" s="179">
        <f t="shared" si="287"/>
        <v>0</v>
      </c>
      <c r="AK946" s="179"/>
      <c r="AL946" s="179">
        <f t="shared" si="287"/>
        <v>0</v>
      </c>
      <c r="AM946" s="179">
        <f t="shared" si="299"/>
        <v>0</v>
      </c>
      <c r="AN946" s="217">
        <f t="shared" si="300"/>
        <v>0</v>
      </c>
      <c r="AO946" s="20">
        <f t="shared" ref="AO946:AO952" si="302">IF(C946="","",(ROUND(AM946*G946,2)))</f>
        <v>0</v>
      </c>
      <c r="AP946" s="13"/>
      <c r="AR946" s="14"/>
      <c r="AT946" s="66"/>
      <c r="AU946" s="66"/>
    </row>
    <row r="947" spans="1:47" s="61" customFormat="1" ht="22.5" outlineLevel="1" x14ac:dyDescent="0.25">
      <c r="A947" s="62" t="s">
        <v>1801</v>
      </c>
      <c r="B947" s="63" t="s">
        <v>1802</v>
      </c>
      <c r="C947" s="64" t="s">
        <v>340</v>
      </c>
      <c r="D947" s="65">
        <v>90</v>
      </c>
      <c r="E947" s="65"/>
      <c r="F947" s="19">
        <f t="shared" si="301"/>
        <v>90</v>
      </c>
      <c r="G947" s="156">
        <v>152.61409420000001</v>
      </c>
      <c r="H947" s="65">
        <f t="shared" si="288"/>
        <v>90</v>
      </c>
      <c r="I947" s="179"/>
      <c r="J947" s="179">
        <f t="shared" si="293"/>
        <v>0</v>
      </c>
      <c r="K947" s="179"/>
      <c r="L947" s="179">
        <f t="shared" si="294"/>
        <v>0</v>
      </c>
      <c r="M947" s="179"/>
      <c r="N947" s="179">
        <f t="shared" si="295"/>
        <v>0</v>
      </c>
      <c r="O947" s="179"/>
      <c r="P947" s="179">
        <f t="shared" si="295"/>
        <v>0</v>
      </c>
      <c r="Q947" s="179"/>
      <c r="R947" s="179">
        <f t="shared" si="296"/>
        <v>0</v>
      </c>
      <c r="S947" s="179"/>
      <c r="T947" s="179">
        <f t="shared" si="297"/>
        <v>0</v>
      </c>
      <c r="U947" s="179"/>
      <c r="V947" s="179"/>
      <c r="W947" s="179"/>
      <c r="X947" s="179">
        <f t="shared" si="298"/>
        <v>0</v>
      </c>
      <c r="Y947" s="179"/>
      <c r="Z947" s="179">
        <f t="shared" si="285"/>
        <v>0</v>
      </c>
      <c r="AA947" s="179"/>
      <c r="AB947" s="179">
        <f t="shared" si="285"/>
        <v>0</v>
      </c>
      <c r="AC947" s="179"/>
      <c r="AD947" s="179">
        <f t="shared" si="285"/>
        <v>0</v>
      </c>
      <c r="AE947" s="179"/>
      <c r="AF947" s="179">
        <f t="shared" si="285"/>
        <v>0</v>
      </c>
      <c r="AG947" s="179"/>
      <c r="AH947" s="179">
        <f t="shared" si="286"/>
        <v>0</v>
      </c>
      <c r="AI947" s="179"/>
      <c r="AJ947" s="179">
        <f t="shared" si="287"/>
        <v>0</v>
      </c>
      <c r="AK947" s="179"/>
      <c r="AL947" s="179">
        <f t="shared" si="287"/>
        <v>0</v>
      </c>
      <c r="AM947" s="179">
        <f t="shared" si="299"/>
        <v>0</v>
      </c>
      <c r="AN947" s="217">
        <f t="shared" si="300"/>
        <v>0</v>
      </c>
      <c r="AO947" s="20">
        <f t="shared" si="302"/>
        <v>0</v>
      </c>
      <c r="AP947" s="13"/>
      <c r="AR947" s="14"/>
      <c r="AT947" s="66"/>
      <c r="AU947" s="66"/>
    </row>
    <row r="948" spans="1:47" s="61" customFormat="1" ht="22.5" outlineLevel="1" x14ac:dyDescent="0.25">
      <c r="A948" s="62" t="s">
        <v>1803</v>
      </c>
      <c r="B948" s="63" t="s">
        <v>1792</v>
      </c>
      <c r="C948" s="64" t="s">
        <v>16</v>
      </c>
      <c r="D948" s="65">
        <v>12</v>
      </c>
      <c r="E948" s="65"/>
      <c r="F948" s="19">
        <f t="shared" si="301"/>
        <v>12</v>
      </c>
      <c r="G948" s="156">
        <v>341.78</v>
      </c>
      <c r="H948" s="65">
        <f t="shared" si="288"/>
        <v>12</v>
      </c>
      <c r="I948" s="179"/>
      <c r="J948" s="179">
        <f t="shared" si="293"/>
        <v>0</v>
      </c>
      <c r="K948" s="179"/>
      <c r="L948" s="179">
        <f t="shared" si="294"/>
        <v>0</v>
      </c>
      <c r="M948" s="179"/>
      <c r="N948" s="179">
        <f t="shared" si="295"/>
        <v>0</v>
      </c>
      <c r="O948" s="179"/>
      <c r="P948" s="179">
        <f t="shared" si="295"/>
        <v>0</v>
      </c>
      <c r="Q948" s="179"/>
      <c r="R948" s="179">
        <f t="shared" si="296"/>
        <v>0</v>
      </c>
      <c r="S948" s="179"/>
      <c r="T948" s="179">
        <f t="shared" si="297"/>
        <v>0</v>
      </c>
      <c r="U948" s="179"/>
      <c r="V948" s="179"/>
      <c r="W948" s="179"/>
      <c r="X948" s="179">
        <f t="shared" si="298"/>
        <v>0</v>
      </c>
      <c r="Y948" s="179"/>
      <c r="Z948" s="179">
        <f t="shared" si="285"/>
        <v>0</v>
      </c>
      <c r="AA948" s="179"/>
      <c r="AB948" s="179">
        <f t="shared" si="285"/>
        <v>0</v>
      </c>
      <c r="AC948" s="179"/>
      <c r="AD948" s="179">
        <f t="shared" si="285"/>
        <v>0</v>
      </c>
      <c r="AE948" s="179"/>
      <c r="AF948" s="179">
        <f t="shared" si="285"/>
        <v>0</v>
      </c>
      <c r="AG948" s="179"/>
      <c r="AH948" s="179">
        <f t="shared" si="286"/>
        <v>0</v>
      </c>
      <c r="AI948" s="179"/>
      <c r="AJ948" s="179">
        <f t="shared" si="287"/>
        <v>0</v>
      </c>
      <c r="AK948" s="179"/>
      <c r="AL948" s="179">
        <f t="shared" si="287"/>
        <v>0</v>
      </c>
      <c r="AM948" s="179">
        <f t="shared" si="299"/>
        <v>0</v>
      </c>
      <c r="AN948" s="217">
        <f t="shared" si="300"/>
        <v>0</v>
      </c>
      <c r="AO948" s="20">
        <f t="shared" si="302"/>
        <v>0</v>
      </c>
      <c r="AP948" s="13"/>
      <c r="AR948" s="14"/>
      <c r="AT948" s="66"/>
      <c r="AU948" s="66"/>
    </row>
    <row r="949" spans="1:47" s="61" customFormat="1" ht="22.5" outlineLevel="1" x14ac:dyDescent="0.25">
      <c r="A949" s="62" t="s">
        <v>1804</v>
      </c>
      <c r="B949" s="63" t="s">
        <v>1794</v>
      </c>
      <c r="C949" s="64" t="s">
        <v>16</v>
      </c>
      <c r="D949" s="65">
        <v>4</v>
      </c>
      <c r="E949" s="65"/>
      <c r="F949" s="19">
        <f t="shared" si="301"/>
        <v>4</v>
      </c>
      <c r="G949" s="156">
        <v>392.55</v>
      </c>
      <c r="H949" s="65">
        <f t="shared" si="288"/>
        <v>4</v>
      </c>
      <c r="I949" s="179"/>
      <c r="J949" s="179">
        <f t="shared" si="293"/>
        <v>0</v>
      </c>
      <c r="K949" s="179"/>
      <c r="L949" s="179">
        <f t="shared" si="294"/>
        <v>0</v>
      </c>
      <c r="M949" s="179"/>
      <c r="N949" s="179">
        <f t="shared" si="295"/>
        <v>0</v>
      </c>
      <c r="O949" s="179"/>
      <c r="P949" s="179">
        <f t="shared" si="295"/>
        <v>0</v>
      </c>
      <c r="Q949" s="179"/>
      <c r="R949" s="179">
        <f t="shared" si="296"/>
        <v>0</v>
      </c>
      <c r="S949" s="179"/>
      <c r="T949" s="179">
        <f t="shared" si="297"/>
        <v>0</v>
      </c>
      <c r="U949" s="179"/>
      <c r="V949" s="179"/>
      <c r="W949" s="179"/>
      <c r="X949" s="179">
        <f t="shared" si="298"/>
        <v>0</v>
      </c>
      <c r="Y949" s="179"/>
      <c r="Z949" s="179">
        <f t="shared" si="285"/>
        <v>0</v>
      </c>
      <c r="AA949" s="179"/>
      <c r="AB949" s="179">
        <f t="shared" si="285"/>
        <v>0</v>
      </c>
      <c r="AC949" s="179"/>
      <c r="AD949" s="179">
        <f t="shared" si="285"/>
        <v>0</v>
      </c>
      <c r="AE949" s="179"/>
      <c r="AF949" s="179">
        <f t="shared" si="285"/>
        <v>0</v>
      </c>
      <c r="AG949" s="179"/>
      <c r="AH949" s="179">
        <f t="shared" si="286"/>
        <v>0</v>
      </c>
      <c r="AI949" s="179"/>
      <c r="AJ949" s="179">
        <f t="shared" si="287"/>
        <v>0</v>
      </c>
      <c r="AK949" s="179"/>
      <c r="AL949" s="179">
        <f t="shared" si="287"/>
        <v>0</v>
      </c>
      <c r="AM949" s="179">
        <f t="shared" si="299"/>
        <v>0</v>
      </c>
      <c r="AN949" s="217">
        <f t="shared" si="300"/>
        <v>0</v>
      </c>
      <c r="AO949" s="20">
        <f t="shared" si="302"/>
        <v>0</v>
      </c>
      <c r="AP949" s="13"/>
      <c r="AR949" s="14"/>
      <c r="AT949" s="66"/>
      <c r="AU949" s="66"/>
    </row>
    <row r="950" spans="1:47" s="61" customFormat="1" ht="22.5" outlineLevel="1" x14ac:dyDescent="0.25">
      <c r="A950" s="62" t="s">
        <v>1805</v>
      </c>
      <c r="B950" s="63" t="s">
        <v>1806</v>
      </c>
      <c r="C950" s="64" t="s">
        <v>16</v>
      </c>
      <c r="D950" s="65">
        <v>3</v>
      </c>
      <c r="E950" s="65"/>
      <c r="F950" s="19">
        <f t="shared" si="301"/>
        <v>3</v>
      </c>
      <c r="G950" s="156">
        <v>447.24</v>
      </c>
      <c r="H950" s="65">
        <f t="shared" si="288"/>
        <v>3</v>
      </c>
      <c r="I950" s="179"/>
      <c r="J950" s="179">
        <f t="shared" si="293"/>
        <v>0</v>
      </c>
      <c r="K950" s="179"/>
      <c r="L950" s="179">
        <f t="shared" si="294"/>
        <v>0</v>
      </c>
      <c r="M950" s="179"/>
      <c r="N950" s="179">
        <f t="shared" si="295"/>
        <v>0</v>
      </c>
      <c r="O950" s="179"/>
      <c r="P950" s="179">
        <f t="shared" si="295"/>
        <v>0</v>
      </c>
      <c r="Q950" s="179"/>
      <c r="R950" s="179">
        <f t="shared" si="296"/>
        <v>0</v>
      </c>
      <c r="S950" s="179"/>
      <c r="T950" s="179">
        <f t="shared" si="297"/>
        <v>0</v>
      </c>
      <c r="U950" s="179"/>
      <c r="V950" s="179"/>
      <c r="W950" s="179"/>
      <c r="X950" s="179">
        <f t="shared" si="298"/>
        <v>0</v>
      </c>
      <c r="Y950" s="179"/>
      <c r="Z950" s="179">
        <f t="shared" si="285"/>
        <v>0</v>
      </c>
      <c r="AA950" s="179"/>
      <c r="AB950" s="179">
        <f t="shared" si="285"/>
        <v>0</v>
      </c>
      <c r="AC950" s="179"/>
      <c r="AD950" s="179">
        <f t="shared" si="285"/>
        <v>0</v>
      </c>
      <c r="AE950" s="179"/>
      <c r="AF950" s="179">
        <f t="shared" si="285"/>
        <v>0</v>
      </c>
      <c r="AG950" s="179"/>
      <c r="AH950" s="179">
        <f t="shared" si="286"/>
        <v>0</v>
      </c>
      <c r="AI950" s="179"/>
      <c r="AJ950" s="179">
        <f t="shared" si="287"/>
        <v>0</v>
      </c>
      <c r="AK950" s="179"/>
      <c r="AL950" s="179">
        <f t="shared" si="287"/>
        <v>0</v>
      </c>
      <c r="AM950" s="179">
        <f t="shared" si="299"/>
        <v>0</v>
      </c>
      <c r="AN950" s="217">
        <f t="shared" si="300"/>
        <v>0</v>
      </c>
      <c r="AO950" s="20">
        <f t="shared" si="302"/>
        <v>0</v>
      </c>
      <c r="AP950" s="13"/>
      <c r="AR950" s="14"/>
      <c r="AT950" s="66"/>
      <c r="AU950" s="66"/>
    </row>
    <row r="951" spans="1:47" s="61" customFormat="1" ht="22.5" outlineLevel="1" x14ac:dyDescent="0.25">
      <c r="A951" s="62" t="s">
        <v>1807</v>
      </c>
      <c r="B951" s="63" t="s">
        <v>1808</v>
      </c>
      <c r="C951" s="64" t="s">
        <v>16</v>
      </c>
      <c r="D951" s="65">
        <v>1</v>
      </c>
      <c r="E951" s="65"/>
      <c r="F951" s="19">
        <f t="shared" si="301"/>
        <v>1</v>
      </c>
      <c r="G951" s="156">
        <v>723.59</v>
      </c>
      <c r="H951" s="65">
        <f t="shared" si="288"/>
        <v>1</v>
      </c>
      <c r="I951" s="179"/>
      <c r="J951" s="179">
        <f t="shared" si="293"/>
        <v>0</v>
      </c>
      <c r="K951" s="179"/>
      <c r="L951" s="179">
        <f t="shared" si="294"/>
        <v>0</v>
      </c>
      <c r="M951" s="179"/>
      <c r="N951" s="179">
        <f t="shared" si="295"/>
        <v>0</v>
      </c>
      <c r="O951" s="179"/>
      <c r="P951" s="179">
        <f t="shared" si="295"/>
        <v>0</v>
      </c>
      <c r="Q951" s="179"/>
      <c r="R951" s="179">
        <f t="shared" si="296"/>
        <v>0</v>
      </c>
      <c r="S951" s="179"/>
      <c r="T951" s="179">
        <f t="shared" si="297"/>
        <v>0</v>
      </c>
      <c r="U951" s="179"/>
      <c r="V951" s="179"/>
      <c r="W951" s="179"/>
      <c r="X951" s="179">
        <f t="shared" si="298"/>
        <v>0</v>
      </c>
      <c r="Y951" s="179"/>
      <c r="Z951" s="179">
        <f t="shared" si="285"/>
        <v>0</v>
      </c>
      <c r="AA951" s="179"/>
      <c r="AB951" s="179">
        <f t="shared" si="285"/>
        <v>0</v>
      </c>
      <c r="AC951" s="179"/>
      <c r="AD951" s="179">
        <f t="shared" si="285"/>
        <v>0</v>
      </c>
      <c r="AE951" s="179"/>
      <c r="AF951" s="179">
        <f t="shared" si="285"/>
        <v>0</v>
      </c>
      <c r="AG951" s="179"/>
      <c r="AH951" s="179">
        <f t="shared" si="286"/>
        <v>0</v>
      </c>
      <c r="AI951" s="179"/>
      <c r="AJ951" s="179">
        <f t="shared" si="287"/>
        <v>0</v>
      </c>
      <c r="AK951" s="179"/>
      <c r="AL951" s="179">
        <f t="shared" si="287"/>
        <v>0</v>
      </c>
      <c r="AM951" s="179">
        <f t="shared" si="299"/>
        <v>0</v>
      </c>
      <c r="AN951" s="217">
        <f t="shared" si="300"/>
        <v>0</v>
      </c>
      <c r="AO951" s="20">
        <f t="shared" si="302"/>
        <v>0</v>
      </c>
      <c r="AP951" s="13"/>
      <c r="AR951" s="14"/>
      <c r="AT951" s="66"/>
      <c r="AU951" s="66"/>
    </row>
    <row r="952" spans="1:47" s="61" customFormat="1" ht="22.5" outlineLevel="1" x14ac:dyDescent="0.25">
      <c r="A952" s="62" t="s">
        <v>1809</v>
      </c>
      <c r="B952" s="63" t="s">
        <v>1810</v>
      </c>
      <c r="C952" s="64" t="s">
        <v>16</v>
      </c>
      <c r="D952" s="65">
        <v>1</v>
      </c>
      <c r="E952" s="65"/>
      <c r="F952" s="19">
        <f t="shared" si="301"/>
        <v>1</v>
      </c>
      <c r="G952" s="156">
        <v>769.48</v>
      </c>
      <c r="H952" s="65">
        <f t="shared" si="288"/>
        <v>1</v>
      </c>
      <c r="I952" s="179"/>
      <c r="J952" s="179">
        <f t="shared" si="293"/>
        <v>0</v>
      </c>
      <c r="K952" s="179"/>
      <c r="L952" s="179">
        <f t="shared" si="294"/>
        <v>0</v>
      </c>
      <c r="M952" s="179"/>
      <c r="N952" s="179">
        <f t="shared" si="295"/>
        <v>0</v>
      </c>
      <c r="O952" s="179"/>
      <c r="P952" s="179">
        <f t="shared" si="295"/>
        <v>0</v>
      </c>
      <c r="Q952" s="179"/>
      <c r="R952" s="179">
        <f t="shared" si="296"/>
        <v>0</v>
      </c>
      <c r="S952" s="179"/>
      <c r="T952" s="179">
        <f t="shared" si="297"/>
        <v>0</v>
      </c>
      <c r="U952" s="179"/>
      <c r="V952" s="179"/>
      <c r="W952" s="179"/>
      <c r="X952" s="179">
        <f t="shared" si="298"/>
        <v>0</v>
      </c>
      <c r="Y952" s="179"/>
      <c r="Z952" s="179">
        <f t="shared" si="285"/>
        <v>0</v>
      </c>
      <c r="AA952" s="179"/>
      <c r="AB952" s="179">
        <f t="shared" si="285"/>
        <v>0</v>
      </c>
      <c r="AC952" s="179"/>
      <c r="AD952" s="179">
        <f t="shared" si="285"/>
        <v>0</v>
      </c>
      <c r="AE952" s="179"/>
      <c r="AF952" s="179">
        <f t="shared" si="285"/>
        <v>0</v>
      </c>
      <c r="AG952" s="179"/>
      <c r="AH952" s="179">
        <f t="shared" si="286"/>
        <v>0</v>
      </c>
      <c r="AI952" s="179"/>
      <c r="AJ952" s="179">
        <f t="shared" si="287"/>
        <v>0</v>
      </c>
      <c r="AK952" s="179"/>
      <c r="AL952" s="179">
        <f t="shared" si="287"/>
        <v>0</v>
      </c>
      <c r="AM952" s="179">
        <f t="shared" si="299"/>
        <v>0</v>
      </c>
      <c r="AN952" s="217">
        <f t="shared" si="300"/>
        <v>0</v>
      </c>
      <c r="AO952" s="20">
        <f t="shared" si="302"/>
        <v>0</v>
      </c>
      <c r="AP952" s="13"/>
      <c r="AR952" s="14"/>
      <c r="AT952" s="66"/>
      <c r="AU952" s="66"/>
    </row>
    <row r="953" spans="1:47" s="61" customFormat="1" ht="15" x14ac:dyDescent="0.25">
      <c r="A953" s="31" t="s">
        <v>1811</v>
      </c>
      <c r="B953" s="32" t="s">
        <v>1812</v>
      </c>
      <c r="C953" s="33"/>
      <c r="D953" s="34"/>
      <c r="E953" s="34"/>
      <c r="F953" s="34"/>
      <c r="G953" s="152"/>
      <c r="H953" s="35"/>
      <c r="I953" s="175"/>
      <c r="J953" s="175"/>
      <c r="K953" s="175"/>
      <c r="L953" s="175"/>
      <c r="M953" s="175"/>
      <c r="N953" s="175"/>
      <c r="O953" s="175"/>
      <c r="P953" s="175"/>
      <c r="Q953" s="175"/>
      <c r="R953" s="175"/>
      <c r="S953" s="175"/>
      <c r="T953" s="175"/>
      <c r="U953" s="175"/>
      <c r="V953" s="175"/>
      <c r="W953" s="175"/>
      <c r="X953" s="175"/>
      <c r="Y953" s="175"/>
      <c r="Z953" s="175"/>
      <c r="AA953" s="175"/>
      <c r="AB953" s="175"/>
      <c r="AC953" s="175"/>
      <c r="AD953" s="175"/>
      <c r="AE953" s="175"/>
      <c r="AF953" s="175"/>
      <c r="AG953" s="175"/>
      <c r="AH953" s="175"/>
      <c r="AI953" s="175"/>
      <c r="AJ953" s="175"/>
      <c r="AK953" s="175"/>
      <c r="AL953" s="175"/>
      <c r="AM953" s="175" t="str">
        <f t="shared" si="299"/>
        <v/>
      </c>
      <c r="AN953" s="213" t="str">
        <f t="shared" si="300"/>
        <v/>
      </c>
      <c r="AO953" s="36"/>
      <c r="AP953" s="13"/>
      <c r="AR953" s="14"/>
      <c r="AT953" s="66"/>
      <c r="AU953" s="66"/>
    </row>
    <row r="954" spans="1:47" s="61" customFormat="1" ht="22.5" outlineLevel="1" x14ac:dyDescent="0.25">
      <c r="A954" s="62" t="s">
        <v>1813</v>
      </c>
      <c r="B954" s="63" t="s">
        <v>1814</v>
      </c>
      <c r="C954" s="64" t="s">
        <v>16</v>
      </c>
      <c r="D954" s="65">
        <v>1</v>
      </c>
      <c r="E954" s="65"/>
      <c r="F954" s="19">
        <f>D954+E954</f>
        <v>1</v>
      </c>
      <c r="G954" s="156">
        <v>7394.06</v>
      </c>
      <c r="H954" s="65">
        <f t="shared" si="288"/>
        <v>1</v>
      </c>
      <c r="I954" s="179"/>
      <c r="J954" s="179">
        <f t="shared" si="293"/>
        <v>0</v>
      </c>
      <c r="K954" s="179"/>
      <c r="L954" s="179">
        <f t="shared" si="294"/>
        <v>0</v>
      </c>
      <c r="M954" s="179"/>
      <c r="N954" s="179">
        <f t="shared" si="295"/>
        <v>0</v>
      </c>
      <c r="O954" s="179"/>
      <c r="P954" s="179">
        <f t="shared" si="295"/>
        <v>0</v>
      </c>
      <c r="Q954" s="179"/>
      <c r="R954" s="179">
        <f t="shared" si="296"/>
        <v>0</v>
      </c>
      <c r="S954" s="179"/>
      <c r="T954" s="179">
        <f t="shared" si="297"/>
        <v>0</v>
      </c>
      <c r="U954" s="179"/>
      <c r="V954" s="179"/>
      <c r="W954" s="179"/>
      <c r="X954" s="179">
        <f t="shared" si="298"/>
        <v>0</v>
      </c>
      <c r="Y954" s="179"/>
      <c r="Z954" s="179">
        <f t="shared" si="285"/>
        <v>0</v>
      </c>
      <c r="AA954" s="179"/>
      <c r="AB954" s="179">
        <f t="shared" si="285"/>
        <v>0</v>
      </c>
      <c r="AC954" s="179"/>
      <c r="AD954" s="179">
        <f t="shared" si="285"/>
        <v>0</v>
      </c>
      <c r="AE954" s="179"/>
      <c r="AF954" s="179">
        <f t="shared" si="285"/>
        <v>0</v>
      </c>
      <c r="AG954" s="179"/>
      <c r="AH954" s="179">
        <f t="shared" si="286"/>
        <v>0</v>
      </c>
      <c r="AI954" s="179"/>
      <c r="AJ954" s="179">
        <f t="shared" si="287"/>
        <v>0</v>
      </c>
      <c r="AK954" s="179"/>
      <c r="AL954" s="179">
        <f t="shared" si="287"/>
        <v>0</v>
      </c>
      <c r="AM954" s="179">
        <f t="shared" si="299"/>
        <v>0</v>
      </c>
      <c r="AN954" s="217">
        <f t="shared" si="300"/>
        <v>0</v>
      </c>
      <c r="AO954" s="20">
        <f>IF(C954="","",(ROUND(AM954*G954,2)))</f>
        <v>0</v>
      </c>
      <c r="AP954" s="13"/>
      <c r="AR954" s="14"/>
      <c r="AT954" s="66"/>
      <c r="AU954" s="66"/>
    </row>
    <row r="955" spans="1:47" s="61" customFormat="1" ht="22.5" outlineLevel="1" x14ac:dyDescent="0.25">
      <c r="A955" s="62" t="s">
        <v>1815</v>
      </c>
      <c r="B955" s="63" t="s">
        <v>1790</v>
      </c>
      <c r="C955" s="64" t="s">
        <v>340</v>
      </c>
      <c r="D955" s="65">
        <v>50</v>
      </c>
      <c r="E955" s="65"/>
      <c r="F955" s="19">
        <f>D955+E955</f>
        <v>50</v>
      </c>
      <c r="G955" s="156">
        <v>152.61409420000001</v>
      </c>
      <c r="H955" s="65">
        <f t="shared" si="288"/>
        <v>50</v>
      </c>
      <c r="I955" s="179"/>
      <c r="J955" s="179">
        <f t="shared" si="293"/>
        <v>0</v>
      </c>
      <c r="K955" s="179"/>
      <c r="L955" s="179">
        <f t="shared" si="294"/>
        <v>0</v>
      </c>
      <c r="M955" s="179"/>
      <c r="N955" s="179">
        <f t="shared" si="295"/>
        <v>0</v>
      </c>
      <c r="O955" s="179"/>
      <c r="P955" s="179">
        <f t="shared" si="295"/>
        <v>0</v>
      </c>
      <c r="Q955" s="179"/>
      <c r="R955" s="179">
        <f t="shared" si="296"/>
        <v>0</v>
      </c>
      <c r="S955" s="179"/>
      <c r="T955" s="179">
        <f t="shared" si="297"/>
        <v>0</v>
      </c>
      <c r="U955" s="179"/>
      <c r="V955" s="179"/>
      <c r="W955" s="179"/>
      <c r="X955" s="179">
        <f t="shared" si="298"/>
        <v>0</v>
      </c>
      <c r="Y955" s="179"/>
      <c r="Z955" s="179">
        <f t="shared" si="285"/>
        <v>0</v>
      </c>
      <c r="AA955" s="179"/>
      <c r="AB955" s="179">
        <f t="shared" si="285"/>
        <v>0</v>
      </c>
      <c r="AC955" s="179"/>
      <c r="AD955" s="179">
        <f t="shared" si="285"/>
        <v>0</v>
      </c>
      <c r="AE955" s="179"/>
      <c r="AF955" s="179">
        <f t="shared" si="285"/>
        <v>0</v>
      </c>
      <c r="AG955" s="179"/>
      <c r="AH955" s="179">
        <f t="shared" si="286"/>
        <v>0</v>
      </c>
      <c r="AI955" s="179"/>
      <c r="AJ955" s="179">
        <f t="shared" si="287"/>
        <v>0</v>
      </c>
      <c r="AK955" s="179"/>
      <c r="AL955" s="179">
        <f t="shared" si="287"/>
        <v>0</v>
      </c>
      <c r="AM955" s="179">
        <f t="shared" si="299"/>
        <v>0</v>
      </c>
      <c r="AN955" s="217">
        <f t="shared" si="300"/>
        <v>0</v>
      </c>
      <c r="AO955" s="20">
        <f>IF(C955="","",(ROUND(AM955*G955,2)))</f>
        <v>0</v>
      </c>
      <c r="AP955" s="13"/>
      <c r="AR955" s="14"/>
      <c r="AT955" s="66"/>
      <c r="AU955" s="66"/>
    </row>
    <row r="956" spans="1:47" s="61" customFormat="1" ht="22.5" outlineLevel="1" x14ac:dyDescent="0.25">
      <c r="A956" s="62" t="s">
        <v>1816</v>
      </c>
      <c r="B956" s="63" t="s">
        <v>1792</v>
      </c>
      <c r="C956" s="64" t="s">
        <v>16</v>
      </c>
      <c r="D956" s="65">
        <v>7</v>
      </c>
      <c r="E956" s="65"/>
      <c r="F956" s="19">
        <f>D956+E956</f>
        <v>7</v>
      </c>
      <c r="G956" s="156">
        <v>341.78</v>
      </c>
      <c r="H956" s="65">
        <f t="shared" si="288"/>
        <v>7</v>
      </c>
      <c r="I956" s="179"/>
      <c r="J956" s="179">
        <f t="shared" si="293"/>
        <v>0</v>
      </c>
      <c r="K956" s="179"/>
      <c r="L956" s="179">
        <f t="shared" si="294"/>
        <v>0</v>
      </c>
      <c r="M956" s="179"/>
      <c r="N956" s="179">
        <f t="shared" si="295"/>
        <v>0</v>
      </c>
      <c r="O956" s="179"/>
      <c r="P956" s="179">
        <f t="shared" si="295"/>
        <v>0</v>
      </c>
      <c r="Q956" s="179"/>
      <c r="R956" s="179">
        <f t="shared" si="296"/>
        <v>0</v>
      </c>
      <c r="S956" s="179"/>
      <c r="T956" s="179">
        <f t="shared" si="297"/>
        <v>0</v>
      </c>
      <c r="U956" s="179"/>
      <c r="V956" s="179"/>
      <c r="W956" s="179"/>
      <c r="X956" s="179">
        <f t="shared" si="298"/>
        <v>0</v>
      </c>
      <c r="Y956" s="179"/>
      <c r="Z956" s="179">
        <f t="shared" si="285"/>
        <v>0</v>
      </c>
      <c r="AA956" s="179"/>
      <c r="AB956" s="179">
        <f t="shared" si="285"/>
        <v>0</v>
      </c>
      <c r="AC956" s="179"/>
      <c r="AD956" s="179">
        <f t="shared" si="285"/>
        <v>0</v>
      </c>
      <c r="AE956" s="179"/>
      <c r="AF956" s="179">
        <f t="shared" si="285"/>
        <v>0</v>
      </c>
      <c r="AG956" s="179"/>
      <c r="AH956" s="179">
        <f t="shared" si="286"/>
        <v>0</v>
      </c>
      <c r="AI956" s="179"/>
      <c r="AJ956" s="179">
        <f t="shared" si="287"/>
        <v>0</v>
      </c>
      <c r="AK956" s="179"/>
      <c r="AL956" s="179">
        <f t="shared" si="287"/>
        <v>0</v>
      </c>
      <c r="AM956" s="179">
        <f t="shared" si="299"/>
        <v>0</v>
      </c>
      <c r="AN956" s="217">
        <f t="shared" si="300"/>
        <v>0</v>
      </c>
      <c r="AO956" s="20">
        <f>IF(C956="","",(ROUND(AM956*G956,2)))</f>
        <v>0</v>
      </c>
      <c r="AP956" s="13"/>
      <c r="AR956" s="14"/>
      <c r="AT956" s="66"/>
      <c r="AU956" s="66"/>
    </row>
    <row r="957" spans="1:47" s="61" customFormat="1" ht="22.5" outlineLevel="1" x14ac:dyDescent="0.25">
      <c r="A957" s="62" t="s">
        <v>1817</v>
      </c>
      <c r="B957" s="63" t="s">
        <v>1794</v>
      </c>
      <c r="C957" s="64" t="s">
        <v>16</v>
      </c>
      <c r="D957" s="65">
        <v>3</v>
      </c>
      <c r="E957" s="65"/>
      <c r="F957" s="19">
        <f>D957+E957</f>
        <v>3</v>
      </c>
      <c r="G957" s="156">
        <v>392.55</v>
      </c>
      <c r="H957" s="65">
        <f t="shared" si="288"/>
        <v>3</v>
      </c>
      <c r="I957" s="179"/>
      <c r="J957" s="179">
        <f t="shared" si="293"/>
        <v>0</v>
      </c>
      <c r="K957" s="179"/>
      <c r="L957" s="179">
        <f t="shared" si="294"/>
        <v>0</v>
      </c>
      <c r="M957" s="179"/>
      <c r="N957" s="179">
        <f t="shared" si="295"/>
        <v>0</v>
      </c>
      <c r="O957" s="179"/>
      <c r="P957" s="179">
        <f t="shared" si="295"/>
        <v>0</v>
      </c>
      <c r="Q957" s="179"/>
      <c r="R957" s="179">
        <f t="shared" si="296"/>
        <v>0</v>
      </c>
      <c r="S957" s="179"/>
      <c r="T957" s="179">
        <f t="shared" si="297"/>
        <v>0</v>
      </c>
      <c r="U957" s="179"/>
      <c r="V957" s="179"/>
      <c r="W957" s="179"/>
      <c r="X957" s="179">
        <f t="shared" si="298"/>
        <v>0</v>
      </c>
      <c r="Y957" s="179"/>
      <c r="Z957" s="179">
        <f t="shared" si="285"/>
        <v>0</v>
      </c>
      <c r="AA957" s="179"/>
      <c r="AB957" s="179">
        <f t="shared" si="285"/>
        <v>0</v>
      </c>
      <c r="AC957" s="179"/>
      <c r="AD957" s="179">
        <f t="shared" si="285"/>
        <v>0</v>
      </c>
      <c r="AE957" s="179"/>
      <c r="AF957" s="179">
        <f t="shared" si="285"/>
        <v>0</v>
      </c>
      <c r="AG957" s="179"/>
      <c r="AH957" s="179">
        <f t="shared" si="286"/>
        <v>0</v>
      </c>
      <c r="AI957" s="179"/>
      <c r="AJ957" s="179">
        <f t="shared" si="287"/>
        <v>0</v>
      </c>
      <c r="AK957" s="179"/>
      <c r="AL957" s="179">
        <f t="shared" si="287"/>
        <v>0</v>
      </c>
      <c r="AM957" s="179">
        <f t="shared" si="299"/>
        <v>0</v>
      </c>
      <c r="AN957" s="217">
        <f t="shared" si="300"/>
        <v>0</v>
      </c>
      <c r="AO957" s="20">
        <f>IF(C957="","",(ROUND(AM957*G957,2)))</f>
        <v>0</v>
      </c>
      <c r="AP957" s="13"/>
      <c r="AR957" s="14"/>
      <c r="AT957" s="66"/>
      <c r="AU957" s="66"/>
    </row>
    <row r="958" spans="1:47" s="61" customFormat="1" ht="22.5" outlineLevel="1" x14ac:dyDescent="0.25">
      <c r="A958" s="62" t="s">
        <v>1818</v>
      </c>
      <c r="B958" s="63" t="s">
        <v>1810</v>
      </c>
      <c r="C958" s="64" t="s">
        <v>16</v>
      </c>
      <c r="D958" s="65">
        <v>1</v>
      </c>
      <c r="E958" s="65"/>
      <c r="F958" s="19">
        <f>D958+E958</f>
        <v>1</v>
      </c>
      <c r="G958" s="156">
        <v>769.48</v>
      </c>
      <c r="H958" s="65">
        <f t="shared" si="288"/>
        <v>1</v>
      </c>
      <c r="I958" s="179"/>
      <c r="J958" s="179">
        <f t="shared" si="293"/>
        <v>0</v>
      </c>
      <c r="K958" s="179"/>
      <c r="L958" s="179">
        <f t="shared" si="294"/>
        <v>0</v>
      </c>
      <c r="M958" s="179"/>
      <c r="N958" s="179">
        <f t="shared" si="295"/>
        <v>0</v>
      </c>
      <c r="O958" s="179"/>
      <c r="P958" s="179">
        <f t="shared" si="295"/>
        <v>0</v>
      </c>
      <c r="Q958" s="179"/>
      <c r="R958" s="179">
        <f t="shared" si="296"/>
        <v>0</v>
      </c>
      <c r="S958" s="179"/>
      <c r="T958" s="179">
        <f t="shared" si="297"/>
        <v>0</v>
      </c>
      <c r="U958" s="179"/>
      <c r="V958" s="179"/>
      <c r="W958" s="179"/>
      <c r="X958" s="179">
        <f t="shared" si="298"/>
        <v>0</v>
      </c>
      <c r="Y958" s="179"/>
      <c r="Z958" s="179">
        <f t="shared" si="285"/>
        <v>0</v>
      </c>
      <c r="AA958" s="179"/>
      <c r="AB958" s="179">
        <f t="shared" si="285"/>
        <v>0</v>
      </c>
      <c r="AC958" s="179"/>
      <c r="AD958" s="179">
        <f t="shared" si="285"/>
        <v>0</v>
      </c>
      <c r="AE958" s="179"/>
      <c r="AF958" s="179">
        <f t="shared" si="285"/>
        <v>0</v>
      </c>
      <c r="AG958" s="179"/>
      <c r="AH958" s="179">
        <f t="shared" si="286"/>
        <v>0</v>
      </c>
      <c r="AI958" s="179"/>
      <c r="AJ958" s="179">
        <f t="shared" si="287"/>
        <v>0</v>
      </c>
      <c r="AK958" s="179"/>
      <c r="AL958" s="179">
        <f t="shared" si="287"/>
        <v>0</v>
      </c>
      <c r="AM958" s="179">
        <f t="shared" si="299"/>
        <v>0</v>
      </c>
      <c r="AN958" s="217">
        <f t="shared" si="300"/>
        <v>0</v>
      </c>
      <c r="AO958" s="20">
        <f>IF(C958="","",(ROUND(AM958*G958,2)))</f>
        <v>0</v>
      </c>
      <c r="AP958" s="13"/>
      <c r="AR958" s="14"/>
      <c r="AT958" s="66"/>
      <c r="AU958" s="66"/>
    </row>
    <row r="959" spans="1:47" s="61" customFormat="1" ht="15" x14ac:dyDescent="0.25">
      <c r="A959" s="31" t="s">
        <v>1819</v>
      </c>
      <c r="B959" s="32" t="s">
        <v>1820</v>
      </c>
      <c r="C959" s="33"/>
      <c r="D959" s="34"/>
      <c r="E959" s="34"/>
      <c r="F959" s="34"/>
      <c r="G959" s="152"/>
      <c r="H959" s="3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c r="AE959" s="175"/>
      <c r="AF959" s="175"/>
      <c r="AG959" s="175"/>
      <c r="AH959" s="175"/>
      <c r="AI959" s="175"/>
      <c r="AJ959" s="175"/>
      <c r="AK959" s="175"/>
      <c r="AL959" s="175"/>
      <c r="AM959" s="175" t="str">
        <f t="shared" si="299"/>
        <v/>
      </c>
      <c r="AN959" s="213" t="str">
        <f t="shared" si="300"/>
        <v/>
      </c>
      <c r="AO959" s="36"/>
      <c r="AP959" s="13"/>
      <c r="AR959" s="14"/>
      <c r="AT959" s="66"/>
      <c r="AU959" s="66"/>
    </row>
    <row r="960" spans="1:47" s="61" customFormat="1" ht="22.5" outlineLevel="1" x14ac:dyDescent="0.25">
      <c r="A960" s="62" t="s">
        <v>1821</v>
      </c>
      <c r="B960" s="63" t="s">
        <v>1822</v>
      </c>
      <c r="C960" s="64" t="s">
        <v>16</v>
      </c>
      <c r="D960" s="65">
        <v>1</v>
      </c>
      <c r="E960" s="65"/>
      <c r="F960" s="19">
        <f t="shared" ref="F960:F965" si="303">D960+E960</f>
        <v>1</v>
      </c>
      <c r="G960" s="156">
        <v>4805.3599999999997</v>
      </c>
      <c r="H960" s="65">
        <f t="shared" si="288"/>
        <v>1</v>
      </c>
      <c r="I960" s="179"/>
      <c r="J960" s="179">
        <f t="shared" si="293"/>
        <v>0</v>
      </c>
      <c r="K960" s="179"/>
      <c r="L960" s="179">
        <f t="shared" si="294"/>
        <v>0</v>
      </c>
      <c r="M960" s="179"/>
      <c r="N960" s="179">
        <f t="shared" si="295"/>
        <v>0</v>
      </c>
      <c r="O960" s="179"/>
      <c r="P960" s="179">
        <f t="shared" si="295"/>
        <v>0</v>
      </c>
      <c r="Q960" s="179"/>
      <c r="R960" s="179">
        <f t="shared" si="296"/>
        <v>0</v>
      </c>
      <c r="S960" s="179"/>
      <c r="T960" s="179">
        <f t="shared" si="297"/>
        <v>0</v>
      </c>
      <c r="U960" s="179"/>
      <c r="V960" s="179"/>
      <c r="W960" s="179"/>
      <c r="X960" s="179">
        <f t="shared" si="298"/>
        <v>0</v>
      </c>
      <c r="Y960" s="179"/>
      <c r="Z960" s="179">
        <f t="shared" ref="Z960:AH1012" si="304">Y960*$G960</f>
        <v>0</v>
      </c>
      <c r="AA960" s="179"/>
      <c r="AB960" s="179">
        <f t="shared" si="304"/>
        <v>0</v>
      </c>
      <c r="AC960" s="179"/>
      <c r="AD960" s="179">
        <f t="shared" si="304"/>
        <v>0</v>
      </c>
      <c r="AE960" s="179"/>
      <c r="AF960" s="179">
        <f t="shared" si="304"/>
        <v>0</v>
      </c>
      <c r="AG960" s="179"/>
      <c r="AH960" s="179">
        <f t="shared" ref="AH960:AH968" si="305">AG960*$G960</f>
        <v>0</v>
      </c>
      <c r="AI960" s="179"/>
      <c r="AJ960" s="179">
        <f t="shared" si="287"/>
        <v>0</v>
      </c>
      <c r="AK960" s="179"/>
      <c r="AL960" s="179">
        <f t="shared" si="287"/>
        <v>0</v>
      </c>
      <c r="AM960" s="179">
        <f t="shared" si="299"/>
        <v>0</v>
      </c>
      <c r="AN960" s="217">
        <f t="shared" si="300"/>
        <v>0</v>
      </c>
      <c r="AO960" s="20">
        <f t="shared" ref="AO960:AO965" si="306">IF(C960="","",(ROUND(AM960*G960,2)))</f>
        <v>0</v>
      </c>
      <c r="AP960" s="13"/>
      <c r="AR960" s="14"/>
      <c r="AT960" s="66"/>
      <c r="AU960" s="66"/>
    </row>
    <row r="961" spans="1:47" s="61" customFormat="1" ht="22.5" outlineLevel="1" x14ac:dyDescent="0.25">
      <c r="A961" s="62" t="s">
        <v>1823</v>
      </c>
      <c r="B961" s="63" t="s">
        <v>1790</v>
      </c>
      <c r="C961" s="64" t="s">
        <v>340</v>
      </c>
      <c r="D961" s="65">
        <v>40</v>
      </c>
      <c r="E961" s="65"/>
      <c r="F961" s="19">
        <f t="shared" si="303"/>
        <v>40</v>
      </c>
      <c r="G961" s="156">
        <v>152.61409420000001</v>
      </c>
      <c r="H961" s="65">
        <f t="shared" si="288"/>
        <v>40</v>
      </c>
      <c r="I961" s="179"/>
      <c r="J961" s="179">
        <f t="shared" si="293"/>
        <v>0</v>
      </c>
      <c r="K961" s="179"/>
      <c r="L961" s="179">
        <f t="shared" si="294"/>
        <v>0</v>
      </c>
      <c r="M961" s="179"/>
      <c r="N961" s="179">
        <f t="shared" si="295"/>
        <v>0</v>
      </c>
      <c r="O961" s="179"/>
      <c r="P961" s="179">
        <f t="shared" si="295"/>
        <v>0</v>
      </c>
      <c r="Q961" s="179"/>
      <c r="R961" s="179">
        <f t="shared" si="296"/>
        <v>0</v>
      </c>
      <c r="S961" s="179"/>
      <c r="T961" s="179">
        <f t="shared" si="297"/>
        <v>0</v>
      </c>
      <c r="U961" s="179"/>
      <c r="V961" s="179"/>
      <c r="W961" s="179"/>
      <c r="X961" s="179">
        <f t="shared" si="298"/>
        <v>0</v>
      </c>
      <c r="Y961" s="179"/>
      <c r="Z961" s="179">
        <f t="shared" si="304"/>
        <v>0</v>
      </c>
      <c r="AA961" s="179"/>
      <c r="AB961" s="179">
        <f t="shared" si="304"/>
        <v>0</v>
      </c>
      <c r="AC961" s="179"/>
      <c r="AD961" s="179">
        <f t="shared" si="304"/>
        <v>0</v>
      </c>
      <c r="AE961" s="179"/>
      <c r="AF961" s="179">
        <f t="shared" si="304"/>
        <v>0</v>
      </c>
      <c r="AG961" s="179"/>
      <c r="AH961" s="179">
        <f t="shared" si="305"/>
        <v>0</v>
      </c>
      <c r="AI961" s="179"/>
      <c r="AJ961" s="179">
        <f t="shared" si="287"/>
        <v>0</v>
      </c>
      <c r="AK961" s="179"/>
      <c r="AL961" s="179">
        <f t="shared" si="287"/>
        <v>0</v>
      </c>
      <c r="AM961" s="179">
        <f t="shared" si="299"/>
        <v>0</v>
      </c>
      <c r="AN961" s="217">
        <f t="shared" si="300"/>
        <v>0</v>
      </c>
      <c r="AO961" s="20">
        <f t="shared" si="306"/>
        <v>0</v>
      </c>
      <c r="AP961" s="13"/>
      <c r="AR961" s="14"/>
      <c r="AT961" s="66"/>
      <c r="AU961" s="66"/>
    </row>
    <row r="962" spans="1:47" s="61" customFormat="1" ht="22.5" outlineLevel="1" x14ac:dyDescent="0.25">
      <c r="A962" s="62" t="s">
        <v>1824</v>
      </c>
      <c r="B962" s="63" t="s">
        <v>1792</v>
      </c>
      <c r="C962" s="64" t="s">
        <v>16</v>
      </c>
      <c r="D962" s="65">
        <v>6</v>
      </c>
      <c r="E962" s="65"/>
      <c r="F962" s="19">
        <f t="shared" si="303"/>
        <v>6</v>
      </c>
      <c r="G962" s="156">
        <v>341.78</v>
      </c>
      <c r="H962" s="65">
        <f t="shared" si="288"/>
        <v>6</v>
      </c>
      <c r="I962" s="179"/>
      <c r="J962" s="179">
        <f t="shared" si="293"/>
        <v>0</v>
      </c>
      <c r="K962" s="179"/>
      <c r="L962" s="179">
        <f t="shared" si="294"/>
        <v>0</v>
      </c>
      <c r="M962" s="179"/>
      <c r="N962" s="179">
        <f t="shared" si="295"/>
        <v>0</v>
      </c>
      <c r="O962" s="179"/>
      <c r="P962" s="179">
        <f t="shared" si="295"/>
        <v>0</v>
      </c>
      <c r="Q962" s="179"/>
      <c r="R962" s="179">
        <f t="shared" si="296"/>
        <v>0</v>
      </c>
      <c r="S962" s="179"/>
      <c r="T962" s="179">
        <f t="shared" si="297"/>
        <v>0</v>
      </c>
      <c r="U962" s="179"/>
      <c r="V962" s="179"/>
      <c r="W962" s="179"/>
      <c r="X962" s="179">
        <f t="shared" si="298"/>
        <v>0</v>
      </c>
      <c r="Y962" s="179"/>
      <c r="Z962" s="179">
        <f t="shared" si="304"/>
        <v>0</v>
      </c>
      <c r="AA962" s="179"/>
      <c r="AB962" s="179">
        <f t="shared" si="304"/>
        <v>0</v>
      </c>
      <c r="AC962" s="179"/>
      <c r="AD962" s="179">
        <f t="shared" si="304"/>
        <v>0</v>
      </c>
      <c r="AE962" s="179"/>
      <c r="AF962" s="179">
        <f t="shared" si="304"/>
        <v>0</v>
      </c>
      <c r="AG962" s="179"/>
      <c r="AH962" s="179">
        <f t="shared" si="305"/>
        <v>0</v>
      </c>
      <c r="AI962" s="179"/>
      <c r="AJ962" s="179">
        <f t="shared" si="287"/>
        <v>0</v>
      </c>
      <c r="AK962" s="179"/>
      <c r="AL962" s="179">
        <f t="shared" si="287"/>
        <v>0</v>
      </c>
      <c r="AM962" s="179">
        <f t="shared" si="299"/>
        <v>0</v>
      </c>
      <c r="AN962" s="217">
        <f t="shared" si="300"/>
        <v>0</v>
      </c>
      <c r="AO962" s="20">
        <f t="shared" si="306"/>
        <v>0</v>
      </c>
      <c r="AP962" s="13"/>
      <c r="AR962" s="14"/>
      <c r="AT962" s="66"/>
      <c r="AU962" s="66"/>
    </row>
    <row r="963" spans="1:47" s="61" customFormat="1" ht="22.5" outlineLevel="1" x14ac:dyDescent="0.25">
      <c r="A963" s="62" t="s">
        <v>1825</v>
      </c>
      <c r="B963" s="63" t="s">
        <v>1794</v>
      </c>
      <c r="C963" s="64" t="s">
        <v>16</v>
      </c>
      <c r="D963" s="65">
        <v>1</v>
      </c>
      <c r="E963" s="65"/>
      <c r="F963" s="19">
        <f t="shared" si="303"/>
        <v>1</v>
      </c>
      <c r="G963" s="156">
        <v>392.55</v>
      </c>
      <c r="H963" s="65">
        <f t="shared" si="288"/>
        <v>1</v>
      </c>
      <c r="I963" s="179"/>
      <c r="J963" s="179">
        <f t="shared" si="293"/>
        <v>0</v>
      </c>
      <c r="K963" s="179"/>
      <c r="L963" s="179">
        <f t="shared" si="294"/>
        <v>0</v>
      </c>
      <c r="M963" s="179"/>
      <c r="N963" s="179">
        <f t="shared" si="295"/>
        <v>0</v>
      </c>
      <c r="O963" s="179"/>
      <c r="P963" s="179">
        <f t="shared" si="295"/>
        <v>0</v>
      </c>
      <c r="Q963" s="179"/>
      <c r="R963" s="179">
        <f t="shared" si="296"/>
        <v>0</v>
      </c>
      <c r="S963" s="179"/>
      <c r="T963" s="179">
        <f t="shared" si="297"/>
        <v>0</v>
      </c>
      <c r="U963" s="179"/>
      <c r="V963" s="179"/>
      <c r="W963" s="179"/>
      <c r="X963" s="179">
        <f t="shared" si="298"/>
        <v>0</v>
      </c>
      <c r="Y963" s="179"/>
      <c r="Z963" s="179">
        <f t="shared" si="304"/>
        <v>0</v>
      </c>
      <c r="AA963" s="179"/>
      <c r="AB963" s="179">
        <f t="shared" si="304"/>
        <v>0</v>
      </c>
      <c r="AC963" s="179"/>
      <c r="AD963" s="179">
        <f t="shared" si="304"/>
        <v>0</v>
      </c>
      <c r="AE963" s="179"/>
      <c r="AF963" s="179">
        <f t="shared" si="304"/>
        <v>0</v>
      </c>
      <c r="AG963" s="179"/>
      <c r="AH963" s="179">
        <f t="shared" si="305"/>
        <v>0</v>
      </c>
      <c r="AI963" s="179"/>
      <c r="AJ963" s="179">
        <f t="shared" si="287"/>
        <v>0</v>
      </c>
      <c r="AK963" s="179"/>
      <c r="AL963" s="179">
        <f t="shared" si="287"/>
        <v>0</v>
      </c>
      <c r="AM963" s="179">
        <f t="shared" si="299"/>
        <v>0</v>
      </c>
      <c r="AN963" s="217">
        <f t="shared" si="300"/>
        <v>0</v>
      </c>
      <c r="AO963" s="20">
        <f t="shared" si="306"/>
        <v>0</v>
      </c>
      <c r="AP963" s="13"/>
      <c r="AR963" s="14"/>
      <c r="AT963" s="66"/>
      <c r="AU963" s="66"/>
    </row>
    <row r="964" spans="1:47" s="61" customFormat="1" ht="22.5" outlineLevel="1" x14ac:dyDescent="0.25">
      <c r="A964" s="62" t="s">
        <v>1826</v>
      </c>
      <c r="B964" s="63" t="s">
        <v>1827</v>
      </c>
      <c r="C964" s="64" t="s">
        <v>16</v>
      </c>
      <c r="D964" s="65">
        <v>2</v>
      </c>
      <c r="E964" s="65"/>
      <c r="F964" s="19">
        <f t="shared" si="303"/>
        <v>2</v>
      </c>
      <c r="G964" s="156">
        <v>417.94</v>
      </c>
      <c r="H964" s="65">
        <f t="shared" si="288"/>
        <v>2</v>
      </c>
      <c r="I964" s="179"/>
      <c r="J964" s="179">
        <f t="shared" si="293"/>
        <v>0</v>
      </c>
      <c r="K964" s="179"/>
      <c r="L964" s="179">
        <f t="shared" si="294"/>
        <v>0</v>
      </c>
      <c r="M964" s="179"/>
      <c r="N964" s="179">
        <f t="shared" si="295"/>
        <v>0</v>
      </c>
      <c r="O964" s="179"/>
      <c r="P964" s="179">
        <f t="shared" si="295"/>
        <v>0</v>
      </c>
      <c r="Q964" s="179"/>
      <c r="R964" s="179">
        <f t="shared" si="296"/>
        <v>0</v>
      </c>
      <c r="S964" s="179"/>
      <c r="T964" s="179">
        <f t="shared" si="297"/>
        <v>0</v>
      </c>
      <c r="U964" s="179"/>
      <c r="V964" s="179"/>
      <c r="W964" s="179"/>
      <c r="X964" s="179">
        <f t="shared" si="298"/>
        <v>0</v>
      </c>
      <c r="Y964" s="179"/>
      <c r="Z964" s="179">
        <f t="shared" si="304"/>
        <v>0</v>
      </c>
      <c r="AA964" s="179"/>
      <c r="AB964" s="179">
        <f t="shared" si="304"/>
        <v>0</v>
      </c>
      <c r="AC964" s="179"/>
      <c r="AD964" s="179">
        <f t="shared" si="304"/>
        <v>0</v>
      </c>
      <c r="AE964" s="179"/>
      <c r="AF964" s="179">
        <f t="shared" si="304"/>
        <v>0</v>
      </c>
      <c r="AG964" s="179"/>
      <c r="AH964" s="179">
        <f t="shared" si="305"/>
        <v>0</v>
      </c>
      <c r="AI964" s="179"/>
      <c r="AJ964" s="179">
        <f t="shared" si="287"/>
        <v>0</v>
      </c>
      <c r="AK964" s="179"/>
      <c r="AL964" s="179">
        <f t="shared" si="287"/>
        <v>0</v>
      </c>
      <c r="AM964" s="179">
        <f t="shared" si="299"/>
        <v>0</v>
      </c>
      <c r="AN964" s="217">
        <f t="shared" si="300"/>
        <v>0</v>
      </c>
      <c r="AO964" s="20">
        <f t="shared" si="306"/>
        <v>0</v>
      </c>
      <c r="AP964" s="13"/>
      <c r="AR964" s="14"/>
      <c r="AT964" s="66"/>
      <c r="AU964" s="66"/>
    </row>
    <row r="965" spans="1:47" s="61" customFormat="1" ht="22.5" outlineLevel="1" x14ac:dyDescent="0.25">
      <c r="A965" s="62" t="s">
        <v>1828</v>
      </c>
      <c r="B965" s="63" t="s">
        <v>1829</v>
      </c>
      <c r="C965" s="64" t="s">
        <v>16</v>
      </c>
      <c r="D965" s="65">
        <v>1</v>
      </c>
      <c r="E965" s="65"/>
      <c r="F965" s="19">
        <f t="shared" si="303"/>
        <v>1</v>
      </c>
      <c r="G965" s="156">
        <v>723.59</v>
      </c>
      <c r="H965" s="65">
        <f t="shared" si="288"/>
        <v>1</v>
      </c>
      <c r="I965" s="179"/>
      <c r="J965" s="179">
        <f t="shared" si="293"/>
        <v>0</v>
      </c>
      <c r="K965" s="179"/>
      <c r="L965" s="179">
        <f t="shared" si="294"/>
        <v>0</v>
      </c>
      <c r="M965" s="179"/>
      <c r="N965" s="179">
        <f t="shared" si="295"/>
        <v>0</v>
      </c>
      <c r="O965" s="179"/>
      <c r="P965" s="179">
        <f t="shared" si="295"/>
        <v>0</v>
      </c>
      <c r="Q965" s="179"/>
      <c r="R965" s="179">
        <f t="shared" si="296"/>
        <v>0</v>
      </c>
      <c r="S965" s="179"/>
      <c r="T965" s="179">
        <f t="shared" si="297"/>
        <v>0</v>
      </c>
      <c r="U965" s="179"/>
      <c r="V965" s="179"/>
      <c r="W965" s="179"/>
      <c r="X965" s="179">
        <f t="shared" si="298"/>
        <v>0</v>
      </c>
      <c r="Y965" s="179"/>
      <c r="Z965" s="179">
        <f t="shared" si="304"/>
        <v>0</v>
      </c>
      <c r="AA965" s="179"/>
      <c r="AB965" s="179">
        <f t="shared" si="304"/>
        <v>0</v>
      </c>
      <c r="AC965" s="179"/>
      <c r="AD965" s="179">
        <f t="shared" si="304"/>
        <v>0</v>
      </c>
      <c r="AE965" s="179"/>
      <c r="AF965" s="179">
        <f t="shared" si="304"/>
        <v>0</v>
      </c>
      <c r="AG965" s="179"/>
      <c r="AH965" s="179">
        <f t="shared" si="305"/>
        <v>0</v>
      </c>
      <c r="AI965" s="179"/>
      <c r="AJ965" s="179">
        <f t="shared" si="287"/>
        <v>0</v>
      </c>
      <c r="AK965" s="179"/>
      <c r="AL965" s="179">
        <f t="shared" si="287"/>
        <v>0</v>
      </c>
      <c r="AM965" s="179">
        <f t="shared" si="299"/>
        <v>0</v>
      </c>
      <c r="AN965" s="217">
        <f t="shared" si="300"/>
        <v>0</v>
      </c>
      <c r="AO965" s="20">
        <f t="shared" si="306"/>
        <v>0</v>
      </c>
      <c r="AP965" s="13"/>
      <c r="AR965" s="14"/>
      <c r="AT965" s="66"/>
      <c r="AU965" s="66"/>
    </row>
    <row r="966" spans="1:47" s="61" customFormat="1" ht="15" x14ac:dyDescent="0.25">
      <c r="A966" s="31" t="s">
        <v>1830</v>
      </c>
      <c r="B966" s="32" t="s">
        <v>1831</v>
      </c>
      <c r="C966" s="33"/>
      <c r="D966" s="34"/>
      <c r="E966" s="34"/>
      <c r="F966" s="34"/>
      <c r="G966" s="152"/>
      <c r="H966" s="35"/>
      <c r="I966" s="175"/>
      <c r="J966" s="175"/>
      <c r="K966" s="175"/>
      <c r="L966" s="175"/>
      <c r="M966" s="175"/>
      <c r="N966" s="175"/>
      <c r="O966" s="175"/>
      <c r="P966" s="175"/>
      <c r="Q966" s="175"/>
      <c r="R966" s="175"/>
      <c r="S966" s="175"/>
      <c r="T966" s="175"/>
      <c r="U966" s="175"/>
      <c r="V966" s="175"/>
      <c r="W966" s="175"/>
      <c r="X966" s="175"/>
      <c r="Y966" s="175"/>
      <c r="Z966" s="175"/>
      <c r="AA966" s="175"/>
      <c r="AB966" s="175"/>
      <c r="AC966" s="175"/>
      <c r="AD966" s="175"/>
      <c r="AE966" s="175"/>
      <c r="AF966" s="175"/>
      <c r="AG966" s="175"/>
      <c r="AH966" s="175"/>
      <c r="AI966" s="175"/>
      <c r="AJ966" s="175"/>
      <c r="AK966" s="175"/>
      <c r="AL966" s="175"/>
      <c r="AM966" s="175" t="str">
        <f t="shared" si="299"/>
        <v/>
      </c>
      <c r="AN966" s="213" t="str">
        <f t="shared" si="300"/>
        <v/>
      </c>
      <c r="AO966" s="36"/>
      <c r="AP966" s="13"/>
      <c r="AR966" s="14"/>
      <c r="AT966" s="66"/>
      <c r="AU966" s="66"/>
    </row>
    <row r="967" spans="1:47" s="61" customFormat="1" ht="22.5" outlineLevel="1" x14ac:dyDescent="0.25">
      <c r="A967" s="62" t="s">
        <v>1832</v>
      </c>
      <c r="B967" s="63" t="s">
        <v>1833</v>
      </c>
      <c r="C967" s="64" t="s">
        <v>16</v>
      </c>
      <c r="D967" s="65">
        <v>2</v>
      </c>
      <c r="E967" s="65"/>
      <c r="F967" s="19">
        <f>D967+E967</f>
        <v>2</v>
      </c>
      <c r="G967" s="156">
        <v>3326.94</v>
      </c>
      <c r="H967" s="65">
        <f t="shared" si="288"/>
        <v>2</v>
      </c>
      <c r="I967" s="179"/>
      <c r="J967" s="179">
        <f t="shared" si="293"/>
        <v>0</v>
      </c>
      <c r="K967" s="179"/>
      <c r="L967" s="179">
        <f t="shared" si="294"/>
        <v>0</v>
      </c>
      <c r="M967" s="179"/>
      <c r="N967" s="179">
        <f t="shared" si="295"/>
        <v>0</v>
      </c>
      <c r="O967" s="179"/>
      <c r="P967" s="179">
        <f t="shared" si="295"/>
        <v>0</v>
      </c>
      <c r="Q967" s="179"/>
      <c r="R967" s="179">
        <f t="shared" si="296"/>
        <v>0</v>
      </c>
      <c r="S967" s="179"/>
      <c r="T967" s="179">
        <f t="shared" si="297"/>
        <v>0</v>
      </c>
      <c r="U967" s="179"/>
      <c r="V967" s="179"/>
      <c r="W967" s="179"/>
      <c r="X967" s="179">
        <f t="shared" si="298"/>
        <v>0</v>
      </c>
      <c r="Y967" s="179"/>
      <c r="Z967" s="179">
        <f t="shared" si="304"/>
        <v>0</v>
      </c>
      <c r="AA967" s="179"/>
      <c r="AB967" s="179">
        <f t="shared" si="304"/>
        <v>0</v>
      </c>
      <c r="AC967" s="179"/>
      <c r="AD967" s="179">
        <f t="shared" si="304"/>
        <v>0</v>
      </c>
      <c r="AE967" s="179"/>
      <c r="AF967" s="179">
        <f t="shared" si="304"/>
        <v>0</v>
      </c>
      <c r="AG967" s="179"/>
      <c r="AH967" s="179">
        <f t="shared" si="305"/>
        <v>0</v>
      </c>
      <c r="AI967" s="179"/>
      <c r="AJ967" s="179">
        <f t="shared" si="287"/>
        <v>0</v>
      </c>
      <c r="AK967" s="179"/>
      <c r="AL967" s="179">
        <f t="shared" si="287"/>
        <v>0</v>
      </c>
      <c r="AM967" s="179">
        <f t="shared" si="299"/>
        <v>0</v>
      </c>
      <c r="AN967" s="217">
        <f t="shared" si="300"/>
        <v>0</v>
      </c>
      <c r="AO967" s="20">
        <f>IF(C967="","",(ROUND(AM967*G967,2)))</f>
        <v>0</v>
      </c>
      <c r="AP967" s="13"/>
      <c r="AR967" s="14"/>
      <c r="AT967" s="66"/>
      <c r="AU967" s="66"/>
    </row>
    <row r="968" spans="1:47" s="61" customFormat="1" ht="22.5" outlineLevel="1" x14ac:dyDescent="0.25">
      <c r="A968" s="62" t="s">
        <v>1834</v>
      </c>
      <c r="B968" s="63" t="s">
        <v>1835</v>
      </c>
      <c r="C968" s="64" t="s">
        <v>340</v>
      </c>
      <c r="D968" s="65">
        <v>90</v>
      </c>
      <c r="E968" s="65"/>
      <c r="F968" s="19">
        <f>D968+E968</f>
        <v>90</v>
      </c>
      <c r="G968" s="156">
        <v>152.61409420000001</v>
      </c>
      <c r="H968" s="65">
        <f t="shared" si="288"/>
        <v>90</v>
      </c>
      <c r="I968" s="179"/>
      <c r="J968" s="179">
        <f t="shared" si="293"/>
        <v>0</v>
      </c>
      <c r="K968" s="179"/>
      <c r="L968" s="179">
        <f t="shared" si="294"/>
        <v>0</v>
      </c>
      <c r="M968" s="179"/>
      <c r="N968" s="179">
        <f t="shared" si="295"/>
        <v>0</v>
      </c>
      <c r="O968" s="179"/>
      <c r="P968" s="179">
        <f t="shared" si="295"/>
        <v>0</v>
      </c>
      <c r="Q968" s="179"/>
      <c r="R968" s="179">
        <f t="shared" si="296"/>
        <v>0</v>
      </c>
      <c r="S968" s="179"/>
      <c r="T968" s="179">
        <f t="shared" si="297"/>
        <v>0</v>
      </c>
      <c r="U968" s="179"/>
      <c r="V968" s="179"/>
      <c r="W968" s="179"/>
      <c r="X968" s="179">
        <f t="shared" si="298"/>
        <v>0</v>
      </c>
      <c r="Y968" s="179"/>
      <c r="Z968" s="179">
        <f t="shared" si="304"/>
        <v>0</v>
      </c>
      <c r="AA968" s="179"/>
      <c r="AB968" s="179">
        <f t="shared" si="304"/>
        <v>0</v>
      </c>
      <c r="AC968" s="179"/>
      <c r="AD968" s="179">
        <f t="shared" si="304"/>
        <v>0</v>
      </c>
      <c r="AE968" s="179"/>
      <c r="AF968" s="179">
        <f t="shared" si="304"/>
        <v>0</v>
      </c>
      <c r="AG968" s="179"/>
      <c r="AH968" s="179">
        <f t="shared" si="305"/>
        <v>0</v>
      </c>
      <c r="AI968" s="179"/>
      <c r="AJ968" s="179">
        <f t="shared" si="287"/>
        <v>0</v>
      </c>
      <c r="AK968" s="179"/>
      <c r="AL968" s="179">
        <f t="shared" si="287"/>
        <v>0</v>
      </c>
      <c r="AM968" s="179">
        <f t="shared" si="299"/>
        <v>0</v>
      </c>
      <c r="AN968" s="217">
        <f t="shared" si="300"/>
        <v>0</v>
      </c>
      <c r="AO968" s="20">
        <f>IF(C968="","",(ROUND(AM968*G968,2)))</f>
        <v>0</v>
      </c>
      <c r="AP968" s="13"/>
      <c r="AR968" s="14"/>
      <c r="AT968" s="66"/>
      <c r="AU968" s="66"/>
    </row>
    <row r="969" spans="1:47" s="61" customFormat="1" ht="22.5" outlineLevel="1" x14ac:dyDescent="0.25">
      <c r="A969" s="62" t="s">
        <v>1836</v>
      </c>
      <c r="B969" s="63" t="s">
        <v>1837</v>
      </c>
      <c r="C969" s="64" t="s">
        <v>16</v>
      </c>
      <c r="D969" s="65">
        <v>14</v>
      </c>
      <c r="E969" s="65"/>
      <c r="F969" s="19">
        <f>D969+E969</f>
        <v>14</v>
      </c>
      <c r="G969" s="156">
        <v>341.78</v>
      </c>
      <c r="H969" s="65">
        <f t="shared" si="288"/>
        <v>14</v>
      </c>
      <c r="I969" s="179"/>
      <c r="J969" s="179">
        <f t="shared" si="293"/>
        <v>0</v>
      </c>
      <c r="K969" s="179"/>
      <c r="L969" s="179">
        <f t="shared" si="294"/>
        <v>0</v>
      </c>
      <c r="M969" s="179"/>
      <c r="N969" s="179">
        <f t="shared" si="295"/>
        <v>0</v>
      </c>
      <c r="O969" s="179"/>
      <c r="P969" s="179">
        <f t="shared" si="295"/>
        <v>0</v>
      </c>
      <c r="Q969" s="179"/>
      <c r="R969" s="179">
        <f t="shared" si="296"/>
        <v>0</v>
      </c>
      <c r="S969" s="179"/>
      <c r="T969" s="179">
        <f t="shared" si="297"/>
        <v>0</v>
      </c>
      <c r="U969" s="179"/>
      <c r="V969" s="179"/>
      <c r="W969" s="179"/>
      <c r="X969" s="179">
        <f t="shared" si="298"/>
        <v>0</v>
      </c>
      <c r="Y969" s="179"/>
      <c r="Z969" s="179">
        <f t="shared" si="304"/>
        <v>0</v>
      </c>
      <c r="AA969" s="179"/>
      <c r="AB969" s="179">
        <f t="shared" si="304"/>
        <v>0</v>
      </c>
      <c r="AC969" s="179"/>
      <c r="AD969" s="179">
        <f t="shared" si="304"/>
        <v>0</v>
      </c>
      <c r="AE969" s="179"/>
      <c r="AF969" s="179">
        <f t="shared" si="304"/>
        <v>0</v>
      </c>
      <c r="AG969" s="179"/>
      <c r="AH969" s="179">
        <f t="shared" si="304"/>
        <v>0</v>
      </c>
      <c r="AI969" s="179"/>
      <c r="AJ969" s="179">
        <f t="shared" si="287"/>
        <v>0</v>
      </c>
      <c r="AK969" s="179"/>
      <c r="AL969" s="179">
        <f t="shared" si="287"/>
        <v>0</v>
      </c>
      <c r="AM969" s="179">
        <f t="shared" si="299"/>
        <v>0</v>
      </c>
      <c r="AN969" s="217">
        <f t="shared" si="300"/>
        <v>0</v>
      </c>
      <c r="AO969" s="20">
        <f>IF(C969="","",(ROUND(AM969*G969,2)))</f>
        <v>0</v>
      </c>
      <c r="AP969" s="13"/>
      <c r="AR969" s="14"/>
      <c r="AT969" s="66"/>
      <c r="AU969" s="66"/>
    </row>
    <row r="970" spans="1:47" s="61" customFormat="1" ht="22.5" outlineLevel="1" x14ac:dyDescent="0.25">
      <c r="A970" s="62" t="s">
        <v>1838</v>
      </c>
      <c r="B970" s="63" t="s">
        <v>1839</v>
      </c>
      <c r="C970" s="64" t="s">
        <v>16</v>
      </c>
      <c r="D970" s="65">
        <v>2</v>
      </c>
      <c r="E970" s="65"/>
      <c r="F970" s="19">
        <f>D970+E970</f>
        <v>2</v>
      </c>
      <c r="G970" s="156">
        <v>392.55</v>
      </c>
      <c r="H970" s="65">
        <f t="shared" si="288"/>
        <v>2</v>
      </c>
      <c r="I970" s="179"/>
      <c r="J970" s="179">
        <f t="shared" si="293"/>
        <v>0</v>
      </c>
      <c r="K970" s="179"/>
      <c r="L970" s="179">
        <f t="shared" si="294"/>
        <v>0</v>
      </c>
      <c r="M970" s="179"/>
      <c r="N970" s="179">
        <f t="shared" si="295"/>
        <v>0</v>
      </c>
      <c r="O970" s="179"/>
      <c r="P970" s="179">
        <f t="shared" si="295"/>
        <v>0</v>
      </c>
      <c r="Q970" s="179"/>
      <c r="R970" s="179">
        <f t="shared" si="296"/>
        <v>0</v>
      </c>
      <c r="S970" s="179"/>
      <c r="T970" s="179">
        <f t="shared" si="297"/>
        <v>0</v>
      </c>
      <c r="U970" s="179"/>
      <c r="V970" s="179"/>
      <c r="W970" s="179"/>
      <c r="X970" s="179">
        <f t="shared" si="298"/>
        <v>0</v>
      </c>
      <c r="Y970" s="179"/>
      <c r="Z970" s="179">
        <f t="shared" si="304"/>
        <v>0</v>
      </c>
      <c r="AA970" s="179"/>
      <c r="AB970" s="179">
        <f t="shared" si="304"/>
        <v>0</v>
      </c>
      <c r="AC970" s="179"/>
      <c r="AD970" s="179">
        <f t="shared" si="304"/>
        <v>0</v>
      </c>
      <c r="AE970" s="179"/>
      <c r="AF970" s="179">
        <f t="shared" si="304"/>
        <v>0</v>
      </c>
      <c r="AG970" s="179"/>
      <c r="AH970" s="179">
        <f t="shared" si="304"/>
        <v>0</v>
      </c>
      <c r="AI970" s="179"/>
      <c r="AJ970" s="179">
        <f t="shared" ref="AJ970:AL1033" si="307">AI970*$G970</f>
        <v>0</v>
      </c>
      <c r="AK970" s="179"/>
      <c r="AL970" s="179">
        <f t="shared" si="307"/>
        <v>0</v>
      </c>
      <c r="AM970" s="179">
        <f t="shared" si="299"/>
        <v>0</v>
      </c>
      <c r="AN970" s="217">
        <f t="shared" si="300"/>
        <v>0</v>
      </c>
      <c r="AO970" s="20">
        <f>IF(C970="","",(ROUND(AM970*G970,2)))</f>
        <v>0</v>
      </c>
      <c r="AP970" s="13"/>
      <c r="AR970" s="14"/>
      <c r="AT970" s="66"/>
      <c r="AU970" s="66"/>
    </row>
    <row r="971" spans="1:47" s="61" customFormat="1" ht="22.5" outlineLevel="1" x14ac:dyDescent="0.25">
      <c r="A971" s="62" t="s">
        <v>1840</v>
      </c>
      <c r="B971" s="63" t="s">
        <v>1841</v>
      </c>
      <c r="C971" s="64" t="s">
        <v>16</v>
      </c>
      <c r="D971" s="65">
        <v>2</v>
      </c>
      <c r="E971" s="65"/>
      <c r="F971" s="19">
        <f>D971+E971</f>
        <v>2</v>
      </c>
      <c r="G971" s="156">
        <v>632.28</v>
      </c>
      <c r="H971" s="65">
        <f t="shared" ref="H971:H1034" si="308">F971-AM971</f>
        <v>2</v>
      </c>
      <c r="I971" s="179"/>
      <c r="J971" s="179">
        <f t="shared" si="293"/>
        <v>0</v>
      </c>
      <c r="K971" s="179"/>
      <c r="L971" s="179">
        <f t="shared" si="294"/>
        <v>0</v>
      </c>
      <c r="M971" s="179"/>
      <c r="N971" s="179">
        <f t="shared" si="295"/>
        <v>0</v>
      </c>
      <c r="O971" s="179"/>
      <c r="P971" s="179">
        <f t="shared" si="295"/>
        <v>0</v>
      </c>
      <c r="Q971" s="179"/>
      <c r="R971" s="179">
        <f t="shared" si="296"/>
        <v>0</v>
      </c>
      <c r="S971" s="179"/>
      <c r="T971" s="179">
        <f t="shared" si="297"/>
        <v>0</v>
      </c>
      <c r="U971" s="179"/>
      <c r="V971" s="179"/>
      <c r="W971" s="179"/>
      <c r="X971" s="179">
        <f t="shared" si="298"/>
        <v>0</v>
      </c>
      <c r="Y971" s="179"/>
      <c r="Z971" s="179">
        <f t="shared" si="304"/>
        <v>0</v>
      </c>
      <c r="AA971" s="179"/>
      <c r="AB971" s="179">
        <f t="shared" si="304"/>
        <v>0</v>
      </c>
      <c r="AC971" s="179"/>
      <c r="AD971" s="179">
        <f t="shared" si="304"/>
        <v>0</v>
      </c>
      <c r="AE971" s="179"/>
      <c r="AF971" s="179">
        <f t="shared" si="304"/>
        <v>0</v>
      </c>
      <c r="AG971" s="179"/>
      <c r="AH971" s="179">
        <f t="shared" si="304"/>
        <v>0</v>
      </c>
      <c r="AI971" s="179"/>
      <c r="AJ971" s="179">
        <f t="shared" si="307"/>
        <v>0</v>
      </c>
      <c r="AK971" s="179"/>
      <c r="AL971" s="179">
        <f t="shared" si="307"/>
        <v>0</v>
      </c>
      <c r="AM971" s="179">
        <f t="shared" si="299"/>
        <v>0</v>
      </c>
      <c r="AN971" s="217">
        <f t="shared" si="300"/>
        <v>0</v>
      </c>
      <c r="AO971" s="20">
        <f>IF(C971="","",(ROUND(AM971*G971,2)))</f>
        <v>0</v>
      </c>
      <c r="AP971" s="13"/>
      <c r="AR971" s="14"/>
      <c r="AT971" s="66"/>
      <c r="AU971" s="66"/>
    </row>
    <row r="972" spans="1:47" s="61" customFormat="1" ht="15" x14ac:dyDescent="0.25">
      <c r="A972" s="31" t="s">
        <v>1842</v>
      </c>
      <c r="B972" s="32" t="s">
        <v>1843</v>
      </c>
      <c r="C972" s="33"/>
      <c r="D972" s="34"/>
      <c r="E972" s="34"/>
      <c r="F972" s="34"/>
      <c r="G972" s="152"/>
      <c r="H972" s="35"/>
      <c r="I972" s="175"/>
      <c r="J972" s="175"/>
      <c r="K972" s="175"/>
      <c r="L972" s="175"/>
      <c r="M972" s="175"/>
      <c r="N972" s="175"/>
      <c r="O972" s="175"/>
      <c r="P972" s="175"/>
      <c r="Q972" s="175"/>
      <c r="R972" s="175"/>
      <c r="S972" s="175"/>
      <c r="T972" s="175"/>
      <c r="U972" s="175"/>
      <c r="V972" s="175"/>
      <c r="W972" s="175"/>
      <c r="X972" s="175"/>
      <c r="Y972" s="175"/>
      <c r="Z972" s="175"/>
      <c r="AA972" s="175"/>
      <c r="AB972" s="175"/>
      <c r="AC972" s="175"/>
      <c r="AD972" s="175"/>
      <c r="AE972" s="175"/>
      <c r="AF972" s="175"/>
      <c r="AG972" s="175"/>
      <c r="AH972" s="175"/>
      <c r="AI972" s="175"/>
      <c r="AJ972" s="175"/>
      <c r="AK972" s="175"/>
      <c r="AL972" s="175"/>
      <c r="AM972" s="175" t="str">
        <f t="shared" si="299"/>
        <v/>
      </c>
      <c r="AN972" s="213" t="str">
        <f t="shared" si="300"/>
        <v/>
      </c>
      <c r="AO972" s="36"/>
      <c r="AP972" s="13"/>
      <c r="AR972" s="14"/>
      <c r="AT972" s="66"/>
      <c r="AU972" s="66"/>
    </row>
    <row r="973" spans="1:47" s="61" customFormat="1" ht="22.5" outlineLevel="1" x14ac:dyDescent="0.25">
      <c r="A973" s="62" t="s">
        <v>1844</v>
      </c>
      <c r="B973" s="63" t="s">
        <v>1845</v>
      </c>
      <c r="C973" s="64" t="s">
        <v>16</v>
      </c>
      <c r="D973" s="65">
        <v>3</v>
      </c>
      <c r="E973" s="65"/>
      <c r="F973" s="19">
        <f>D973+E973</f>
        <v>3</v>
      </c>
      <c r="G973" s="156">
        <v>697.22</v>
      </c>
      <c r="H973" s="65">
        <f t="shared" si="308"/>
        <v>3</v>
      </c>
      <c r="I973" s="179"/>
      <c r="J973" s="179">
        <f t="shared" si="293"/>
        <v>0</v>
      </c>
      <c r="K973" s="179"/>
      <c r="L973" s="179">
        <f t="shared" si="294"/>
        <v>0</v>
      </c>
      <c r="M973" s="179"/>
      <c r="N973" s="179">
        <f t="shared" si="295"/>
        <v>0</v>
      </c>
      <c r="O973" s="179"/>
      <c r="P973" s="179">
        <f t="shared" si="295"/>
        <v>0</v>
      </c>
      <c r="Q973" s="179"/>
      <c r="R973" s="179">
        <f t="shared" si="296"/>
        <v>0</v>
      </c>
      <c r="S973" s="179"/>
      <c r="T973" s="179">
        <f t="shared" si="297"/>
        <v>0</v>
      </c>
      <c r="U973" s="179"/>
      <c r="V973" s="179"/>
      <c r="W973" s="179"/>
      <c r="X973" s="179">
        <f t="shared" si="298"/>
        <v>0</v>
      </c>
      <c r="Y973" s="179"/>
      <c r="Z973" s="179">
        <f t="shared" si="304"/>
        <v>0</v>
      </c>
      <c r="AA973" s="179"/>
      <c r="AB973" s="179">
        <f t="shared" si="304"/>
        <v>0</v>
      </c>
      <c r="AC973" s="179"/>
      <c r="AD973" s="179">
        <f t="shared" si="304"/>
        <v>0</v>
      </c>
      <c r="AE973" s="179"/>
      <c r="AF973" s="179">
        <f t="shared" si="304"/>
        <v>0</v>
      </c>
      <c r="AG973" s="179"/>
      <c r="AH973" s="179">
        <f t="shared" si="304"/>
        <v>0</v>
      </c>
      <c r="AI973" s="179"/>
      <c r="AJ973" s="179">
        <f t="shared" si="307"/>
        <v>0</v>
      </c>
      <c r="AK973" s="179"/>
      <c r="AL973" s="179">
        <f t="shared" si="307"/>
        <v>0</v>
      </c>
      <c r="AM973" s="179">
        <f t="shared" si="299"/>
        <v>0</v>
      </c>
      <c r="AN973" s="217">
        <f t="shared" si="300"/>
        <v>0</v>
      </c>
      <c r="AO973" s="20">
        <f>IF(C973="","",(ROUND(AM973*G973,2)))</f>
        <v>0</v>
      </c>
      <c r="AP973" s="13"/>
      <c r="AR973" s="14"/>
      <c r="AT973" s="66"/>
      <c r="AU973" s="66"/>
    </row>
    <row r="974" spans="1:47" s="61" customFormat="1" ht="22.5" outlineLevel="1" x14ac:dyDescent="0.25">
      <c r="A974" s="62" t="s">
        <v>1846</v>
      </c>
      <c r="B974" s="63" t="s">
        <v>1847</v>
      </c>
      <c r="C974" s="64" t="s">
        <v>62</v>
      </c>
      <c r="D974" s="65">
        <v>20</v>
      </c>
      <c r="E974" s="65"/>
      <c r="F974" s="19">
        <f>D974+E974</f>
        <v>20</v>
      </c>
      <c r="G974" s="156">
        <v>46.87</v>
      </c>
      <c r="H974" s="65">
        <f t="shared" si="308"/>
        <v>20</v>
      </c>
      <c r="I974" s="179"/>
      <c r="J974" s="179">
        <f t="shared" si="293"/>
        <v>0</v>
      </c>
      <c r="K974" s="179"/>
      <c r="L974" s="179">
        <f t="shared" si="294"/>
        <v>0</v>
      </c>
      <c r="M974" s="179"/>
      <c r="N974" s="179">
        <f t="shared" si="295"/>
        <v>0</v>
      </c>
      <c r="O974" s="179"/>
      <c r="P974" s="179">
        <f t="shared" si="295"/>
        <v>0</v>
      </c>
      <c r="Q974" s="179"/>
      <c r="R974" s="179">
        <f t="shared" si="296"/>
        <v>0</v>
      </c>
      <c r="S974" s="179"/>
      <c r="T974" s="179">
        <f t="shared" si="297"/>
        <v>0</v>
      </c>
      <c r="U974" s="179"/>
      <c r="V974" s="179"/>
      <c r="W974" s="179"/>
      <c r="X974" s="179">
        <f t="shared" si="298"/>
        <v>0</v>
      </c>
      <c r="Y974" s="179"/>
      <c r="Z974" s="179">
        <f t="shared" si="304"/>
        <v>0</v>
      </c>
      <c r="AA974" s="179"/>
      <c r="AB974" s="179">
        <f t="shared" si="304"/>
        <v>0</v>
      </c>
      <c r="AC974" s="179"/>
      <c r="AD974" s="179">
        <f t="shared" si="304"/>
        <v>0</v>
      </c>
      <c r="AE974" s="179"/>
      <c r="AF974" s="179">
        <f t="shared" si="304"/>
        <v>0</v>
      </c>
      <c r="AG974" s="179"/>
      <c r="AH974" s="179">
        <f t="shared" si="304"/>
        <v>0</v>
      </c>
      <c r="AI974" s="179"/>
      <c r="AJ974" s="179">
        <f t="shared" si="307"/>
        <v>0</v>
      </c>
      <c r="AK974" s="179"/>
      <c r="AL974" s="179">
        <f t="shared" si="307"/>
        <v>0</v>
      </c>
      <c r="AM974" s="179">
        <f t="shared" si="299"/>
        <v>0</v>
      </c>
      <c r="AN974" s="217">
        <f t="shared" si="300"/>
        <v>0</v>
      </c>
      <c r="AO974" s="20">
        <f>IF(C974="","",(ROUND(AM974*G974,2)))</f>
        <v>0</v>
      </c>
      <c r="AP974" s="13"/>
      <c r="AR974" s="14"/>
      <c r="AT974" s="66"/>
      <c r="AU974" s="66"/>
    </row>
    <row r="975" spans="1:47" s="61" customFormat="1" ht="22.5" outlineLevel="1" x14ac:dyDescent="0.25">
      <c r="A975" s="62" t="s">
        <v>1848</v>
      </c>
      <c r="B975" s="63" t="s">
        <v>1849</v>
      </c>
      <c r="C975" s="64" t="s">
        <v>16</v>
      </c>
      <c r="D975" s="65">
        <v>3</v>
      </c>
      <c r="E975" s="65"/>
      <c r="F975" s="19">
        <f>D975+E975</f>
        <v>3</v>
      </c>
      <c r="G975" s="156">
        <v>61.52</v>
      </c>
      <c r="H975" s="65">
        <f t="shared" si="308"/>
        <v>3</v>
      </c>
      <c r="I975" s="179"/>
      <c r="J975" s="179">
        <f t="shared" si="293"/>
        <v>0</v>
      </c>
      <c r="K975" s="179"/>
      <c r="L975" s="179">
        <f t="shared" si="294"/>
        <v>0</v>
      </c>
      <c r="M975" s="179"/>
      <c r="N975" s="179">
        <f t="shared" si="295"/>
        <v>0</v>
      </c>
      <c r="O975" s="179"/>
      <c r="P975" s="179">
        <f t="shared" si="295"/>
        <v>0</v>
      </c>
      <c r="Q975" s="179"/>
      <c r="R975" s="179">
        <f t="shared" si="296"/>
        <v>0</v>
      </c>
      <c r="S975" s="179"/>
      <c r="T975" s="179">
        <f t="shared" si="297"/>
        <v>0</v>
      </c>
      <c r="U975" s="179"/>
      <c r="V975" s="179"/>
      <c r="W975" s="179"/>
      <c r="X975" s="179">
        <f t="shared" si="298"/>
        <v>0</v>
      </c>
      <c r="Y975" s="179"/>
      <c r="Z975" s="179">
        <f t="shared" si="304"/>
        <v>0</v>
      </c>
      <c r="AA975" s="179"/>
      <c r="AB975" s="179">
        <f t="shared" si="304"/>
        <v>0</v>
      </c>
      <c r="AC975" s="179"/>
      <c r="AD975" s="179">
        <f t="shared" si="304"/>
        <v>0</v>
      </c>
      <c r="AE975" s="179"/>
      <c r="AF975" s="179">
        <f t="shared" si="304"/>
        <v>0</v>
      </c>
      <c r="AG975" s="179"/>
      <c r="AH975" s="179">
        <f t="shared" si="304"/>
        <v>0</v>
      </c>
      <c r="AI975" s="179"/>
      <c r="AJ975" s="179">
        <f t="shared" si="307"/>
        <v>0</v>
      </c>
      <c r="AK975" s="179"/>
      <c r="AL975" s="179">
        <f t="shared" si="307"/>
        <v>0</v>
      </c>
      <c r="AM975" s="179">
        <f t="shared" si="299"/>
        <v>0</v>
      </c>
      <c r="AN975" s="217">
        <f t="shared" si="300"/>
        <v>0</v>
      </c>
      <c r="AO975" s="20">
        <f>IF(C975="","",(ROUND(AM975*G975,2)))</f>
        <v>0</v>
      </c>
      <c r="AP975" s="13"/>
      <c r="AR975" s="14"/>
      <c r="AT975" s="66"/>
      <c r="AU975" s="66"/>
    </row>
    <row r="976" spans="1:47" s="61" customFormat="1" ht="15" x14ac:dyDescent="0.25">
      <c r="A976" s="31" t="s">
        <v>1850</v>
      </c>
      <c r="B976" s="32" t="s">
        <v>1851</v>
      </c>
      <c r="C976" s="33"/>
      <c r="D976" s="34"/>
      <c r="E976" s="34"/>
      <c r="F976" s="34"/>
      <c r="G976" s="152"/>
      <c r="H976" s="35"/>
      <c r="I976" s="175"/>
      <c r="J976" s="175"/>
      <c r="K976" s="175"/>
      <c r="L976" s="175"/>
      <c r="M976" s="175"/>
      <c r="N976" s="175"/>
      <c r="O976" s="175"/>
      <c r="P976" s="175"/>
      <c r="Q976" s="175"/>
      <c r="R976" s="175"/>
      <c r="S976" s="175"/>
      <c r="T976" s="175"/>
      <c r="U976" s="175"/>
      <c r="V976" s="175"/>
      <c r="W976" s="175"/>
      <c r="X976" s="175"/>
      <c r="Y976" s="175"/>
      <c r="Z976" s="175"/>
      <c r="AA976" s="175"/>
      <c r="AB976" s="175"/>
      <c r="AC976" s="175"/>
      <c r="AD976" s="175"/>
      <c r="AE976" s="175"/>
      <c r="AF976" s="175"/>
      <c r="AG976" s="175"/>
      <c r="AH976" s="175"/>
      <c r="AI976" s="175"/>
      <c r="AJ976" s="175"/>
      <c r="AK976" s="175"/>
      <c r="AL976" s="175"/>
      <c r="AM976" s="175" t="str">
        <f t="shared" si="299"/>
        <v/>
      </c>
      <c r="AN976" s="213" t="str">
        <f t="shared" si="300"/>
        <v/>
      </c>
      <c r="AO976" s="36"/>
      <c r="AP976" s="13"/>
      <c r="AR976" s="14"/>
      <c r="AT976" s="66"/>
      <c r="AU976" s="66"/>
    </row>
    <row r="977" spans="1:47" s="61" customFormat="1" ht="22.5" outlineLevel="1" x14ac:dyDescent="0.25">
      <c r="A977" s="62" t="s">
        <v>1852</v>
      </c>
      <c r="B977" s="63" t="s">
        <v>1845</v>
      </c>
      <c r="C977" s="64" t="s">
        <v>16</v>
      </c>
      <c r="D977" s="65">
        <v>4</v>
      </c>
      <c r="E977" s="65"/>
      <c r="F977" s="19">
        <f>D977+E977</f>
        <v>4</v>
      </c>
      <c r="G977" s="156">
        <v>697.22</v>
      </c>
      <c r="H977" s="65">
        <f t="shared" si="308"/>
        <v>4</v>
      </c>
      <c r="I977" s="179"/>
      <c r="J977" s="179">
        <f t="shared" si="293"/>
        <v>0</v>
      </c>
      <c r="K977" s="179"/>
      <c r="L977" s="179">
        <f t="shared" si="294"/>
        <v>0</v>
      </c>
      <c r="M977" s="179"/>
      <c r="N977" s="179">
        <f t="shared" si="295"/>
        <v>0</v>
      </c>
      <c r="O977" s="179"/>
      <c r="P977" s="179">
        <f t="shared" si="295"/>
        <v>0</v>
      </c>
      <c r="Q977" s="179"/>
      <c r="R977" s="179">
        <f t="shared" si="296"/>
        <v>0</v>
      </c>
      <c r="S977" s="179"/>
      <c r="T977" s="179">
        <f t="shared" si="297"/>
        <v>0</v>
      </c>
      <c r="U977" s="179"/>
      <c r="V977" s="179"/>
      <c r="W977" s="179"/>
      <c r="X977" s="179">
        <f t="shared" si="298"/>
        <v>0</v>
      </c>
      <c r="Y977" s="179"/>
      <c r="Z977" s="179">
        <f t="shared" si="304"/>
        <v>0</v>
      </c>
      <c r="AA977" s="179"/>
      <c r="AB977" s="179">
        <f t="shared" si="304"/>
        <v>0</v>
      </c>
      <c r="AC977" s="179"/>
      <c r="AD977" s="179">
        <f t="shared" si="304"/>
        <v>0</v>
      </c>
      <c r="AE977" s="179"/>
      <c r="AF977" s="179">
        <f t="shared" si="304"/>
        <v>0</v>
      </c>
      <c r="AG977" s="179"/>
      <c r="AH977" s="179">
        <f t="shared" si="304"/>
        <v>0</v>
      </c>
      <c r="AI977" s="179"/>
      <c r="AJ977" s="179">
        <f t="shared" si="307"/>
        <v>0</v>
      </c>
      <c r="AK977" s="179"/>
      <c r="AL977" s="179">
        <f t="shared" si="307"/>
        <v>0</v>
      </c>
      <c r="AM977" s="179">
        <f t="shared" si="299"/>
        <v>0</v>
      </c>
      <c r="AN977" s="217">
        <f t="shared" si="300"/>
        <v>0</v>
      </c>
      <c r="AO977" s="20">
        <f>IF(C977="","",(ROUND(AM977*G977,2)))</f>
        <v>0</v>
      </c>
      <c r="AP977" s="13"/>
      <c r="AR977" s="14"/>
      <c r="AT977" s="66"/>
      <c r="AU977" s="66"/>
    </row>
    <row r="978" spans="1:47" s="61" customFormat="1" ht="22.5" outlineLevel="1" x14ac:dyDescent="0.25">
      <c r="A978" s="62" t="s">
        <v>1853</v>
      </c>
      <c r="B978" s="63" t="s">
        <v>1854</v>
      </c>
      <c r="C978" s="64" t="s">
        <v>340</v>
      </c>
      <c r="D978" s="65">
        <v>14</v>
      </c>
      <c r="E978" s="65"/>
      <c r="F978" s="19">
        <f>D978+E978</f>
        <v>14</v>
      </c>
      <c r="G978" s="156">
        <v>152.61409420000001</v>
      </c>
      <c r="H978" s="65">
        <f t="shared" si="308"/>
        <v>14</v>
      </c>
      <c r="I978" s="179"/>
      <c r="J978" s="179">
        <f t="shared" si="293"/>
        <v>0</v>
      </c>
      <c r="K978" s="179"/>
      <c r="L978" s="179">
        <f t="shared" si="294"/>
        <v>0</v>
      </c>
      <c r="M978" s="179"/>
      <c r="N978" s="179">
        <f t="shared" si="295"/>
        <v>0</v>
      </c>
      <c r="O978" s="179"/>
      <c r="P978" s="179">
        <f t="shared" si="295"/>
        <v>0</v>
      </c>
      <c r="Q978" s="179"/>
      <c r="R978" s="179">
        <f t="shared" si="296"/>
        <v>0</v>
      </c>
      <c r="S978" s="179"/>
      <c r="T978" s="179">
        <f t="shared" si="297"/>
        <v>0</v>
      </c>
      <c r="U978" s="179"/>
      <c r="V978" s="179"/>
      <c r="W978" s="179"/>
      <c r="X978" s="179">
        <f t="shared" si="298"/>
        <v>0</v>
      </c>
      <c r="Y978" s="179"/>
      <c r="Z978" s="179">
        <f t="shared" si="304"/>
        <v>0</v>
      </c>
      <c r="AA978" s="179"/>
      <c r="AB978" s="179">
        <f t="shared" si="304"/>
        <v>0</v>
      </c>
      <c r="AC978" s="179"/>
      <c r="AD978" s="179">
        <f t="shared" si="304"/>
        <v>0</v>
      </c>
      <c r="AE978" s="179"/>
      <c r="AF978" s="179">
        <f t="shared" si="304"/>
        <v>0</v>
      </c>
      <c r="AG978" s="179"/>
      <c r="AH978" s="179">
        <f t="shared" si="304"/>
        <v>0</v>
      </c>
      <c r="AI978" s="179"/>
      <c r="AJ978" s="179">
        <f t="shared" si="307"/>
        <v>0</v>
      </c>
      <c r="AK978" s="179"/>
      <c r="AL978" s="179">
        <f t="shared" si="307"/>
        <v>0</v>
      </c>
      <c r="AM978" s="179">
        <f t="shared" si="299"/>
        <v>0</v>
      </c>
      <c r="AN978" s="217">
        <f t="shared" si="300"/>
        <v>0</v>
      </c>
      <c r="AO978" s="20">
        <f>IF(C978="","",(ROUND(AM978*G978,2)))</f>
        <v>0</v>
      </c>
      <c r="AP978" s="13"/>
      <c r="AR978" s="14"/>
      <c r="AT978" s="66"/>
      <c r="AU978" s="66"/>
    </row>
    <row r="979" spans="1:47" s="61" customFormat="1" ht="22.5" outlineLevel="1" x14ac:dyDescent="0.25">
      <c r="A979" s="62" t="s">
        <v>1855</v>
      </c>
      <c r="B979" s="63" t="s">
        <v>1856</v>
      </c>
      <c r="C979" s="64" t="s">
        <v>16</v>
      </c>
      <c r="D979" s="65">
        <v>1</v>
      </c>
      <c r="E979" s="65"/>
      <c r="F979" s="19">
        <f>D979+E979</f>
        <v>1</v>
      </c>
      <c r="G979" s="156">
        <v>339.82</v>
      </c>
      <c r="H979" s="65">
        <f t="shared" si="308"/>
        <v>1</v>
      </c>
      <c r="I979" s="179"/>
      <c r="J979" s="179">
        <f t="shared" si="293"/>
        <v>0</v>
      </c>
      <c r="K979" s="179"/>
      <c r="L979" s="179">
        <f t="shared" si="294"/>
        <v>0</v>
      </c>
      <c r="M979" s="179"/>
      <c r="N979" s="179">
        <f t="shared" si="295"/>
        <v>0</v>
      </c>
      <c r="O979" s="179"/>
      <c r="P979" s="179">
        <f t="shared" si="295"/>
        <v>0</v>
      </c>
      <c r="Q979" s="179"/>
      <c r="R979" s="179">
        <f t="shared" si="296"/>
        <v>0</v>
      </c>
      <c r="S979" s="179"/>
      <c r="T979" s="179">
        <f t="shared" si="297"/>
        <v>0</v>
      </c>
      <c r="U979" s="179"/>
      <c r="V979" s="179"/>
      <c r="W979" s="179"/>
      <c r="X979" s="179">
        <f t="shared" si="298"/>
        <v>0</v>
      </c>
      <c r="Y979" s="179"/>
      <c r="Z979" s="179">
        <f t="shared" si="304"/>
        <v>0</v>
      </c>
      <c r="AA979" s="179"/>
      <c r="AB979" s="179">
        <f t="shared" si="304"/>
        <v>0</v>
      </c>
      <c r="AC979" s="179"/>
      <c r="AD979" s="179">
        <f t="shared" si="304"/>
        <v>0</v>
      </c>
      <c r="AE979" s="179"/>
      <c r="AF979" s="179">
        <f t="shared" si="304"/>
        <v>0</v>
      </c>
      <c r="AG979" s="179"/>
      <c r="AH979" s="179">
        <f t="shared" si="304"/>
        <v>0</v>
      </c>
      <c r="AI979" s="179"/>
      <c r="AJ979" s="179">
        <f t="shared" si="307"/>
        <v>0</v>
      </c>
      <c r="AK979" s="179"/>
      <c r="AL979" s="179">
        <f t="shared" si="307"/>
        <v>0</v>
      </c>
      <c r="AM979" s="179">
        <f t="shared" si="299"/>
        <v>0</v>
      </c>
      <c r="AN979" s="217">
        <f t="shared" si="300"/>
        <v>0</v>
      </c>
      <c r="AO979" s="20">
        <f>IF(C979="","",(ROUND(AM979*G979,2)))</f>
        <v>0</v>
      </c>
      <c r="AP979" s="13"/>
      <c r="AR979" s="14"/>
      <c r="AT979" s="66"/>
      <c r="AU979" s="66"/>
    </row>
    <row r="980" spans="1:47" s="61" customFormat="1" ht="22.5" outlineLevel="1" x14ac:dyDescent="0.25">
      <c r="A980" s="62" t="s">
        <v>1857</v>
      </c>
      <c r="B980" s="63" t="s">
        <v>1847</v>
      </c>
      <c r="C980" s="64" t="s">
        <v>62</v>
      </c>
      <c r="D980" s="65">
        <v>7</v>
      </c>
      <c r="E980" s="65"/>
      <c r="F980" s="19">
        <f>D980+E980</f>
        <v>7</v>
      </c>
      <c r="G980" s="156">
        <v>46.87</v>
      </c>
      <c r="H980" s="65">
        <f t="shared" si="308"/>
        <v>7</v>
      </c>
      <c r="I980" s="179"/>
      <c r="J980" s="179">
        <f t="shared" si="293"/>
        <v>0</v>
      </c>
      <c r="K980" s="179"/>
      <c r="L980" s="179">
        <f t="shared" si="294"/>
        <v>0</v>
      </c>
      <c r="M980" s="179"/>
      <c r="N980" s="179">
        <f t="shared" si="295"/>
        <v>0</v>
      </c>
      <c r="O980" s="179"/>
      <c r="P980" s="179">
        <f t="shared" si="295"/>
        <v>0</v>
      </c>
      <c r="Q980" s="179"/>
      <c r="R980" s="179">
        <f t="shared" si="296"/>
        <v>0</v>
      </c>
      <c r="S980" s="179"/>
      <c r="T980" s="179">
        <f t="shared" si="297"/>
        <v>0</v>
      </c>
      <c r="U980" s="179"/>
      <c r="V980" s="179"/>
      <c r="W980" s="179"/>
      <c r="X980" s="179">
        <f t="shared" si="298"/>
        <v>0</v>
      </c>
      <c r="Y980" s="179"/>
      <c r="Z980" s="179">
        <f t="shared" si="304"/>
        <v>0</v>
      </c>
      <c r="AA980" s="179"/>
      <c r="AB980" s="179">
        <f t="shared" si="304"/>
        <v>0</v>
      </c>
      <c r="AC980" s="179"/>
      <c r="AD980" s="179">
        <f t="shared" si="304"/>
        <v>0</v>
      </c>
      <c r="AE980" s="179"/>
      <c r="AF980" s="179">
        <f t="shared" si="304"/>
        <v>0</v>
      </c>
      <c r="AG980" s="179"/>
      <c r="AH980" s="179">
        <f t="shared" si="304"/>
        <v>0</v>
      </c>
      <c r="AI980" s="179"/>
      <c r="AJ980" s="179">
        <f t="shared" si="307"/>
        <v>0</v>
      </c>
      <c r="AK980" s="179"/>
      <c r="AL980" s="179">
        <f t="shared" si="307"/>
        <v>0</v>
      </c>
      <c r="AM980" s="179">
        <f t="shared" si="299"/>
        <v>0</v>
      </c>
      <c r="AN980" s="217">
        <f t="shared" si="300"/>
        <v>0</v>
      </c>
      <c r="AO980" s="20">
        <f>IF(C980="","",(ROUND(AM980*G980,2)))</f>
        <v>0</v>
      </c>
      <c r="AP980" s="13"/>
      <c r="AR980" s="14"/>
      <c r="AT980" s="66"/>
      <c r="AU980" s="66"/>
    </row>
    <row r="981" spans="1:47" s="61" customFormat="1" ht="15" x14ac:dyDescent="0.25">
      <c r="A981" s="31" t="s">
        <v>1858</v>
      </c>
      <c r="B981" s="32" t="s">
        <v>1859</v>
      </c>
      <c r="C981" s="33"/>
      <c r="D981" s="34"/>
      <c r="E981" s="34"/>
      <c r="F981" s="34"/>
      <c r="G981" s="152"/>
      <c r="H981" s="35"/>
      <c r="I981" s="175"/>
      <c r="J981" s="175"/>
      <c r="K981" s="175"/>
      <c r="L981" s="175"/>
      <c r="M981" s="175"/>
      <c r="N981" s="175"/>
      <c r="O981" s="175"/>
      <c r="P981" s="175"/>
      <c r="Q981" s="175"/>
      <c r="R981" s="175"/>
      <c r="S981" s="175"/>
      <c r="T981" s="175"/>
      <c r="U981" s="175"/>
      <c r="V981" s="175"/>
      <c r="W981" s="175"/>
      <c r="X981" s="175"/>
      <c r="Y981" s="175"/>
      <c r="Z981" s="175"/>
      <c r="AA981" s="175"/>
      <c r="AB981" s="175"/>
      <c r="AC981" s="175"/>
      <c r="AD981" s="175"/>
      <c r="AE981" s="175"/>
      <c r="AF981" s="175"/>
      <c r="AG981" s="175"/>
      <c r="AH981" s="175"/>
      <c r="AI981" s="175"/>
      <c r="AJ981" s="175"/>
      <c r="AK981" s="175"/>
      <c r="AL981" s="175"/>
      <c r="AM981" s="175" t="str">
        <f t="shared" si="299"/>
        <v/>
      </c>
      <c r="AN981" s="213" t="str">
        <f t="shared" si="300"/>
        <v/>
      </c>
      <c r="AO981" s="36"/>
      <c r="AP981" s="13"/>
      <c r="AR981" s="14"/>
      <c r="AT981" s="66"/>
      <c r="AU981" s="66"/>
    </row>
    <row r="982" spans="1:47" s="61" customFormat="1" ht="22.5" outlineLevel="1" x14ac:dyDescent="0.25">
      <c r="A982" s="62" t="s">
        <v>1860</v>
      </c>
      <c r="B982" s="63" t="s">
        <v>1845</v>
      </c>
      <c r="C982" s="64" t="s">
        <v>16</v>
      </c>
      <c r="D982" s="65">
        <v>4</v>
      </c>
      <c r="E982" s="65"/>
      <c r="F982" s="19">
        <f>D982+E982</f>
        <v>4</v>
      </c>
      <c r="G982" s="156">
        <v>697.22</v>
      </c>
      <c r="H982" s="65">
        <f t="shared" si="308"/>
        <v>4</v>
      </c>
      <c r="I982" s="179"/>
      <c r="J982" s="179">
        <f t="shared" si="293"/>
        <v>0</v>
      </c>
      <c r="K982" s="179"/>
      <c r="L982" s="179">
        <f t="shared" si="294"/>
        <v>0</v>
      </c>
      <c r="M982" s="179"/>
      <c r="N982" s="179">
        <f t="shared" si="295"/>
        <v>0</v>
      </c>
      <c r="O982" s="179"/>
      <c r="P982" s="179">
        <f t="shared" si="295"/>
        <v>0</v>
      </c>
      <c r="Q982" s="179"/>
      <c r="R982" s="179">
        <f t="shared" si="296"/>
        <v>0</v>
      </c>
      <c r="S982" s="179"/>
      <c r="T982" s="179">
        <f t="shared" si="297"/>
        <v>0</v>
      </c>
      <c r="U982" s="179"/>
      <c r="V982" s="179"/>
      <c r="W982" s="179"/>
      <c r="X982" s="179">
        <f t="shared" si="298"/>
        <v>0</v>
      </c>
      <c r="Y982" s="179"/>
      <c r="Z982" s="179">
        <f t="shared" si="304"/>
        <v>0</v>
      </c>
      <c r="AA982" s="179"/>
      <c r="AB982" s="179">
        <f t="shared" si="304"/>
        <v>0</v>
      </c>
      <c r="AC982" s="179"/>
      <c r="AD982" s="179">
        <f t="shared" si="304"/>
        <v>0</v>
      </c>
      <c r="AE982" s="179"/>
      <c r="AF982" s="179">
        <f t="shared" si="304"/>
        <v>0</v>
      </c>
      <c r="AG982" s="179"/>
      <c r="AH982" s="179">
        <f t="shared" si="304"/>
        <v>0</v>
      </c>
      <c r="AI982" s="179"/>
      <c r="AJ982" s="179">
        <f t="shared" si="307"/>
        <v>0</v>
      </c>
      <c r="AK982" s="179"/>
      <c r="AL982" s="179">
        <f t="shared" si="307"/>
        <v>0</v>
      </c>
      <c r="AM982" s="179">
        <f t="shared" si="299"/>
        <v>0</v>
      </c>
      <c r="AN982" s="217">
        <f t="shared" si="300"/>
        <v>0</v>
      </c>
      <c r="AO982" s="20">
        <f>IF(C982="","",(ROUND(AM982*G982,2)))</f>
        <v>0</v>
      </c>
      <c r="AP982" s="13"/>
      <c r="AR982" s="14"/>
      <c r="AT982" s="66"/>
      <c r="AU982" s="66"/>
    </row>
    <row r="983" spans="1:47" s="61" customFormat="1" ht="22.5" outlineLevel="1" x14ac:dyDescent="0.25">
      <c r="A983" s="62" t="s">
        <v>1861</v>
      </c>
      <c r="B983" s="63" t="s">
        <v>1854</v>
      </c>
      <c r="C983" s="64" t="s">
        <v>340</v>
      </c>
      <c r="D983" s="65">
        <v>14</v>
      </c>
      <c r="E983" s="65"/>
      <c r="F983" s="19">
        <f>D983+E983</f>
        <v>14</v>
      </c>
      <c r="G983" s="156">
        <v>152.61409420000001</v>
      </c>
      <c r="H983" s="65">
        <f t="shared" si="308"/>
        <v>14</v>
      </c>
      <c r="I983" s="179"/>
      <c r="J983" s="179">
        <f t="shared" si="293"/>
        <v>0</v>
      </c>
      <c r="K983" s="179"/>
      <c r="L983" s="179">
        <f t="shared" si="294"/>
        <v>0</v>
      </c>
      <c r="M983" s="179"/>
      <c r="N983" s="179">
        <f t="shared" si="295"/>
        <v>0</v>
      </c>
      <c r="O983" s="179"/>
      <c r="P983" s="179">
        <f t="shared" si="295"/>
        <v>0</v>
      </c>
      <c r="Q983" s="179"/>
      <c r="R983" s="179">
        <f t="shared" si="296"/>
        <v>0</v>
      </c>
      <c r="S983" s="179"/>
      <c r="T983" s="179">
        <f t="shared" si="297"/>
        <v>0</v>
      </c>
      <c r="U983" s="179"/>
      <c r="V983" s="179"/>
      <c r="W983" s="179"/>
      <c r="X983" s="179">
        <f t="shared" si="298"/>
        <v>0</v>
      </c>
      <c r="Y983" s="179"/>
      <c r="Z983" s="179">
        <f t="shared" si="304"/>
        <v>0</v>
      </c>
      <c r="AA983" s="179"/>
      <c r="AB983" s="179">
        <f t="shared" si="304"/>
        <v>0</v>
      </c>
      <c r="AC983" s="179"/>
      <c r="AD983" s="179">
        <f t="shared" si="304"/>
        <v>0</v>
      </c>
      <c r="AE983" s="179"/>
      <c r="AF983" s="179">
        <f t="shared" si="304"/>
        <v>0</v>
      </c>
      <c r="AG983" s="179"/>
      <c r="AH983" s="179">
        <f t="shared" si="304"/>
        <v>0</v>
      </c>
      <c r="AI983" s="179"/>
      <c r="AJ983" s="179">
        <f t="shared" si="307"/>
        <v>0</v>
      </c>
      <c r="AK983" s="179"/>
      <c r="AL983" s="179">
        <f t="shared" si="307"/>
        <v>0</v>
      </c>
      <c r="AM983" s="179">
        <f t="shared" si="299"/>
        <v>0</v>
      </c>
      <c r="AN983" s="217">
        <f t="shared" si="300"/>
        <v>0</v>
      </c>
      <c r="AO983" s="20">
        <f>IF(C983="","",(ROUND(AM983*G983,2)))</f>
        <v>0</v>
      </c>
      <c r="AP983" s="13"/>
      <c r="AR983" s="14"/>
      <c r="AT983" s="66"/>
      <c r="AU983" s="66"/>
    </row>
    <row r="984" spans="1:47" s="61" customFormat="1" ht="22.5" outlineLevel="1" x14ac:dyDescent="0.25">
      <c r="A984" s="62" t="s">
        <v>1862</v>
      </c>
      <c r="B984" s="63" t="s">
        <v>1856</v>
      </c>
      <c r="C984" s="64" t="s">
        <v>16</v>
      </c>
      <c r="D984" s="65">
        <v>1</v>
      </c>
      <c r="E984" s="65"/>
      <c r="F984" s="19">
        <f>D984+E984</f>
        <v>1</v>
      </c>
      <c r="G984" s="156">
        <v>339.82</v>
      </c>
      <c r="H984" s="65">
        <f t="shared" si="308"/>
        <v>1</v>
      </c>
      <c r="I984" s="179"/>
      <c r="J984" s="179">
        <f t="shared" si="293"/>
        <v>0</v>
      </c>
      <c r="K984" s="179"/>
      <c r="L984" s="179">
        <f t="shared" si="294"/>
        <v>0</v>
      </c>
      <c r="M984" s="179"/>
      <c r="N984" s="179">
        <f t="shared" si="295"/>
        <v>0</v>
      </c>
      <c r="O984" s="179"/>
      <c r="P984" s="179">
        <f t="shared" si="295"/>
        <v>0</v>
      </c>
      <c r="Q984" s="179"/>
      <c r="R984" s="179">
        <f t="shared" si="296"/>
        <v>0</v>
      </c>
      <c r="S984" s="179"/>
      <c r="T984" s="179">
        <f t="shared" si="297"/>
        <v>0</v>
      </c>
      <c r="U984" s="179"/>
      <c r="V984" s="179"/>
      <c r="W984" s="179"/>
      <c r="X984" s="179">
        <f t="shared" si="298"/>
        <v>0</v>
      </c>
      <c r="Y984" s="179"/>
      <c r="Z984" s="179">
        <f t="shared" si="304"/>
        <v>0</v>
      </c>
      <c r="AA984" s="179"/>
      <c r="AB984" s="179">
        <f t="shared" si="304"/>
        <v>0</v>
      </c>
      <c r="AC984" s="179"/>
      <c r="AD984" s="179">
        <f t="shared" si="304"/>
        <v>0</v>
      </c>
      <c r="AE984" s="179"/>
      <c r="AF984" s="179">
        <f t="shared" si="304"/>
        <v>0</v>
      </c>
      <c r="AG984" s="179"/>
      <c r="AH984" s="179">
        <f t="shared" si="304"/>
        <v>0</v>
      </c>
      <c r="AI984" s="179"/>
      <c r="AJ984" s="179">
        <f t="shared" si="307"/>
        <v>0</v>
      </c>
      <c r="AK984" s="179"/>
      <c r="AL984" s="179">
        <f t="shared" si="307"/>
        <v>0</v>
      </c>
      <c r="AM984" s="179">
        <f t="shared" si="299"/>
        <v>0</v>
      </c>
      <c r="AN984" s="217">
        <f t="shared" si="300"/>
        <v>0</v>
      </c>
      <c r="AO984" s="20">
        <f>IF(C984="","",(ROUND(AM984*G984,2)))</f>
        <v>0</v>
      </c>
      <c r="AP984" s="13"/>
      <c r="AR984" s="14"/>
      <c r="AT984" s="66"/>
      <c r="AU984" s="66"/>
    </row>
    <row r="985" spans="1:47" s="61" customFormat="1" ht="22.5" outlineLevel="1" x14ac:dyDescent="0.25">
      <c r="A985" s="62" t="s">
        <v>1863</v>
      </c>
      <c r="B985" s="63" t="s">
        <v>1847</v>
      </c>
      <c r="C985" s="64" t="s">
        <v>62</v>
      </c>
      <c r="D985" s="65">
        <v>7</v>
      </c>
      <c r="E985" s="65"/>
      <c r="F985" s="19">
        <f>D985+E985</f>
        <v>7</v>
      </c>
      <c r="G985" s="156">
        <v>46.87</v>
      </c>
      <c r="H985" s="65">
        <f t="shared" si="308"/>
        <v>7</v>
      </c>
      <c r="I985" s="179"/>
      <c r="J985" s="179">
        <f t="shared" si="293"/>
        <v>0</v>
      </c>
      <c r="K985" s="179"/>
      <c r="L985" s="179">
        <f t="shared" si="294"/>
        <v>0</v>
      </c>
      <c r="M985" s="179"/>
      <c r="N985" s="179">
        <f t="shared" si="295"/>
        <v>0</v>
      </c>
      <c r="O985" s="179"/>
      <c r="P985" s="179">
        <f t="shared" si="295"/>
        <v>0</v>
      </c>
      <c r="Q985" s="179"/>
      <c r="R985" s="179">
        <f t="shared" si="296"/>
        <v>0</v>
      </c>
      <c r="S985" s="179"/>
      <c r="T985" s="179">
        <f t="shared" si="297"/>
        <v>0</v>
      </c>
      <c r="U985" s="179"/>
      <c r="V985" s="179"/>
      <c r="W985" s="179"/>
      <c r="X985" s="179">
        <f t="shared" si="298"/>
        <v>0</v>
      </c>
      <c r="Y985" s="179"/>
      <c r="Z985" s="179">
        <f t="shared" si="304"/>
        <v>0</v>
      </c>
      <c r="AA985" s="179"/>
      <c r="AB985" s="179">
        <f t="shared" si="304"/>
        <v>0</v>
      </c>
      <c r="AC985" s="179"/>
      <c r="AD985" s="179">
        <f t="shared" si="304"/>
        <v>0</v>
      </c>
      <c r="AE985" s="179"/>
      <c r="AF985" s="179">
        <f t="shared" si="304"/>
        <v>0</v>
      </c>
      <c r="AG985" s="179"/>
      <c r="AH985" s="179">
        <f t="shared" si="304"/>
        <v>0</v>
      </c>
      <c r="AI985" s="179"/>
      <c r="AJ985" s="179">
        <f t="shared" si="307"/>
        <v>0</v>
      </c>
      <c r="AK985" s="179"/>
      <c r="AL985" s="179">
        <f t="shared" si="307"/>
        <v>0</v>
      </c>
      <c r="AM985" s="179">
        <f t="shared" si="299"/>
        <v>0</v>
      </c>
      <c r="AN985" s="217">
        <f t="shared" si="300"/>
        <v>0</v>
      </c>
      <c r="AO985" s="20">
        <f>IF(C985="","",(ROUND(AM985*G985,2)))</f>
        <v>0</v>
      </c>
      <c r="AP985" s="13"/>
      <c r="AR985" s="14"/>
      <c r="AT985" s="66"/>
      <c r="AU985" s="66"/>
    </row>
    <row r="986" spans="1:47" s="61" customFormat="1" ht="15" x14ac:dyDescent="0.25">
      <c r="A986" s="31" t="s">
        <v>1864</v>
      </c>
      <c r="B986" s="32" t="s">
        <v>1865</v>
      </c>
      <c r="C986" s="33"/>
      <c r="D986" s="34"/>
      <c r="E986" s="34"/>
      <c r="F986" s="34"/>
      <c r="G986" s="152"/>
      <c r="H986" s="35"/>
      <c r="I986" s="175"/>
      <c r="J986" s="175"/>
      <c r="K986" s="175"/>
      <c r="L986" s="175"/>
      <c r="M986" s="175"/>
      <c r="N986" s="175"/>
      <c r="O986" s="175"/>
      <c r="P986" s="175"/>
      <c r="Q986" s="175"/>
      <c r="R986" s="175"/>
      <c r="S986" s="175"/>
      <c r="T986" s="175"/>
      <c r="U986" s="175"/>
      <c r="V986" s="175"/>
      <c r="W986" s="175"/>
      <c r="X986" s="175"/>
      <c r="Y986" s="175"/>
      <c r="Z986" s="175"/>
      <c r="AA986" s="175"/>
      <c r="AB986" s="175"/>
      <c r="AC986" s="175"/>
      <c r="AD986" s="175"/>
      <c r="AE986" s="175"/>
      <c r="AF986" s="175"/>
      <c r="AG986" s="175"/>
      <c r="AH986" s="175"/>
      <c r="AI986" s="175"/>
      <c r="AJ986" s="175"/>
      <c r="AK986" s="175"/>
      <c r="AL986" s="175"/>
      <c r="AM986" s="175" t="str">
        <f t="shared" si="299"/>
        <v/>
      </c>
      <c r="AN986" s="213" t="str">
        <f t="shared" si="300"/>
        <v/>
      </c>
      <c r="AO986" s="36"/>
      <c r="AP986" s="13"/>
      <c r="AR986" s="14"/>
      <c r="AT986" s="66"/>
      <c r="AU986" s="66"/>
    </row>
    <row r="987" spans="1:47" s="61" customFormat="1" ht="22.5" outlineLevel="1" x14ac:dyDescent="0.25">
      <c r="A987" s="62" t="s">
        <v>1866</v>
      </c>
      <c r="B987" s="63" t="s">
        <v>1845</v>
      </c>
      <c r="C987" s="64" t="s">
        <v>16</v>
      </c>
      <c r="D987" s="65">
        <v>6</v>
      </c>
      <c r="E987" s="65"/>
      <c r="F987" s="19">
        <f>D987+E987</f>
        <v>6</v>
      </c>
      <c r="G987" s="156">
        <v>697.22</v>
      </c>
      <c r="H987" s="65">
        <f t="shared" si="308"/>
        <v>6</v>
      </c>
      <c r="I987" s="179"/>
      <c r="J987" s="179">
        <f t="shared" si="293"/>
        <v>0</v>
      </c>
      <c r="K987" s="179"/>
      <c r="L987" s="179">
        <f t="shared" si="294"/>
        <v>0</v>
      </c>
      <c r="M987" s="179"/>
      <c r="N987" s="179">
        <f t="shared" si="295"/>
        <v>0</v>
      </c>
      <c r="O987" s="179"/>
      <c r="P987" s="179">
        <f t="shared" si="295"/>
        <v>0</v>
      </c>
      <c r="Q987" s="179"/>
      <c r="R987" s="179">
        <f t="shared" si="296"/>
        <v>0</v>
      </c>
      <c r="S987" s="179"/>
      <c r="T987" s="179">
        <f t="shared" si="297"/>
        <v>0</v>
      </c>
      <c r="U987" s="179"/>
      <c r="V987" s="179"/>
      <c r="W987" s="179"/>
      <c r="X987" s="179">
        <f t="shared" si="298"/>
        <v>0</v>
      </c>
      <c r="Y987" s="179"/>
      <c r="Z987" s="179">
        <f t="shared" si="304"/>
        <v>0</v>
      </c>
      <c r="AA987" s="179"/>
      <c r="AB987" s="179">
        <f t="shared" si="304"/>
        <v>0</v>
      </c>
      <c r="AC987" s="179"/>
      <c r="AD987" s="179">
        <f t="shared" si="304"/>
        <v>0</v>
      </c>
      <c r="AE987" s="179"/>
      <c r="AF987" s="179">
        <f t="shared" si="304"/>
        <v>0</v>
      </c>
      <c r="AG987" s="179"/>
      <c r="AH987" s="179">
        <f t="shared" si="304"/>
        <v>0</v>
      </c>
      <c r="AI987" s="179"/>
      <c r="AJ987" s="179">
        <f t="shared" si="307"/>
        <v>0</v>
      </c>
      <c r="AK987" s="179"/>
      <c r="AL987" s="179">
        <f t="shared" si="307"/>
        <v>0</v>
      </c>
      <c r="AM987" s="179">
        <f t="shared" si="299"/>
        <v>0</v>
      </c>
      <c r="AN987" s="217">
        <f t="shared" si="300"/>
        <v>0</v>
      </c>
      <c r="AO987" s="20">
        <f>IF(C987="","",(ROUND(AM987*G987,2)))</f>
        <v>0</v>
      </c>
      <c r="AP987" s="13"/>
      <c r="AR987" s="14"/>
      <c r="AT987" s="66"/>
      <c r="AU987" s="66"/>
    </row>
    <row r="988" spans="1:47" s="61" customFormat="1" ht="22.5" outlineLevel="1" x14ac:dyDescent="0.25">
      <c r="A988" s="62" t="s">
        <v>1867</v>
      </c>
      <c r="B988" s="63" t="s">
        <v>1868</v>
      </c>
      <c r="C988" s="64" t="s">
        <v>340</v>
      </c>
      <c r="D988" s="65">
        <v>14</v>
      </c>
      <c r="E988" s="65"/>
      <c r="F988" s="19">
        <f>D988+E988</f>
        <v>14</v>
      </c>
      <c r="G988" s="156">
        <v>152.61409420000001</v>
      </c>
      <c r="H988" s="65">
        <f t="shared" si="308"/>
        <v>14</v>
      </c>
      <c r="I988" s="179"/>
      <c r="J988" s="179">
        <f t="shared" si="293"/>
        <v>0</v>
      </c>
      <c r="K988" s="179"/>
      <c r="L988" s="179">
        <f t="shared" si="294"/>
        <v>0</v>
      </c>
      <c r="M988" s="179"/>
      <c r="N988" s="179">
        <f t="shared" si="295"/>
        <v>0</v>
      </c>
      <c r="O988" s="179"/>
      <c r="P988" s="179">
        <f t="shared" si="295"/>
        <v>0</v>
      </c>
      <c r="Q988" s="179"/>
      <c r="R988" s="179">
        <f t="shared" si="296"/>
        <v>0</v>
      </c>
      <c r="S988" s="179"/>
      <c r="T988" s="179">
        <f t="shared" si="297"/>
        <v>0</v>
      </c>
      <c r="U988" s="179"/>
      <c r="V988" s="179"/>
      <c r="W988" s="179"/>
      <c r="X988" s="179">
        <f t="shared" si="298"/>
        <v>0</v>
      </c>
      <c r="Y988" s="179"/>
      <c r="Z988" s="179">
        <f t="shared" si="304"/>
        <v>0</v>
      </c>
      <c r="AA988" s="179"/>
      <c r="AB988" s="179">
        <f t="shared" si="304"/>
        <v>0</v>
      </c>
      <c r="AC988" s="179"/>
      <c r="AD988" s="179">
        <f t="shared" si="304"/>
        <v>0</v>
      </c>
      <c r="AE988" s="179"/>
      <c r="AF988" s="179">
        <f t="shared" si="304"/>
        <v>0</v>
      </c>
      <c r="AG988" s="179"/>
      <c r="AH988" s="179">
        <f t="shared" si="304"/>
        <v>0</v>
      </c>
      <c r="AI988" s="179"/>
      <c r="AJ988" s="179">
        <f t="shared" si="307"/>
        <v>0</v>
      </c>
      <c r="AK988" s="179"/>
      <c r="AL988" s="179">
        <f t="shared" si="307"/>
        <v>0</v>
      </c>
      <c r="AM988" s="179">
        <f t="shared" si="299"/>
        <v>0</v>
      </c>
      <c r="AN988" s="217">
        <f t="shared" si="300"/>
        <v>0</v>
      </c>
      <c r="AO988" s="20">
        <f>IF(C988="","",(ROUND(AM988*G988,2)))</f>
        <v>0</v>
      </c>
      <c r="AP988" s="13"/>
      <c r="AR988" s="14"/>
      <c r="AT988" s="66"/>
      <c r="AU988" s="66"/>
    </row>
    <row r="989" spans="1:47" s="61" customFormat="1" ht="22.5" outlineLevel="1" x14ac:dyDescent="0.25">
      <c r="A989" s="62" t="s">
        <v>1869</v>
      </c>
      <c r="B989" s="63" t="s">
        <v>1856</v>
      </c>
      <c r="C989" s="64" t="s">
        <v>16</v>
      </c>
      <c r="D989" s="65">
        <v>1</v>
      </c>
      <c r="E989" s="65"/>
      <c r="F989" s="19">
        <f>D989+E989</f>
        <v>1</v>
      </c>
      <c r="G989" s="156">
        <v>339.82</v>
      </c>
      <c r="H989" s="65">
        <f t="shared" si="308"/>
        <v>1</v>
      </c>
      <c r="I989" s="179"/>
      <c r="J989" s="179">
        <f t="shared" si="293"/>
        <v>0</v>
      </c>
      <c r="K989" s="179"/>
      <c r="L989" s="179">
        <f t="shared" si="294"/>
        <v>0</v>
      </c>
      <c r="M989" s="179"/>
      <c r="N989" s="179">
        <f t="shared" si="295"/>
        <v>0</v>
      </c>
      <c r="O989" s="179"/>
      <c r="P989" s="179">
        <f t="shared" si="295"/>
        <v>0</v>
      </c>
      <c r="Q989" s="179"/>
      <c r="R989" s="179">
        <f t="shared" si="296"/>
        <v>0</v>
      </c>
      <c r="S989" s="179"/>
      <c r="T989" s="179">
        <f t="shared" si="297"/>
        <v>0</v>
      </c>
      <c r="U989" s="179"/>
      <c r="V989" s="179"/>
      <c r="W989" s="179"/>
      <c r="X989" s="179">
        <f t="shared" si="298"/>
        <v>0</v>
      </c>
      <c r="Y989" s="179"/>
      <c r="Z989" s="179">
        <f t="shared" si="304"/>
        <v>0</v>
      </c>
      <c r="AA989" s="179"/>
      <c r="AB989" s="179">
        <f t="shared" si="304"/>
        <v>0</v>
      </c>
      <c r="AC989" s="179"/>
      <c r="AD989" s="179">
        <f t="shared" si="304"/>
        <v>0</v>
      </c>
      <c r="AE989" s="179"/>
      <c r="AF989" s="179">
        <f t="shared" si="304"/>
        <v>0</v>
      </c>
      <c r="AG989" s="179"/>
      <c r="AH989" s="179">
        <f t="shared" si="304"/>
        <v>0</v>
      </c>
      <c r="AI989" s="179"/>
      <c r="AJ989" s="179">
        <f t="shared" si="307"/>
        <v>0</v>
      </c>
      <c r="AK989" s="179"/>
      <c r="AL989" s="179">
        <f t="shared" si="307"/>
        <v>0</v>
      </c>
      <c r="AM989" s="179">
        <f t="shared" si="299"/>
        <v>0</v>
      </c>
      <c r="AN989" s="217">
        <f t="shared" si="300"/>
        <v>0</v>
      </c>
      <c r="AO989" s="20">
        <f>IF(C989="","",(ROUND(AM989*G989,2)))</f>
        <v>0</v>
      </c>
      <c r="AP989" s="13"/>
      <c r="AR989" s="14"/>
      <c r="AT989" s="66"/>
      <c r="AU989" s="66"/>
    </row>
    <row r="990" spans="1:47" s="61" customFormat="1" ht="22.5" outlineLevel="1" x14ac:dyDescent="0.25">
      <c r="A990" s="62" t="s">
        <v>1870</v>
      </c>
      <c r="B990" s="63" t="s">
        <v>1847</v>
      </c>
      <c r="C990" s="64" t="s">
        <v>62</v>
      </c>
      <c r="D990" s="65">
        <v>18</v>
      </c>
      <c r="E990" s="65"/>
      <c r="F990" s="19">
        <f>D990+E990</f>
        <v>18</v>
      </c>
      <c r="G990" s="156">
        <v>46.87</v>
      </c>
      <c r="H990" s="65">
        <f t="shared" si="308"/>
        <v>18</v>
      </c>
      <c r="I990" s="179"/>
      <c r="J990" s="179">
        <f t="shared" si="293"/>
        <v>0</v>
      </c>
      <c r="K990" s="179"/>
      <c r="L990" s="179">
        <f t="shared" si="294"/>
        <v>0</v>
      </c>
      <c r="M990" s="179"/>
      <c r="N990" s="179">
        <f t="shared" si="295"/>
        <v>0</v>
      </c>
      <c r="O990" s="179"/>
      <c r="P990" s="179">
        <f t="shared" si="295"/>
        <v>0</v>
      </c>
      <c r="Q990" s="179"/>
      <c r="R990" s="179">
        <f t="shared" si="296"/>
        <v>0</v>
      </c>
      <c r="S990" s="179"/>
      <c r="T990" s="179">
        <f t="shared" si="297"/>
        <v>0</v>
      </c>
      <c r="U990" s="179"/>
      <c r="V990" s="179"/>
      <c r="W990" s="179"/>
      <c r="X990" s="179">
        <f t="shared" si="298"/>
        <v>0</v>
      </c>
      <c r="Y990" s="179"/>
      <c r="Z990" s="179">
        <f t="shared" si="304"/>
        <v>0</v>
      </c>
      <c r="AA990" s="179"/>
      <c r="AB990" s="179">
        <f t="shared" si="304"/>
        <v>0</v>
      </c>
      <c r="AC990" s="179"/>
      <c r="AD990" s="179">
        <f t="shared" si="304"/>
        <v>0</v>
      </c>
      <c r="AE990" s="179"/>
      <c r="AF990" s="179">
        <f t="shared" si="304"/>
        <v>0</v>
      </c>
      <c r="AG990" s="179"/>
      <c r="AH990" s="179">
        <f t="shared" si="304"/>
        <v>0</v>
      </c>
      <c r="AI990" s="179"/>
      <c r="AJ990" s="179">
        <f t="shared" si="307"/>
        <v>0</v>
      </c>
      <c r="AK990" s="179"/>
      <c r="AL990" s="179">
        <f t="shared" si="307"/>
        <v>0</v>
      </c>
      <c r="AM990" s="179">
        <f t="shared" si="299"/>
        <v>0</v>
      </c>
      <c r="AN990" s="217">
        <f t="shared" si="300"/>
        <v>0</v>
      </c>
      <c r="AO990" s="20">
        <f>IF(C990="","",(ROUND(AM990*G990,2)))</f>
        <v>0</v>
      </c>
      <c r="AP990" s="13"/>
      <c r="AR990" s="14"/>
      <c r="AT990" s="66"/>
      <c r="AU990" s="66"/>
    </row>
    <row r="991" spans="1:47" s="61" customFormat="1" ht="15" x14ac:dyDescent="0.25">
      <c r="A991" s="31" t="s">
        <v>1871</v>
      </c>
      <c r="B991" s="32" t="s">
        <v>1872</v>
      </c>
      <c r="C991" s="33"/>
      <c r="D991" s="34"/>
      <c r="E991" s="34"/>
      <c r="F991" s="34"/>
      <c r="G991" s="152"/>
      <c r="H991" s="35"/>
      <c r="I991" s="175"/>
      <c r="J991" s="175"/>
      <c r="K991" s="175"/>
      <c r="L991" s="175"/>
      <c r="M991" s="175"/>
      <c r="N991" s="175"/>
      <c r="O991" s="175"/>
      <c r="P991" s="175"/>
      <c r="Q991" s="175"/>
      <c r="R991" s="175"/>
      <c r="S991" s="175"/>
      <c r="T991" s="175"/>
      <c r="U991" s="175"/>
      <c r="V991" s="175"/>
      <c r="W991" s="175"/>
      <c r="X991" s="175"/>
      <c r="Y991" s="175"/>
      <c r="Z991" s="175"/>
      <c r="AA991" s="175"/>
      <c r="AB991" s="175"/>
      <c r="AC991" s="175"/>
      <c r="AD991" s="175"/>
      <c r="AE991" s="175"/>
      <c r="AF991" s="175"/>
      <c r="AG991" s="175"/>
      <c r="AH991" s="175"/>
      <c r="AI991" s="175"/>
      <c r="AJ991" s="175"/>
      <c r="AK991" s="175"/>
      <c r="AL991" s="175"/>
      <c r="AM991" s="175" t="str">
        <f t="shared" si="299"/>
        <v/>
      </c>
      <c r="AN991" s="213" t="str">
        <f t="shared" si="300"/>
        <v/>
      </c>
      <c r="AO991" s="36"/>
      <c r="AP991" s="13"/>
      <c r="AR991" s="14"/>
      <c r="AT991" s="66"/>
      <c r="AU991" s="66"/>
    </row>
    <row r="992" spans="1:47" s="61" customFormat="1" ht="15" outlineLevel="1" x14ac:dyDescent="0.25">
      <c r="A992" s="62" t="s">
        <v>1873</v>
      </c>
      <c r="B992" s="63" t="s">
        <v>1874</v>
      </c>
      <c r="C992" s="64" t="s">
        <v>62</v>
      </c>
      <c r="D992" s="65">
        <v>99</v>
      </c>
      <c r="E992" s="65"/>
      <c r="F992" s="19">
        <f t="shared" ref="F992:F1001" si="309">D992+E992</f>
        <v>99</v>
      </c>
      <c r="G992" s="156">
        <v>21.842890270000002</v>
      </c>
      <c r="H992" s="65">
        <f t="shared" si="308"/>
        <v>99</v>
      </c>
      <c r="I992" s="179"/>
      <c r="J992" s="179">
        <f t="shared" si="293"/>
        <v>0</v>
      </c>
      <c r="K992" s="179"/>
      <c r="L992" s="179">
        <f t="shared" si="294"/>
        <v>0</v>
      </c>
      <c r="M992" s="179"/>
      <c r="N992" s="179">
        <f t="shared" si="295"/>
        <v>0</v>
      </c>
      <c r="O992" s="179"/>
      <c r="P992" s="179">
        <f t="shared" si="295"/>
        <v>0</v>
      </c>
      <c r="Q992" s="179"/>
      <c r="R992" s="179">
        <f t="shared" si="296"/>
        <v>0</v>
      </c>
      <c r="S992" s="179"/>
      <c r="T992" s="179">
        <f t="shared" si="297"/>
        <v>0</v>
      </c>
      <c r="U992" s="179"/>
      <c r="V992" s="179"/>
      <c r="W992" s="179"/>
      <c r="X992" s="179">
        <f t="shared" si="298"/>
        <v>0</v>
      </c>
      <c r="Y992" s="179"/>
      <c r="Z992" s="179">
        <f t="shared" si="304"/>
        <v>0</v>
      </c>
      <c r="AA992" s="179"/>
      <c r="AB992" s="179">
        <f t="shared" si="304"/>
        <v>0</v>
      </c>
      <c r="AC992" s="179"/>
      <c r="AD992" s="179">
        <f t="shared" si="304"/>
        <v>0</v>
      </c>
      <c r="AE992" s="179"/>
      <c r="AF992" s="179">
        <f t="shared" si="304"/>
        <v>0</v>
      </c>
      <c r="AG992" s="179"/>
      <c r="AH992" s="179">
        <f t="shared" si="304"/>
        <v>0</v>
      </c>
      <c r="AI992" s="179"/>
      <c r="AJ992" s="179">
        <f t="shared" si="307"/>
        <v>0</v>
      </c>
      <c r="AK992" s="179"/>
      <c r="AL992" s="179">
        <f t="shared" si="307"/>
        <v>0</v>
      </c>
      <c r="AM992" s="179">
        <f t="shared" si="299"/>
        <v>0</v>
      </c>
      <c r="AN992" s="217">
        <f t="shared" si="300"/>
        <v>0</v>
      </c>
      <c r="AO992" s="20">
        <f t="shared" ref="AO992:AO1001" si="310">IF(C992="","",(ROUND(AM992*G992,2)))</f>
        <v>0</v>
      </c>
      <c r="AP992" s="13"/>
      <c r="AR992" s="14"/>
      <c r="AT992" s="66"/>
      <c r="AU992" s="66"/>
    </row>
    <row r="993" spans="1:47" s="61" customFormat="1" ht="15" outlineLevel="1" x14ac:dyDescent="0.25">
      <c r="A993" s="62" t="s">
        <v>1875</v>
      </c>
      <c r="B993" s="63" t="s">
        <v>1876</v>
      </c>
      <c r="C993" s="64" t="s">
        <v>62</v>
      </c>
      <c r="D993" s="65">
        <v>121</v>
      </c>
      <c r="E993" s="65"/>
      <c r="F993" s="19">
        <f t="shared" si="309"/>
        <v>121</v>
      </c>
      <c r="G993" s="156">
        <v>32.552890269999999</v>
      </c>
      <c r="H993" s="65">
        <f t="shared" si="308"/>
        <v>121</v>
      </c>
      <c r="I993" s="179"/>
      <c r="J993" s="179">
        <f t="shared" si="293"/>
        <v>0</v>
      </c>
      <c r="K993" s="179"/>
      <c r="L993" s="179">
        <f t="shared" si="294"/>
        <v>0</v>
      </c>
      <c r="M993" s="179"/>
      <c r="N993" s="179">
        <f t="shared" si="295"/>
        <v>0</v>
      </c>
      <c r="O993" s="179"/>
      <c r="P993" s="179">
        <f t="shared" si="295"/>
        <v>0</v>
      </c>
      <c r="Q993" s="179"/>
      <c r="R993" s="179">
        <f t="shared" si="296"/>
        <v>0</v>
      </c>
      <c r="S993" s="179"/>
      <c r="T993" s="179">
        <f t="shared" si="297"/>
        <v>0</v>
      </c>
      <c r="U993" s="179"/>
      <c r="V993" s="179"/>
      <c r="W993" s="179"/>
      <c r="X993" s="179">
        <f t="shared" si="298"/>
        <v>0</v>
      </c>
      <c r="Y993" s="179"/>
      <c r="Z993" s="179">
        <f t="shared" si="304"/>
        <v>0</v>
      </c>
      <c r="AA993" s="179"/>
      <c r="AB993" s="179">
        <f t="shared" si="304"/>
        <v>0</v>
      </c>
      <c r="AC993" s="179"/>
      <c r="AD993" s="179">
        <f t="shared" si="304"/>
        <v>0</v>
      </c>
      <c r="AE993" s="179"/>
      <c r="AF993" s="179">
        <f t="shared" si="304"/>
        <v>0</v>
      </c>
      <c r="AG993" s="179"/>
      <c r="AH993" s="179">
        <f t="shared" si="304"/>
        <v>0</v>
      </c>
      <c r="AI993" s="179"/>
      <c r="AJ993" s="179">
        <f t="shared" si="307"/>
        <v>0</v>
      </c>
      <c r="AK993" s="179"/>
      <c r="AL993" s="179">
        <f t="shared" si="307"/>
        <v>0</v>
      </c>
      <c r="AM993" s="179">
        <f t="shared" si="299"/>
        <v>0</v>
      </c>
      <c r="AN993" s="217">
        <f t="shared" si="300"/>
        <v>0</v>
      </c>
      <c r="AO993" s="20">
        <f t="shared" si="310"/>
        <v>0</v>
      </c>
      <c r="AP993" s="13"/>
      <c r="AR993" s="14"/>
      <c r="AT993" s="66"/>
      <c r="AU993" s="66"/>
    </row>
    <row r="994" spans="1:47" s="61" customFormat="1" ht="15" outlineLevel="1" x14ac:dyDescent="0.25">
      <c r="A994" s="62" t="s">
        <v>1877</v>
      </c>
      <c r="B994" s="63" t="s">
        <v>1878</v>
      </c>
      <c r="C994" s="64" t="s">
        <v>62</v>
      </c>
      <c r="D994" s="65">
        <v>146</v>
      </c>
      <c r="E994" s="65"/>
      <c r="F994" s="19">
        <f t="shared" si="309"/>
        <v>146</v>
      </c>
      <c r="G994" s="156">
        <v>43.062890269999997</v>
      </c>
      <c r="H994" s="65">
        <f t="shared" si="308"/>
        <v>146</v>
      </c>
      <c r="I994" s="179"/>
      <c r="J994" s="179">
        <f t="shared" si="293"/>
        <v>0</v>
      </c>
      <c r="K994" s="179"/>
      <c r="L994" s="179">
        <f t="shared" si="294"/>
        <v>0</v>
      </c>
      <c r="M994" s="179"/>
      <c r="N994" s="179">
        <f t="shared" si="295"/>
        <v>0</v>
      </c>
      <c r="O994" s="179"/>
      <c r="P994" s="179">
        <f t="shared" si="295"/>
        <v>0</v>
      </c>
      <c r="Q994" s="179"/>
      <c r="R994" s="179">
        <f t="shared" si="296"/>
        <v>0</v>
      </c>
      <c r="S994" s="179"/>
      <c r="T994" s="179">
        <f t="shared" si="297"/>
        <v>0</v>
      </c>
      <c r="U994" s="179"/>
      <c r="V994" s="179"/>
      <c r="W994" s="179"/>
      <c r="X994" s="179">
        <f t="shared" si="298"/>
        <v>0</v>
      </c>
      <c r="Y994" s="179"/>
      <c r="Z994" s="179">
        <f t="shared" si="304"/>
        <v>0</v>
      </c>
      <c r="AA994" s="179"/>
      <c r="AB994" s="179">
        <f t="shared" si="304"/>
        <v>0</v>
      </c>
      <c r="AC994" s="179"/>
      <c r="AD994" s="179">
        <f t="shared" si="304"/>
        <v>0</v>
      </c>
      <c r="AE994" s="179"/>
      <c r="AF994" s="179">
        <f t="shared" si="304"/>
        <v>0</v>
      </c>
      <c r="AG994" s="179"/>
      <c r="AH994" s="179">
        <f t="shared" si="304"/>
        <v>0</v>
      </c>
      <c r="AI994" s="179"/>
      <c r="AJ994" s="179">
        <f t="shared" si="307"/>
        <v>0</v>
      </c>
      <c r="AK994" s="179"/>
      <c r="AL994" s="179">
        <f t="shared" si="307"/>
        <v>0</v>
      </c>
      <c r="AM994" s="179">
        <f t="shared" si="299"/>
        <v>0</v>
      </c>
      <c r="AN994" s="217">
        <f t="shared" si="300"/>
        <v>0</v>
      </c>
      <c r="AO994" s="20">
        <f t="shared" si="310"/>
        <v>0</v>
      </c>
      <c r="AP994" s="13"/>
      <c r="AR994" s="14"/>
      <c r="AT994" s="66"/>
      <c r="AU994" s="66"/>
    </row>
    <row r="995" spans="1:47" s="61" customFormat="1" ht="15" outlineLevel="1" x14ac:dyDescent="0.25">
      <c r="A995" s="62" t="s">
        <v>1879</v>
      </c>
      <c r="B995" s="63" t="s">
        <v>1880</v>
      </c>
      <c r="C995" s="64" t="s">
        <v>62</v>
      </c>
      <c r="D995" s="65">
        <v>199</v>
      </c>
      <c r="E995" s="65"/>
      <c r="F995" s="19">
        <f t="shared" si="309"/>
        <v>199</v>
      </c>
      <c r="G995" s="156">
        <v>52.802890269999999</v>
      </c>
      <c r="H995" s="65">
        <f t="shared" si="308"/>
        <v>199</v>
      </c>
      <c r="I995" s="179"/>
      <c r="J995" s="179">
        <f t="shared" si="293"/>
        <v>0</v>
      </c>
      <c r="K995" s="179"/>
      <c r="L995" s="179">
        <f t="shared" si="294"/>
        <v>0</v>
      </c>
      <c r="M995" s="179"/>
      <c r="N995" s="179">
        <f t="shared" si="295"/>
        <v>0</v>
      </c>
      <c r="O995" s="179"/>
      <c r="P995" s="179">
        <f t="shared" si="295"/>
        <v>0</v>
      </c>
      <c r="Q995" s="179"/>
      <c r="R995" s="179">
        <f t="shared" si="296"/>
        <v>0</v>
      </c>
      <c r="S995" s="179"/>
      <c r="T995" s="179">
        <f t="shared" si="297"/>
        <v>0</v>
      </c>
      <c r="U995" s="179"/>
      <c r="V995" s="179"/>
      <c r="W995" s="179"/>
      <c r="X995" s="179">
        <f t="shared" si="298"/>
        <v>0</v>
      </c>
      <c r="Y995" s="179"/>
      <c r="Z995" s="179">
        <f t="shared" si="304"/>
        <v>0</v>
      </c>
      <c r="AA995" s="179"/>
      <c r="AB995" s="179">
        <f t="shared" si="304"/>
        <v>0</v>
      </c>
      <c r="AC995" s="179"/>
      <c r="AD995" s="179">
        <f t="shared" si="304"/>
        <v>0</v>
      </c>
      <c r="AE995" s="179"/>
      <c r="AF995" s="179">
        <f t="shared" si="304"/>
        <v>0</v>
      </c>
      <c r="AG995" s="179"/>
      <c r="AH995" s="179">
        <f t="shared" si="304"/>
        <v>0</v>
      </c>
      <c r="AI995" s="179"/>
      <c r="AJ995" s="179">
        <f t="shared" si="307"/>
        <v>0</v>
      </c>
      <c r="AK995" s="179"/>
      <c r="AL995" s="179">
        <f t="shared" si="307"/>
        <v>0</v>
      </c>
      <c r="AM995" s="179">
        <f t="shared" si="299"/>
        <v>0</v>
      </c>
      <c r="AN995" s="217">
        <f t="shared" si="300"/>
        <v>0</v>
      </c>
      <c r="AO995" s="20">
        <f t="shared" si="310"/>
        <v>0</v>
      </c>
      <c r="AP995" s="13"/>
      <c r="AR995" s="14"/>
      <c r="AT995" s="66"/>
      <c r="AU995" s="66"/>
    </row>
    <row r="996" spans="1:47" s="61" customFormat="1" ht="15" outlineLevel="1" x14ac:dyDescent="0.25">
      <c r="A996" s="62" t="s">
        <v>1881</v>
      </c>
      <c r="B996" s="63" t="s">
        <v>1882</v>
      </c>
      <c r="C996" s="64" t="s">
        <v>62</v>
      </c>
      <c r="D996" s="65">
        <v>155</v>
      </c>
      <c r="E996" s="65"/>
      <c r="F996" s="19">
        <f t="shared" si="309"/>
        <v>155</v>
      </c>
      <c r="G996" s="156">
        <v>63.689969589999997</v>
      </c>
      <c r="H996" s="65">
        <f t="shared" si="308"/>
        <v>155</v>
      </c>
      <c r="I996" s="179"/>
      <c r="J996" s="179">
        <f t="shared" si="293"/>
        <v>0</v>
      </c>
      <c r="K996" s="179"/>
      <c r="L996" s="179">
        <f t="shared" si="294"/>
        <v>0</v>
      </c>
      <c r="M996" s="179"/>
      <c r="N996" s="179">
        <f t="shared" si="295"/>
        <v>0</v>
      </c>
      <c r="O996" s="179"/>
      <c r="P996" s="179">
        <f t="shared" si="295"/>
        <v>0</v>
      </c>
      <c r="Q996" s="179"/>
      <c r="R996" s="179">
        <f t="shared" si="296"/>
        <v>0</v>
      </c>
      <c r="S996" s="179"/>
      <c r="T996" s="179">
        <f t="shared" si="297"/>
        <v>0</v>
      </c>
      <c r="U996" s="179"/>
      <c r="V996" s="179"/>
      <c r="W996" s="179"/>
      <c r="X996" s="179">
        <f t="shared" si="298"/>
        <v>0</v>
      </c>
      <c r="Y996" s="179"/>
      <c r="Z996" s="179">
        <f t="shared" si="304"/>
        <v>0</v>
      </c>
      <c r="AA996" s="179"/>
      <c r="AB996" s="179">
        <f t="shared" si="304"/>
        <v>0</v>
      </c>
      <c r="AC996" s="179"/>
      <c r="AD996" s="179">
        <f t="shared" si="304"/>
        <v>0</v>
      </c>
      <c r="AE996" s="179"/>
      <c r="AF996" s="179">
        <f t="shared" si="304"/>
        <v>0</v>
      </c>
      <c r="AG996" s="179"/>
      <c r="AH996" s="179">
        <f t="shared" si="304"/>
        <v>0</v>
      </c>
      <c r="AI996" s="179"/>
      <c r="AJ996" s="179">
        <f t="shared" si="307"/>
        <v>0</v>
      </c>
      <c r="AK996" s="179"/>
      <c r="AL996" s="179">
        <f t="shared" si="307"/>
        <v>0</v>
      </c>
      <c r="AM996" s="179">
        <f t="shared" si="299"/>
        <v>0</v>
      </c>
      <c r="AN996" s="217">
        <f t="shared" si="300"/>
        <v>0</v>
      </c>
      <c r="AO996" s="20">
        <f t="shared" si="310"/>
        <v>0</v>
      </c>
      <c r="AP996" s="13"/>
      <c r="AR996" s="14"/>
      <c r="AT996" s="66"/>
      <c r="AU996" s="66"/>
    </row>
    <row r="997" spans="1:47" s="61" customFormat="1" ht="15" outlineLevel="1" x14ac:dyDescent="0.25">
      <c r="A997" s="62" t="s">
        <v>1883</v>
      </c>
      <c r="B997" s="63" t="s">
        <v>1884</v>
      </c>
      <c r="C997" s="64" t="s">
        <v>62</v>
      </c>
      <c r="D997" s="65">
        <v>10</v>
      </c>
      <c r="E997" s="65"/>
      <c r="F997" s="19">
        <f t="shared" si="309"/>
        <v>10</v>
      </c>
      <c r="G997" s="156">
        <v>55.749969589999999</v>
      </c>
      <c r="H997" s="65">
        <f t="shared" si="308"/>
        <v>10</v>
      </c>
      <c r="I997" s="179"/>
      <c r="J997" s="179">
        <f t="shared" si="293"/>
        <v>0</v>
      </c>
      <c r="K997" s="179"/>
      <c r="L997" s="179">
        <f t="shared" si="294"/>
        <v>0</v>
      </c>
      <c r="M997" s="179"/>
      <c r="N997" s="179">
        <f t="shared" si="295"/>
        <v>0</v>
      </c>
      <c r="O997" s="179"/>
      <c r="P997" s="179">
        <f t="shared" si="295"/>
        <v>0</v>
      </c>
      <c r="Q997" s="179"/>
      <c r="R997" s="179">
        <f t="shared" si="296"/>
        <v>0</v>
      </c>
      <c r="S997" s="179"/>
      <c r="T997" s="179">
        <f t="shared" si="297"/>
        <v>0</v>
      </c>
      <c r="U997" s="179"/>
      <c r="V997" s="179"/>
      <c r="W997" s="179"/>
      <c r="X997" s="179">
        <f t="shared" si="298"/>
        <v>0</v>
      </c>
      <c r="Y997" s="179"/>
      <c r="Z997" s="179">
        <f t="shared" si="304"/>
        <v>0</v>
      </c>
      <c r="AA997" s="179"/>
      <c r="AB997" s="179">
        <f t="shared" si="304"/>
        <v>0</v>
      </c>
      <c r="AC997" s="179"/>
      <c r="AD997" s="179">
        <f t="shared" si="304"/>
        <v>0</v>
      </c>
      <c r="AE997" s="179"/>
      <c r="AF997" s="179">
        <f t="shared" si="304"/>
        <v>0</v>
      </c>
      <c r="AG997" s="179"/>
      <c r="AH997" s="179">
        <f t="shared" si="304"/>
        <v>0</v>
      </c>
      <c r="AI997" s="179"/>
      <c r="AJ997" s="179">
        <f t="shared" si="307"/>
        <v>0</v>
      </c>
      <c r="AK997" s="179"/>
      <c r="AL997" s="179">
        <f t="shared" si="307"/>
        <v>0</v>
      </c>
      <c r="AM997" s="179">
        <f t="shared" si="299"/>
        <v>0</v>
      </c>
      <c r="AN997" s="217">
        <f t="shared" si="300"/>
        <v>0</v>
      </c>
      <c r="AO997" s="20">
        <f t="shared" si="310"/>
        <v>0</v>
      </c>
      <c r="AP997" s="13"/>
      <c r="AR997" s="14"/>
      <c r="AT997" s="66"/>
      <c r="AU997" s="66"/>
    </row>
    <row r="998" spans="1:47" s="61" customFormat="1" ht="15" outlineLevel="1" x14ac:dyDescent="0.25">
      <c r="A998" s="62" t="s">
        <v>1885</v>
      </c>
      <c r="B998" s="63" t="s">
        <v>1886</v>
      </c>
      <c r="C998" s="64" t="s">
        <v>62</v>
      </c>
      <c r="D998" s="65">
        <v>91</v>
      </c>
      <c r="E998" s="65"/>
      <c r="F998" s="19">
        <f t="shared" si="309"/>
        <v>91</v>
      </c>
      <c r="G998" s="156">
        <v>70.193299539999998</v>
      </c>
      <c r="H998" s="65">
        <f t="shared" si="308"/>
        <v>91</v>
      </c>
      <c r="I998" s="179"/>
      <c r="J998" s="179">
        <f t="shared" si="293"/>
        <v>0</v>
      </c>
      <c r="K998" s="179"/>
      <c r="L998" s="179">
        <f t="shared" si="294"/>
        <v>0</v>
      </c>
      <c r="M998" s="179"/>
      <c r="N998" s="179">
        <f t="shared" si="295"/>
        <v>0</v>
      </c>
      <c r="O998" s="179"/>
      <c r="P998" s="179">
        <f t="shared" si="295"/>
        <v>0</v>
      </c>
      <c r="Q998" s="179"/>
      <c r="R998" s="179">
        <f t="shared" si="296"/>
        <v>0</v>
      </c>
      <c r="S998" s="179"/>
      <c r="T998" s="179">
        <f t="shared" si="297"/>
        <v>0</v>
      </c>
      <c r="U998" s="179"/>
      <c r="V998" s="179"/>
      <c r="W998" s="179"/>
      <c r="X998" s="179">
        <f t="shared" si="298"/>
        <v>0</v>
      </c>
      <c r="Y998" s="179"/>
      <c r="Z998" s="179">
        <f t="shared" si="304"/>
        <v>0</v>
      </c>
      <c r="AA998" s="179"/>
      <c r="AB998" s="179">
        <f t="shared" si="304"/>
        <v>0</v>
      </c>
      <c r="AC998" s="179"/>
      <c r="AD998" s="179">
        <f t="shared" si="304"/>
        <v>0</v>
      </c>
      <c r="AE998" s="179"/>
      <c r="AF998" s="179">
        <f t="shared" si="304"/>
        <v>0</v>
      </c>
      <c r="AG998" s="179"/>
      <c r="AH998" s="179">
        <f t="shared" si="304"/>
        <v>0</v>
      </c>
      <c r="AI998" s="179"/>
      <c r="AJ998" s="179">
        <f t="shared" si="307"/>
        <v>0</v>
      </c>
      <c r="AK998" s="179"/>
      <c r="AL998" s="179">
        <f t="shared" si="307"/>
        <v>0</v>
      </c>
      <c r="AM998" s="179">
        <f t="shared" si="299"/>
        <v>0</v>
      </c>
      <c r="AN998" s="217">
        <f t="shared" si="300"/>
        <v>0</v>
      </c>
      <c r="AO998" s="20">
        <f t="shared" si="310"/>
        <v>0</v>
      </c>
      <c r="AP998" s="13"/>
      <c r="AR998" s="14"/>
      <c r="AT998" s="66"/>
      <c r="AU998" s="66"/>
    </row>
    <row r="999" spans="1:47" s="61" customFormat="1" ht="15" outlineLevel="1" x14ac:dyDescent="0.25">
      <c r="A999" s="62" t="s">
        <v>1887</v>
      </c>
      <c r="B999" s="63" t="s">
        <v>1888</v>
      </c>
      <c r="C999" s="64" t="s">
        <v>62</v>
      </c>
      <c r="D999" s="65">
        <v>24</v>
      </c>
      <c r="E999" s="65"/>
      <c r="F999" s="19">
        <f t="shared" si="309"/>
        <v>24</v>
      </c>
      <c r="G999" s="156">
        <v>110.51</v>
      </c>
      <c r="H999" s="65">
        <f t="shared" si="308"/>
        <v>24</v>
      </c>
      <c r="I999" s="179"/>
      <c r="J999" s="179">
        <f t="shared" si="293"/>
        <v>0</v>
      </c>
      <c r="K999" s="179"/>
      <c r="L999" s="179">
        <f t="shared" si="294"/>
        <v>0</v>
      </c>
      <c r="M999" s="179"/>
      <c r="N999" s="179">
        <f t="shared" si="295"/>
        <v>0</v>
      </c>
      <c r="O999" s="179"/>
      <c r="P999" s="179">
        <f t="shared" si="295"/>
        <v>0</v>
      </c>
      <c r="Q999" s="179"/>
      <c r="R999" s="179">
        <f t="shared" si="296"/>
        <v>0</v>
      </c>
      <c r="S999" s="179"/>
      <c r="T999" s="179">
        <f t="shared" si="297"/>
        <v>0</v>
      </c>
      <c r="U999" s="179"/>
      <c r="V999" s="179"/>
      <c r="W999" s="179"/>
      <c r="X999" s="179">
        <f t="shared" si="298"/>
        <v>0</v>
      </c>
      <c r="Y999" s="179"/>
      <c r="Z999" s="179">
        <f t="shared" si="304"/>
        <v>0</v>
      </c>
      <c r="AA999" s="179"/>
      <c r="AB999" s="179">
        <f t="shared" si="304"/>
        <v>0</v>
      </c>
      <c r="AC999" s="179"/>
      <c r="AD999" s="179">
        <f t="shared" si="304"/>
        <v>0</v>
      </c>
      <c r="AE999" s="179"/>
      <c r="AF999" s="179">
        <f t="shared" si="304"/>
        <v>0</v>
      </c>
      <c r="AG999" s="179"/>
      <c r="AH999" s="179">
        <f t="shared" si="304"/>
        <v>0</v>
      </c>
      <c r="AI999" s="179"/>
      <c r="AJ999" s="179">
        <f t="shared" si="307"/>
        <v>0</v>
      </c>
      <c r="AK999" s="179"/>
      <c r="AL999" s="179">
        <f t="shared" si="307"/>
        <v>0</v>
      </c>
      <c r="AM999" s="179">
        <f t="shared" si="299"/>
        <v>0</v>
      </c>
      <c r="AN999" s="217">
        <f t="shared" si="300"/>
        <v>0</v>
      </c>
      <c r="AO999" s="20">
        <f t="shared" si="310"/>
        <v>0</v>
      </c>
      <c r="AP999" s="13"/>
      <c r="AR999" s="14"/>
      <c r="AT999" s="66"/>
      <c r="AU999" s="66"/>
    </row>
    <row r="1000" spans="1:47" s="61" customFormat="1" ht="15" outlineLevel="1" x14ac:dyDescent="0.25">
      <c r="A1000" s="62" t="s">
        <v>1889</v>
      </c>
      <c r="B1000" s="63" t="s">
        <v>1890</v>
      </c>
      <c r="C1000" s="64" t="s">
        <v>62</v>
      </c>
      <c r="D1000" s="65">
        <v>119</v>
      </c>
      <c r="E1000" s="65"/>
      <c r="F1000" s="19">
        <f t="shared" si="309"/>
        <v>119</v>
      </c>
      <c r="G1000" s="156">
        <v>100.16329949999999</v>
      </c>
      <c r="H1000" s="65">
        <f t="shared" si="308"/>
        <v>119</v>
      </c>
      <c r="I1000" s="179"/>
      <c r="J1000" s="179">
        <f t="shared" si="293"/>
        <v>0</v>
      </c>
      <c r="K1000" s="179"/>
      <c r="L1000" s="179">
        <f t="shared" si="294"/>
        <v>0</v>
      </c>
      <c r="M1000" s="179"/>
      <c r="N1000" s="179">
        <f t="shared" si="295"/>
        <v>0</v>
      </c>
      <c r="O1000" s="179"/>
      <c r="P1000" s="179">
        <f t="shared" si="295"/>
        <v>0</v>
      </c>
      <c r="Q1000" s="179"/>
      <c r="R1000" s="179">
        <f t="shared" si="296"/>
        <v>0</v>
      </c>
      <c r="S1000" s="179"/>
      <c r="T1000" s="179">
        <f t="shared" si="297"/>
        <v>0</v>
      </c>
      <c r="U1000" s="179"/>
      <c r="V1000" s="179"/>
      <c r="W1000" s="179"/>
      <c r="X1000" s="179">
        <f t="shared" si="298"/>
        <v>0</v>
      </c>
      <c r="Y1000" s="179"/>
      <c r="Z1000" s="179">
        <f t="shared" si="304"/>
        <v>0</v>
      </c>
      <c r="AA1000" s="179"/>
      <c r="AB1000" s="179">
        <f t="shared" si="304"/>
        <v>0</v>
      </c>
      <c r="AC1000" s="179"/>
      <c r="AD1000" s="179">
        <f t="shared" si="304"/>
        <v>0</v>
      </c>
      <c r="AE1000" s="179"/>
      <c r="AF1000" s="179">
        <f t="shared" si="304"/>
        <v>0</v>
      </c>
      <c r="AG1000" s="179"/>
      <c r="AH1000" s="179">
        <f t="shared" si="304"/>
        <v>0</v>
      </c>
      <c r="AI1000" s="179"/>
      <c r="AJ1000" s="179">
        <f t="shared" si="307"/>
        <v>0</v>
      </c>
      <c r="AK1000" s="179"/>
      <c r="AL1000" s="179">
        <f t="shared" si="307"/>
        <v>0</v>
      </c>
      <c r="AM1000" s="179">
        <f t="shared" si="299"/>
        <v>0</v>
      </c>
      <c r="AN1000" s="217">
        <f t="shared" si="300"/>
        <v>0</v>
      </c>
      <c r="AO1000" s="20">
        <f t="shared" si="310"/>
        <v>0</v>
      </c>
      <c r="AP1000" s="13"/>
      <c r="AR1000" s="14"/>
      <c r="AT1000" s="66"/>
      <c r="AU1000" s="66"/>
    </row>
    <row r="1001" spans="1:47" s="61" customFormat="1" ht="15" outlineLevel="1" x14ac:dyDescent="0.25">
      <c r="A1001" s="62" t="s">
        <v>1891</v>
      </c>
      <c r="B1001" s="63" t="s">
        <v>1892</v>
      </c>
      <c r="C1001" s="64" t="s">
        <v>62</v>
      </c>
      <c r="D1001" s="65">
        <v>36</v>
      </c>
      <c r="E1001" s="65"/>
      <c r="F1001" s="19">
        <f t="shared" si="309"/>
        <v>36</v>
      </c>
      <c r="G1001" s="156">
        <v>133.86329950000001</v>
      </c>
      <c r="H1001" s="65">
        <f t="shared" si="308"/>
        <v>36</v>
      </c>
      <c r="I1001" s="179"/>
      <c r="J1001" s="179">
        <f t="shared" si="293"/>
        <v>0</v>
      </c>
      <c r="K1001" s="179"/>
      <c r="L1001" s="179">
        <f t="shared" si="294"/>
        <v>0</v>
      </c>
      <c r="M1001" s="179"/>
      <c r="N1001" s="179">
        <f t="shared" si="295"/>
        <v>0</v>
      </c>
      <c r="O1001" s="179"/>
      <c r="P1001" s="179">
        <f t="shared" si="295"/>
        <v>0</v>
      </c>
      <c r="Q1001" s="179"/>
      <c r="R1001" s="179">
        <f t="shared" si="296"/>
        <v>0</v>
      </c>
      <c r="S1001" s="179"/>
      <c r="T1001" s="179">
        <f t="shared" si="297"/>
        <v>0</v>
      </c>
      <c r="U1001" s="179"/>
      <c r="V1001" s="179"/>
      <c r="W1001" s="179"/>
      <c r="X1001" s="179">
        <f t="shared" si="298"/>
        <v>0</v>
      </c>
      <c r="Y1001" s="179"/>
      <c r="Z1001" s="179">
        <f t="shared" si="304"/>
        <v>0</v>
      </c>
      <c r="AA1001" s="179"/>
      <c r="AB1001" s="179">
        <f t="shared" si="304"/>
        <v>0</v>
      </c>
      <c r="AC1001" s="179"/>
      <c r="AD1001" s="179">
        <f t="shared" si="304"/>
        <v>0</v>
      </c>
      <c r="AE1001" s="179"/>
      <c r="AF1001" s="179">
        <f t="shared" si="304"/>
        <v>0</v>
      </c>
      <c r="AG1001" s="179"/>
      <c r="AH1001" s="179">
        <f t="shared" si="304"/>
        <v>0</v>
      </c>
      <c r="AI1001" s="179"/>
      <c r="AJ1001" s="179">
        <f t="shared" si="307"/>
        <v>0</v>
      </c>
      <c r="AK1001" s="179"/>
      <c r="AL1001" s="179">
        <f t="shared" si="307"/>
        <v>0</v>
      </c>
      <c r="AM1001" s="179">
        <f t="shared" si="299"/>
        <v>0</v>
      </c>
      <c r="AN1001" s="217">
        <f t="shared" si="300"/>
        <v>0</v>
      </c>
      <c r="AO1001" s="20">
        <f t="shared" si="310"/>
        <v>0</v>
      </c>
      <c r="AP1001" s="13"/>
      <c r="AR1001" s="14"/>
      <c r="AT1001" s="66"/>
      <c r="AU1001" s="66"/>
    </row>
    <row r="1002" spans="1:47" s="61" customFormat="1" ht="15" x14ac:dyDescent="0.25">
      <c r="A1002" s="31" t="s">
        <v>1893</v>
      </c>
      <c r="B1002" s="32" t="s">
        <v>1894</v>
      </c>
      <c r="C1002" s="33"/>
      <c r="D1002" s="34"/>
      <c r="E1002" s="34"/>
      <c r="F1002" s="34"/>
      <c r="G1002" s="152"/>
      <c r="H1002" s="35"/>
      <c r="I1002" s="175"/>
      <c r="J1002" s="175"/>
      <c r="K1002" s="175"/>
      <c r="L1002" s="175"/>
      <c r="M1002" s="175"/>
      <c r="N1002" s="175"/>
      <c r="O1002" s="175"/>
      <c r="P1002" s="175"/>
      <c r="Q1002" s="175"/>
      <c r="R1002" s="175"/>
      <c r="S1002" s="175"/>
      <c r="T1002" s="175"/>
      <c r="U1002" s="175"/>
      <c r="V1002" s="175"/>
      <c r="W1002" s="175"/>
      <c r="X1002" s="175"/>
      <c r="Y1002" s="175"/>
      <c r="Z1002" s="175"/>
      <c r="AA1002" s="175"/>
      <c r="AB1002" s="175"/>
      <c r="AC1002" s="175"/>
      <c r="AD1002" s="175"/>
      <c r="AE1002" s="175"/>
      <c r="AF1002" s="175"/>
      <c r="AG1002" s="175"/>
      <c r="AH1002" s="175"/>
      <c r="AI1002" s="175"/>
      <c r="AJ1002" s="175"/>
      <c r="AK1002" s="175"/>
      <c r="AL1002" s="175"/>
      <c r="AM1002" s="175" t="str">
        <f t="shared" si="299"/>
        <v/>
      </c>
      <c r="AN1002" s="213" t="str">
        <f t="shared" si="300"/>
        <v/>
      </c>
      <c r="AO1002" s="36"/>
      <c r="AP1002" s="13"/>
      <c r="AR1002" s="14"/>
      <c r="AT1002" s="66"/>
      <c r="AU1002" s="66"/>
    </row>
    <row r="1003" spans="1:47" s="61" customFormat="1" ht="20.45" customHeight="1" outlineLevel="1" x14ac:dyDescent="0.25">
      <c r="A1003" s="62" t="s">
        <v>1895</v>
      </c>
      <c r="B1003" s="63" t="s">
        <v>1896</v>
      </c>
      <c r="C1003" s="64" t="s">
        <v>16</v>
      </c>
      <c r="D1003" s="65">
        <v>43</v>
      </c>
      <c r="E1003" s="65"/>
      <c r="F1003" s="19">
        <f>D1003+E1003</f>
        <v>43</v>
      </c>
      <c r="G1003" s="156">
        <v>371.07</v>
      </c>
      <c r="H1003" s="65">
        <f t="shared" si="308"/>
        <v>43</v>
      </c>
      <c r="I1003" s="179"/>
      <c r="J1003" s="179">
        <f t="shared" si="293"/>
        <v>0</v>
      </c>
      <c r="K1003" s="179"/>
      <c r="L1003" s="179">
        <f t="shared" si="294"/>
        <v>0</v>
      </c>
      <c r="M1003" s="179"/>
      <c r="N1003" s="179">
        <f t="shared" si="295"/>
        <v>0</v>
      </c>
      <c r="O1003" s="179"/>
      <c r="P1003" s="179">
        <f t="shared" si="295"/>
        <v>0</v>
      </c>
      <c r="Q1003" s="179"/>
      <c r="R1003" s="179">
        <f t="shared" si="296"/>
        <v>0</v>
      </c>
      <c r="S1003" s="179"/>
      <c r="T1003" s="179">
        <f t="shared" si="297"/>
        <v>0</v>
      </c>
      <c r="U1003" s="179"/>
      <c r="V1003" s="179"/>
      <c r="W1003" s="179"/>
      <c r="X1003" s="179">
        <f t="shared" si="298"/>
        <v>0</v>
      </c>
      <c r="Y1003" s="179"/>
      <c r="Z1003" s="179">
        <f t="shared" si="304"/>
        <v>0</v>
      </c>
      <c r="AA1003" s="179"/>
      <c r="AB1003" s="179">
        <f t="shared" si="304"/>
        <v>0</v>
      </c>
      <c r="AC1003" s="179"/>
      <c r="AD1003" s="179">
        <f t="shared" si="304"/>
        <v>0</v>
      </c>
      <c r="AE1003" s="179"/>
      <c r="AF1003" s="179">
        <f t="shared" si="304"/>
        <v>0</v>
      </c>
      <c r="AG1003" s="179"/>
      <c r="AH1003" s="179">
        <f t="shared" si="304"/>
        <v>0</v>
      </c>
      <c r="AI1003" s="179"/>
      <c r="AJ1003" s="179">
        <f t="shared" si="307"/>
        <v>0</v>
      </c>
      <c r="AK1003" s="179"/>
      <c r="AL1003" s="179">
        <f t="shared" si="307"/>
        <v>0</v>
      </c>
      <c r="AM1003" s="179">
        <f t="shared" si="299"/>
        <v>0</v>
      </c>
      <c r="AN1003" s="217">
        <f t="shared" si="300"/>
        <v>0</v>
      </c>
      <c r="AO1003" s="20">
        <f>IF(C1003="","",(ROUND(AM1003*G1003,2)))</f>
        <v>0</v>
      </c>
      <c r="AP1003" s="13"/>
      <c r="AR1003" s="14"/>
      <c r="AT1003" s="66"/>
      <c r="AU1003" s="66"/>
    </row>
    <row r="1004" spans="1:47" s="61" customFormat="1" ht="22.5" outlineLevel="1" x14ac:dyDescent="0.25">
      <c r="A1004" s="62" t="s">
        <v>1897</v>
      </c>
      <c r="B1004" s="63" t="s">
        <v>1898</v>
      </c>
      <c r="C1004" s="64" t="s">
        <v>16</v>
      </c>
      <c r="D1004" s="65">
        <v>15</v>
      </c>
      <c r="E1004" s="65"/>
      <c r="F1004" s="19">
        <f>D1004+E1004</f>
        <v>15</v>
      </c>
      <c r="G1004" s="156">
        <v>410.13</v>
      </c>
      <c r="H1004" s="65">
        <f t="shared" si="308"/>
        <v>15</v>
      </c>
      <c r="I1004" s="179"/>
      <c r="J1004" s="179">
        <f t="shared" si="293"/>
        <v>0</v>
      </c>
      <c r="K1004" s="179"/>
      <c r="L1004" s="179">
        <f t="shared" si="294"/>
        <v>0</v>
      </c>
      <c r="M1004" s="179"/>
      <c r="N1004" s="179">
        <f t="shared" si="295"/>
        <v>0</v>
      </c>
      <c r="O1004" s="179"/>
      <c r="P1004" s="179">
        <f t="shared" si="295"/>
        <v>0</v>
      </c>
      <c r="Q1004" s="179"/>
      <c r="R1004" s="179">
        <f t="shared" si="296"/>
        <v>0</v>
      </c>
      <c r="S1004" s="179"/>
      <c r="T1004" s="179">
        <f t="shared" si="297"/>
        <v>0</v>
      </c>
      <c r="U1004" s="179"/>
      <c r="V1004" s="179"/>
      <c r="W1004" s="179"/>
      <c r="X1004" s="179">
        <f t="shared" si="298"/>
        <v>0</v>
      </c>
      <c r="Y1004" s="179"/>
      <c r="Z1004" s="179">
        <f t="shared" si="304"/>
        <v>0</v>
      </c>
      <c r="AA1004" s="179"/>
      <c r="AB1004" s="179">
        <f t="shared" si="304"/>
        <v>0</v>
      </c>
      <c r="AC1004" s="179"/>
      <c r="AD1004" s="179">
        <f t="shared" si="304"/>
        <v>0</v>
      </c>
      <c r="AE1004" s="179"/>
      <c r="AF1004" s="179">
        <f t="shared" si="304"/>
        <v>0</v>
      </c>
      <c r="AG1004" s="179"/>
      <c r="AH1004" s="179">
        <f t="shared" si="304"/>
        <v>0</v>
      </c>
      <c r="AI1004" s="179"/>
      <c r="AJ1004" s="179">
        <f t="shared" si="307"/>
        <v>0</v>
      </c>
      <c r="AK1004" s="179"/>
      <c r="AL1004" s="179">
        <f t="shared" si="307"/>
        <v>0</v>
      </c>
      <c r="AM1004" s="179">
        <f t="shared" si="299"/>
        <v>0</v>
      </c>
      <c r="AN1004" s="217">
        <f t="shared" si="300"/>
        <v>0</v>
      </c>
      <c r="AO1004" s="20">
        <f>IF(C1004="","",(ROUND(AM1004*G1004,2)))</f>
        <v>0</v>
      </c>
      <c r="AP1004" s="13"/>
      <c r="AR1004" s="14"/>
      <c r="AT1004" s="66"/>
      <c r="AU1004" s="66"/>
    </row>
    <row r="1005" spans="1:47" s="61" customFormat="1" ht="20.45" customHeight="1" outlineLevel="1" x14ac:dyDescent="0.25">
      <c r="A1005" s="62" t="s">
        <v>1899</v>
      </c>
      <c r="B1005" s="63" t="s">
        <v>1900</v>
      </c>
      <c r="C1005" s="64" t="s">
        <v>16</v>
      </c>
      <c r="D1005" s="65">
        <v>13</v>
      </c>
      <c r="E1005" s="65"/>
      <c r="F1005" s="19">
        <f>D1005+E1005</f>
        <v>13</v>
      </c>
      <c r="G1005" s="156">
        <v>468.72</v>
      </c>
      <c r="H1005" s="65">
        <f t="shared" si="308"/>
        <v>13</v>
      </c>
      <c r="I1005" s="179"/>
      <c r="J1005" s="179">
        <f t="shared" si="293"/>
        <v>0</v>
      </c>
      <c r="K1005" s="179"/>
      <c r="L1005" s="179">
        <f t="shared" si="294"/>
        <v>0</v>
      </c>
      <c r="M1005" s="179"/>
      <c r="N1005" s="179">
        <f t="shared" si="295"/>
        <v>0</v>
      </c>
      <c r="O1005" s="179"/>
      <c r="P1005" s="179">
        <f t="shared" si="295"/>
        <v>0</v>
      </c>
      <c r="Q1005" s="179"/>
      <c r="R1005" s="179">
        <f t="shared" si="296"/>
        <v>0</v>
      </c>
      <c r="S1005" s="179"/>
      <c r="T1005" s="179">
        <f t="shared" si="297"/>
        <v>0</v>
      </c>
      <c r="U1005" s="179"/>
      <c r="V1005" s="179"/>
      <c r="W1005" s="179"/>
      <c r="X1005" s="179">
        <f t="shared" si="298"/>
        <v>0</v>
      </c>
      <c r="Y1005" s="179"/>
      <c r="Z1005" s="179">
        <f t="shared" si="304"/>
        <v>0</v>
      </c>
      <c r="AA1005" s="179"/>
      <c r="AB1005" s="179">
        <f t="shared" si="304"/>
        <v>0</v>
      </c>
      <c r="AC1005" s="179"/>
      <c r="AD1005" s="179">
        <f t="shared" si="304"/>
        <v>0</v>
      </c>
      <c r="AE1005" s="179"/>
      <c r="AF1005" s="179">
        <f t="shared" si="304"/>
        <v>0</v>
      </c>
      <c r="AG1005" s="179"/>
      <c r="AH1005" s="179">
        <f t="shared" si="304"/>
        <v>0</v>
      </c>
      <c r="AI1005" s="179"/>
      <c r="AJ1005" s="179">
        <f t="shared" si="307"/>
        <v>0</v>
      </c>
      <c r="AK1005" s="179"/>
      <c r="AL1005" s="179">
        <f t="shared" si="307"/>
        <v>0</v>
      </c>
      <c r="AM1005" s="179">
        <f t="shared" si="299"/>
        <v>0</v>
      </c>
      <c r="AN1005" s="217">
        <f t="shared" si="300"/>
        <v>0</v>
      </c>
      <c r="AO1005" s="20">
        <f>IF(C1005="","",(ROUND(AM1005*G1005,2)))</f>
        <v>0</v>
      </c>
      <c r="AP1005" s="13"/>
      <c r="AR1005" s="14"/>
      <c r="AT1005" s="66"/>
      <c r="AU1005" s="66"/>
    </row>
    <row r="1006" spans="1:47" s="61" customFormat="1" ht="22.5" outlineLevel="1" x14ac:dyDescent="0.25">
      <c r="A1006" s="62" t="s">
        <v>1901</v>
      </c>
      <c r="B1006" s="63" t="s">
        <v>1902</v>
      </c>
      <c r="C1006" s="64" t="s">
        <v>16</v>
      </c>
      <c r="D1006" s="65">
        <v>2</v>
      </c>
      <c r="E1006" s="65"/>
      <c r="F1006" s="19">
        <f>D1006+E1006</f>
        <v>2</v>
      </c>
      <c r="G1006" s="156">
        <v>522.42999999999995</v>
      </c>
      <c r="H1006" s="65">
        <f t="shared" si="308"/>
        <v>2</v>
      </c>
      <c r="I1006" s="179"/>
      <c r="J1006" s="179">
        <f t="shared" si="293"/>
        <v>0</v>
      </c>
      <c r="K1006" s="179"/>
      <c r="L1006" s="179">
        <f t="shared" si="294"/>
        <v>0</v>
      </c>
      <c r="M1006" s="179"/>
      <c r="N1006" s="179">
        <f t="shared" si="295"/>
        <v>0</v>
      </c>
      <c r="O1006" s="179"/>
      <c r="P1006" s="179">
        <f t="shared" si="295"/>
        <v>0</v>
      </c>
      <c r="Q1006" s="179"/>
      <c r="R1006" s="179">
        <f t="shared" si="296"/>
        <v>0</v>
      </c>
      <c r="S1006" s="179"/>
      <c r="T1006" s="179">
        <f t="shared" si="297"/>
        <v>0</v>
      </c>
      <c r="U1006" s="179"/>
      <c r="V1006" s="179"/>
      <c r="W1006" s="179"/>
      <c r="X1006" s="179">
        <f t="shared" si="298"/>
        <v>0</v>
      </c>
      <c r="Y1006" s="179"/>
      <c r="Z1006" s="179">
        <f t="shared" si="304"/>
        <v>0</v>
      </c>
      <c r="AA1006" s="179"/>
      <c r="AB1006" s="179">
        <f t="shared" si="304"/>
        <v>0</v>
      </c>
      <c r="AC1006" s="179"/>
      <c r="AD1006" s="179">
        <f t="shared" si="304"/>
        <v>0</v>
      </c>
      <c r="AE1006" s="179"/>
      <c r="AF1006" s="179">
        <f t="shared" si="304"/>
        <v>0</v>
      </c>
      <c r="AG1006" s="179"/>
      <c r="AH1006" s="179">
        <f t="shared" si="304"/>
        <v>0</v>
      </c>
      <c r="AI1006" s="179"/>
      <c r="AJ1006" s="179">
        <f t="shared" si="307"/>
        <v>0</v>
      </c>
      <c r="AK1006" s="179"/>
      <c r="AL1006" s="179">
        <f t="shared" si="307"/>
        <v>0</v>
      </c>
      <c r="AM1006" s="179">
        <f t="shared" si="299"/>
        <v>0</v>
      </c>
      <c r="AN1006" s="217">
        <f t="shared" si="300"/>
        <v>0</v>
      </c>
      <c r="AO1006" s="20">
        <f>IF(C1006="","",(ROUND(AM1006*G1006,2)))</f>
        <v>0</v>
      </c>
      <c r="AP1006" s="13"/>
      <c r="AR1006" s="14"/>
      <c r="AT1006" s="66"/>
      <c r="AU1006" s="66"/>
    </row>
    <row r="1007" spans="1:47" s="61" customFormat="1" ht="15" x14ac:dyDescent="0.25">
      <c r="A1007" s="31" t="s">
        <v>1903</v>
      </c>
      <c r="B1007" s="32" t="s">
        <v>1904</v>
      </c>
      <c r="C1007" s="33"/>
      <c r="D1007" s="34"/>
      <c r="E1007" s="34"/>
      <c r="F1007" s="34"/>
      <c r="G1007" s="152"/>
      <c r="H1007" s="35"/>
      <c r="I1007" s="175"/>
      <c r="J1007" s="175"/>
      <c r="K1007" s="175"/>
      <c r="L1007" s="175"/>
      <c r="M1007" s="175"/>
      <c r="N1007" s="175"/>
      <c r="O1007" s="175"/>
      <c r="P1007" s="175"/>
      <c r="Q1007" s="175"/>
      <c r="R1007" s="175"/>
      <c r="S1007" s="175"/>
      <c r="T1007" s="175"/>
      <c r="U1007" s="175"/>
      <c r="V1007" s="175"/>
      <c r="W1007" s="175"/>
      <c r="X1007" s="175"/>
      <c r="Y1007" s="175"/>
      <c r="Z1007" s="175"/>
      <c r="AA1007" s="175"/>
      <c r="AB1007" s="175"/>
      <c r="AC1007" s="175"/>
      <c r="AD1007" s="175"/>
      <c r="AE1007" s="175"/>
      <c r="AF1007" s="175"/>
      <c r="AG1007" s="175"/>
      <c r="AH1007" s="175"/>
      <c r="AI1007" s="175"/>
      <c r="AJ1007" s="175"/>
      <c r="AK1007" s="175"/>
      <c r="AL1007" s="175"/>
      <c r="AM1007" s="175" t="str">
        <f t="shared" si="299"/>
        <v/>
      </c>
      <c r="AN1007" s="213" t="str">
        <f t="shared" si="300"/>
        <v/>
      </c>
      <c r="AO1007" s="36"/>
      <c r="AP1007" s="13"/>
      <c r="AR1007" s="14"/>
      <c r="AT1007" s="66"/>
      <c r="AU1007" s="66"/>
    </row>
    <row r="1008" spans="1:47" s="61" customFormat="1" ht="22.5" outlineLevel="1" x14ac:dyDescent="0.25">
      <c r="A1008" s="62" t="s">
        <v>1905</v>
      </c>
      <c r="B1008" s="63" t="s">
        <v>1906</v>
      </c>
      <c r="C1008" s="64" t="s">
        <v>16</v>
      </c>
      <c r="D1008" s="65">
        <v>46</v>
      </c>
      <c r="E1008" s="65"/>
      <c r="F1008" s="19">
        <f>D1008+E1008</f>
        <v>46</v>
      </c>
      <c r="G1008" s="156">
        <v>202.14</v>
      </c>
      <c r="H1008" s="65">
        <f t="shared" si="308"/>
        <v>46</v>
      </c>
      <c r="I1008" s="179"/>
      <c r="J1008" s="179">
        <f t="shared" ref="J1008:J1071" si="311">I1008*G1008</f>
        <v>0</v>
      </c>
      <c r="K1008" s="179"/>
      <c r="L1008" s="179">
        <f t="shared" ref="L1008:L1071" si="312">K1008*G1008</f>
        <v>0</v>
      </c>
      <c r="M1008" s="179"/>
      <c r="N1008" s="179">
        <f t="shared" ref="N1008:P1071" si="313">M1008*$G1008</f>
        <v>0</v>
      </c>
      <c r="O1008" s="179"/>
      <c r="P1008" s="179">
        <f t="shared" si="313"/>
        <v>0</v>
      </c>
      <c r="Q1008" s="179"/>
      <c r="R1008" s="179">
        <f t="shared" ref="R1008:R1071" si="314">Q1008*$G1008</f>
        <v>0</v>
      </c>
      <c r="S1008" s="179"/>
      <c r="T1008" s="179">
        <f t="shared" ref="T1008:T1071" si="315">S1008*$G1008</f>
        <v>0</v>
      </c>
      <c r="U1008" s="179"/>
      <c r="V1008" s="179"/>
      <c r="W1008" s="179"/>
      <c r="X1008" s="179">
        <f t="shared" ref="X1008:X1071" si="316">W1008*$G1008</f>
        <v>0</v>
      </c>
      <c r="Y1008" s="179"/>
      <c r="Z1008" s="179">
        <f t="shared" si="304"/>
        <v>0</v>
      </c>
      <c r="AA1008" s="179"/>
      <c r="AB1008" s="179">
        <f t="shared" si="304"/>
        <v>0</v>
      </c>
      <c r="AC1008" s="179"/>
      <c r="AD1008" s="179">
        <f t="shared" si="304"/>
        <v>0</v>
      </c>
      <c r="AE1008" s="179"/>
      <c r="AF1008" s="179">
        <f t="shared" si="304"/>
        <v>0</v>
      </c>
      <c r="AG1008" s="179"/>
      <c r="AH1008" s="179">
        <f t="shared" si="304"/>
        <v>0</v>
      </c>
      <c r="AI1008" s="179"/>
      <c r="AJ1008" s="179">
        <f t="shared" si="307"/>
        <v>0</v>
      </c>
      <c r="AK1008" s="179"/>
      <c r="AL1008" s="179">
        <f t="shared" si="307"/>
        <v>0</v>
      </c>
      <c r="AM1008" s="179">
        <f t="shared" si="299"/>
        <v>0</v>
      </c>
      <c r="AN1008" s="217">
        <f t="shared" si="300"/>
        <v>0</v>
      </c>
      <c r="AO1008" s="20">
        <f>IF(C1008="","",(ROUND(AM1008*G1008,2)))</f>
        <v>0</v>
      </c>
      <c r="AP1008" s="13"/>
      <c r="AR1008" s="14"/>
      <c r="AT1008" s="66"/>
      <c r="AU1008" s="66"/>
    </row>
    <row r="1009" spans="1:47" s="61" customFormat="1" ht="22.5" outlineLevel="1" x14ac:dyDescent="0.25">
      <c r="A1009" s="62" t="s">
        <v>1907</v>
      </c>
      <c r="B1009" s="63" t="s">
        <v>1908</v>
      </c>
      <c r="C1009" s="64" t="s">
        <v>16</v>
      </c>
      <c r="D1009" s="65">
        <v>28</v>
      </c>
      <c r="E1009" s="65"/>
      <c r="F1009" s="19">
        <f>D1009+E1009</f>
        <v>28</v>
      </c>
      <c r="G1009" s="156">
        <v>213.85</v>
      </c>
      <c r="H1009" s="65">
        <f t="shared" si="308"/>
        <v>28</v>
      </c>
      <c r="I1009" s="179"/>
      <c r="J1009" s="179">
        <f t="shared" si="311"/>
        <v>0</v>
      </c>
      <c r="K1009" s="179"/>
      <c r="L1009" s="179">
        <f t="shared" si="312"/>
        <v>0</v>
      </c>
      <c r="M1009" s="179"/>
      <c r="N1009" s="179">
        <f t="shared" si="313"/>
        <v>0</v>
      </c>
      <c r="O1009" s="179"/>
      <c r="P1009" s="179">
        <f t="shared" si="313"/>
        <v>0</v>
      </c>
      <c r="Q1009" s="179"/>
      <c r="R1009" s="179">
        <f t="shared" si="314"/>
        <v>0</v>
      </c>
      <c r="S1009" s="179"/>
      <c r="T1009" s="179">
        <f t="shared" si="315"/>
        <v>0</v>
      </c>
      <c r="U1009" s="179"/>
      <c r="V1009" s="179"/>
      <c r="W1009" s="179"/>
      <c r="X1009" s="179">
        <f t="shared" si="316"/>
        <v>0</v>
      </c>
      <c r="Y1009" s="179"/>
      <c r="Z1009" s="179">
        <f t="shared" si="304"/>
        <v>0</v>
      </c>
      <c r="AA1009" s="179"/>
      <c r="AB1009" s="179">
        <f t="shared" si="304"/>
        <v>0</v>
      </c>
      <c r="AC1009" s="179"/>
      <c r="AD1009" s="179">
        <f t="shared" si="304"/>
        <v>0</v>
      </c>
      <c r="AE1009" s="179"/>
      <c r="AF1009" s="179">
        <f t="shared" si="304"/>
        <v>0</v>
      </c>
      <c r="AG1009" s="179"/>
      <c r="AH1009" s="179">
        <f t="shared" si="304"/>
        <v>0</v>
      </c>
      <c r="AI1009" s="179"/>
      <c r="AJ1009" s="179">
        <f t="shared" si="307"/>
        <v>0</v>
      </c>
      <c r="AK1009" s="179"/>
      <c r="AL1009" s="179">
        <f t="shared" si="307"/>
        <v>0</v>
      </c>
      <c r="AM1009" s="179">
        <f t="shared" ref="AM1009:AM1072" si="317">IF(C1009="","",(I1009+K1009+M1009+O1009+Q1009+S1009+U1009+W1009+Y1009+AA1009+AC1009+AE1009+AG1009+AI1009+AK1009))</f>
        <v>0</v>
      </c>
      <c r="AN1009" s="217">
        <f t="shared" ref="AN1009:AN1072" si="318">IF(C1009="","",(AM1009/F1009))</f>
        <v>0</v>
      </c>
      <c r="AO1009" s="20">
        <f>IF(C1009="","",(ROUND(AM1009*G1009,2)))</f>
        <v>0</v>
      </c>
      <c r="AP1009" s="13"/>
      <c r="AR1009" s="14"/>
      <c r="AT1009" s="66"/>
      <c r="AU1009" s="66"/>
    </row>
    <row r="1010" spans="1:47" s="61" customFormat="1" ht="22.5" outlineLevel="1" x14ac:dyDescent="0.25">
      <c r="A1010" s="62" t="s">
        <v>1909</v>
      </c>
      <c r="B1010" s="63" t="s">
        <v>1910</v>
      </c>
      <c r="C1010" s="64" t="s">
        <v>16</v>
      </c>
      <c r="D1010" s="65">
        <v>14</v>
      </c>
      <c r="E1010" s="65"/>
      <c r="F1010" s="19">
        <f>D1010+E1010</f>
        <v>14</v>
      </c>
      <c r="G1010" s="156">
        <v>238.27</v>
      </c>
      <c r="H1010" s="65">
        <f t="shared" si="308"/>
        <v>14</v>
      </c>
      <c r="I1010" s="179"/>
      <c r="J1010" s="179">
        <f t="shared" si="311"/>
        <v>0</v>
      </c>
      <c r="K1010" s="179"/>
      <c r="L1010" s="179">
        <f t="shared" si="312"/>
        <v>0</v>
      </c>
      <c r="M1010" s="179"/>
      <c r="N1010" s="179">
        <f t="shared" si="313"/>
        <v>0</v>
      </c>
      <c r="O1010" s="179"/>
      <c r="P1010" s="179">
        <f t="shared" si="313"/>
        <v>0</v>
      </c>
      <c r="Q1010" s="179"/>
      <c r="R1010" s="179">
        <f t="shared" si="314"/>
        <v>0</v>
      </c>
      <c r="S1010" s="179"/>
      <c r="T1010" s="179">
        <f t="shared" si="315"/>
        <v>0</v>
      </c>
      <c r="U1010" s="179"/>
      <c r="V1010" s="179"/>
      <c r="W1010" s="179"/>
      <c r="X1010" s="179">
        <f t="shared" si="316"/>
        <v>0</v>
      </c>
      <c r="Y1010" s="179"/>
      <c r="Z1010" s="179">
        <f t="shared" si="304"/>
        <v>0</v>
      </c>
      <c r="AA1010" s="179"/>
      <c r="AB1010" s="179">
        <f t="shared" si="304"/>
        <v>0</v>
      </c>
      <c r="AC1010" s="179"/>
      <c r="AD1010" s="179">
        <f t="shared" si="304"/>
        <v>0</v>
      </c>
      <c r="AE1010" s="179"/>
      <c r="AF1010" s="179">
        <f t="shared" si="304"/>
        <v>0</v>
      </c>
      <c r="AG1010" s="179"/>
      <c r="AH1010" s="179">
        <f t="shared" si="304"/>
        <v>0</v>
      </c>
      <c r="AI1010" s="179"/>
      <c r="AJ1010" s="179">
        <f t="shared" si="307"/>
        <v>0</v>
      </c>
      <c r="AK1010" s="179"/>
      <c r="AL1010" s="179">
        <f t="shared" si="307"/>
        <v>0</v>
      </c>
      <c r="AM1010" s="179">
        <f t="shared" si="317"/>
        <v>0</v>
      </c>
      <c r="AN1010" s="217">
        <f t="shared" si="318"/>
        <v>0</v>
      </c>
      <c r="AO1010" s="20">
        <f>IF(C1010="","",(ROUND(AM1010*G1010,2)))</f>
        <v>0</v>
      </c>
      <c r="AP1010" s="13"/>
      <c r="AR1010" s="14"/>
      <c r="AT1010" s="66"/>
      <c r="AU1010" s="66"/>
    </row>
    <row r="1011" spans="1:47" s="61" customFormat="1" ht="22.5" outlineLevel="1" x14ac:dyDescent="0.25">
      <c r="A1011" s="62" t="s">
        <v>1911</v>
      </c>
      <c r="B1011" s="63" t="s">
        <v>1912</v>
      </c>
      <c r="C1011" s="64" t="s">
        <v>16</v>
      </c>
      <c r="D1011" s="65">
        <v>49</v>
      </c>
      <c r="E1011" s="65"/>
      <c r="F1011" s="19">
        <f>D1011+E1011</f>
        <v>49</v>
      </c>
      <c r="G1011" s="156">
        <v>258.77</v>
      </c>
      <c r="H1011" s="65">
        <f t="shared" si="308"/>
        <v>49</v>
      </c>
      <c r="I1011" s="179"/>
      <c r="J1011" s="179">
        <f t="shared" si="311"/>
        <v>0</v>
      </c>
      <c r="K1011" s="179"/>
      <c r="L1011" s="179">
        <f t="shared" si="312"/>
        <v>0</v>
      </c>
      <c r="M1011" s="179"/>
      <c r="N1011" s="179">
        <f t="shared" si="313"/>
        <v>0</v>
      </c>
      <c r="O1011" s="179"/>
      <c r="P1011" s="179">
        <f t="shared" si="313"/>
        <v>0</v>
      </c>
      <c r="Q1011" s="179"/>
      <c r="R1011" s="179">
        <f t="shared" si="314"/>
        <v>0</v>
      </c>
      <c r="S1011" s="179"/>
      <c r="T1011" s="179">
        <f t="shared" si="315"/>
        <v>0</v>
      </c>
      <c r="U1011" s="179"/>
      <c r="V1011" s="179"/>
      <c r="W1011" s="179"/>
      <c r="X1011" s="179">
        <f t="shared" si="316"/>
        <v>0</v>
      </c>
      <c r="Y1011" s="179"/>
      <c r="Z1011" s="179">
        <f t="shared" si="304"/>
        <v>0</v>
      </c>
      <c r="AA1011" s="179"/>
      <c r="AB1011" s="179">
        <f t="shared" si="304"/>
        <v>0</v>
      </c>
      <c r="AC1011" s="179"/>
      <c r="AD1011" s="179">
        <f t="shared" si="304"/>
        <v>0</v>
      </c>
      <c r="AE1011" s="179"/>
      <c r="AF1011" s="179">
        <f t="shared" si="304"/>
        <v>0</v>
      </c>
      <c r="AG1011" s="179"/>
      <c r="AH1011" s="179">
        <f t="shared" si="304"/>
        <v>0</v>
      </c>
      <c r="AI1011" s="179"/>
      <c r="AJ1011" s="179">
        <f t="shared" si="307"/>
        <v>0</v>
      </c>
      <c r="AK1011" s="179"/>
      <c r="AL1011" s="179">
        <f t="shared" si="307"/>
        <v>0</v>
      </c>
      <c r="AM1011" s="179">
        <f t="shared" si="317"/>
        <v>0</v>
      </c>
      <c r="AN1011" s="217">
        <f t="shared" si="318"/>
        <v>0</v>
      </c>
      <c r="AO1011" s="20">
        <f>IF(C1011="","",(ROUND(AM1011*G1011,2)))</f>
        <v>0</v>
      </c>
      <c r="AP1011" s="13"/>
      <c r="AR1011" s="14"/>
      <c r="AT1011" s="66"/>
      <c r="AU1011" s="66"/>
    </row>
    <row r="1012" spans="1:47" s="61" customFormat="1" ht="15" outlineLevel="1" x14ac:dyDescent="0.25">
      <c r="A1012" s="62" t="s">
        <v>1913</v>
      </c>
      <c r="B1012" s="63" t="s">
        <v>1914</v>
      </c>
      <c r="C1012" s="64" t="s">
        <v>16</v>
      </c>
      <c r="D1012" s="65">
        <v>1</v>
      </c>
      <c r="E1012" s="65"/>
      <c r="F1012" s="19">
        <f>D1012+E1012</f>
        <v>1</v>
      </c>
      <c r="G1012" s="156">
        <v>492.25</v>
      </c>
      <c r="H1012" s="65">
        <f t="shared" si="308"/>
        <v>1</v>
      </c>
      <c r="I1012" s="179"/>
      <c r="J1012" s="179">
        <f t="shared" si="311"/>
        <v>0</v>
      </c>
      <c r="K1012" s="179"/>
      <c r="L1012" s="179">
        <f t="shared" si="312"/>
        <v>0</v>
      </c>
      <c r="M1012" s="179"/>
      <c r="N1012" s="179">
        <f t="shared" si="313"/>
        <v>0</v>
      </c>
      <c r="O1012" s="179"/>
      <c r="P1012" s="179">
        <f t="shared" si="313"/>
        <v>0</v>
      </c>
      <c r="Q1012" s="179"/>
      <c r="R1012" s="179">
        <f t="shared" si="314"/>
        <v>0</v>
      </c>
      <c r="S1012" s="179"/>
      <c r="T1012" s="179">
        <f t="shared" si="315"/>
        <v>0</v>
      </c>
      <c r="U1012" s="179"/>
      <c r="V1012" s="179"/>
      <c r="W1012" s="179"/>
      <c r="X1012" s="179">
        <f t="shared" si="316"/>
        <v>0</v>
      </c>
      <c r="Y1012" s="179"/>
      <c r="Z1012" s="179">
        <f t="shared" si="304"/>
        <v>0</v>
      </c>
      <c r="AA1012" s="179"/>
      <c r="AB1012" s="179">
        <f t="shared" si="304"/>
        <v>0</v>
      </c>
      <c r="AC1012" s="179"/>
      <c r="AD1012" s="179">
        <f t="shared" si="304"/>
        <v>0</v>
      </c>
      <c r="AE1012" s="179"/>
      <c r="AF1012" s="179">
        <f t="shared" ref="Z1012:AH1067" si="319">AE1012*$G1012</f>
        <v>0</v>
      </c>
      <c r="AG1012" s="179"/>
      <c r="AH1012" s="179">
        <f t="shared" ref="AH1012:AH1031" si="320">AG1012*$G1012</f>
        <v>0</v>
      </c>
      <c r="AI1012" s="179"/>
      <c r="AJ1012" s="179">
        <f t="shared" si="307"/>
        <v>0</v>
      </c>
      <c r="AK1012" s="179"/>
      <c r="AL1012" s="179">
        <f t="shared" si="307"/>
        <v>0</v>
      </c>
      <c r="AM1012" s="179">
        <f t="shared" si="317"/>
        <v>0</v>
      </c>
      <c r="AN1012" s="217">
        <f t="shared" si="318"/>
        <v>0</v>
      </c>
      <c r="AO1012" s="20">
        <f>IF(C1012="","",(ROUND(AM1012*G1012,2)))</f>
        <v>0</v>
      </c>
      <c r="AP1012" s="13"/>
      <c r="AR1012" s="14"/>
      <c r="AT1012" s="66"/>
      <c r="AU1012" s="66"/>
    </row>
    <row r="1013" spans="1:47" s="61" customFormat="1" ht="15" x14ac:dyDescent="0.25">
      <c r="A1013" s="31" t="s">
        <v>1915</v>
      </c>
      <c r="B1013" s="32" t="s">
        <v>1916</v>
      </c>
      <c r="C1013" s="33"/>
      <c r="D1013" s="34"/>
      <c r="E1013" s="34"/>
      <c r="F1013" s="34"/>
      <c r="G1013" s="152"/>
      <c r="H1013" s="35"/>
      <c r="I1013" s="175"/>
      <c r="J1013" s="175"/>
      <c r="K1013" s="175"/>
      <c r="L1013" s="175"/>
      <c r="M1013" s="175"/>
      <c r="N1013" s="175"/>
      <c r="O1013" s="175"/>
      <c r="P1013" s="175"/>
      <c r="Q1013" s="175"/>
      <c r="R1013" s="175"/>
      <c r="S1013" s="175"/>
      <c r="T1013" s="175"/>
      <c r="U1013" s="175"/>
      <c r="V1013" s="175"/>
      <c r="W1013" s="175"/>
      <c r="X1013" s="175"/>
      <c r="Y1013" s="175"/>
      <c r="Z1013" s="175"/>
      <c r="AA1013" s="175"/>
      <c r="AB1013" s="175"/>
      <c r="AC1013" s="175"/>
      <c r="AD1013" s="175"/>
      <c r="AE1013" s="175"/>
      <c r="AF1013" s="175"/>
      <c r="AG1013" s="175"/>
      <c r="AH1013" s="175"/>
      <c r="AI1013" s="175"/>
      <c r="AJ1013" s="175"/>
      <c r="AK1013" s="175"/>
      <c r="AL1013" s="175"/>
      <c r="AM1013" s="175" t="str">
        <f t="shared" si="317"/>
        <v/>
      </c>
      <c r="AN1013" s="213" t="str">
        <f t="shared" si="318"/>
        <v/>
      </c>
      <c r="AO1013" s="36"/>
      <c r="AP1013" s="13"/>
      <c r="AR1013" s="14"/>
      <c r="AT1013" s="66"/>
      <c r="AU1013" s="66"/>
    </row>
    <row r="1014" spans="1:47" s="61" customFormat="1" ht="22.5" outlineLevel="1" x14ac:dyDescent="0.25">
      <c r="A1014" s="62" t="s">
        <v>1917</v>
      </c>
      <c r="B1014" s="63" t="s">
        <v>1918</v>
      </c>
      <c r="C1014" s="64" t="s">
        <v>62</v>
      </c>
      <c r="D1014" s="65">
        <v>99</v>
      </c>
      <c r="E1014" s="65"/>
      <c r="F1014" s="19">
        <f t="shared" ref="F1014:F1023" si="321">D1014+E1014</f>
        <v>99</v>
      </c>
      <c r="G1014" s="156">
        <v>9.43</v>
      </c>
      <c r="H1014" s="65">
        <f t="shared" si="308"/>
        <v>99</v>
      </c>
      <c r="I1014" s="179"/>
      <c r="J1014" s="179">
        <f t="shared" si="311"/>
        <v>0</v>
      </c>
      <c r="K1014" s="179"/>
      <c r="L1014" s="179">
        <f t="shared" si="312"/>
        <v>0</v>
      </c>
      <c r="M1014" s="179"/>
      <c r="N1014" s="179">
        <f t="shared" si="313"/>
        <v>0</v>
      </c>
      <c r="O1014" s="179"/>
      <c r="P1014" s="179">
        <f t="shared" si="313"/>
        <v>0</v>
      </c>
      <c r="Q1014" s="179"/>
      <c r="R1014" s="179">
        <f t="shared" si="314"/>
        <v>0</v>
      </c>
      <c r="S1014" s="179"/>
      <c r="T1014" s="179">
        <f t="shared" si="315"/>
        <v>0</v>
      </c>
      <c r="U1014" s="179"/>
      <c r="V1014" s="179"/>
      <c r="W1014" s="179"/>
      <c r="X1014" s="179">
        <f t="shared" si="316"/>
        <v>0</v>
      </c>
      <c r="Y1014" s="179"/>
      <c r="Z1014" s="179">
        <f t="shared" si="319"/>
        <v>0</v>
      </c>
      <c r="AA1014" s="179"/>
      <c r="AB1014" s="179">
        <f t="shared" si="319"/>
        <v>0</v>
      </c>
      <c r="AC1014" s="179"/>
      <c r="AD1014" s="179">
        <f t="shared" si="319"/>
        <v>0</v>
      </c>
      <c r="AE1014" s="179"/>
      <c r="AF1014" s="179">
        <f t="shared" si="319"/>
        <v>0</v>
      </c>
      <c r="AG1014" s="179"/>
      <c r="AH1014" s="179">
        <f t="shared" si="320"/>
        <v>0</v>
      </c>
      <c r="AI1014" s="179"/>
      <c r="AJ1014" s="179">
        <f t="shared" si="307"/>
        <v>0</v>
      </c>
      <c r="AK1014" s="179"/>
      <c r="AL1014" s="179">
        <f t="shared" si="307"/>
        <v>0</v>
      </c>
      <c r="AM1014" s="179">
        <f t="shared" si="317"/>
        <v>0</v>
      </c>
      <c r="AN1014" s="217">
        <f t="shared" si="318"/>
        <v>0</v>
      </c>
      <c r="AO1014" s="20">
        <f t="shared" ref="AO1014:AO1023" si="322">IF(C1014="","",(ROUND(AM1014*G1014,2)))</f>
        <v>0</v>
      </c>
      <c r="AP1014" s="13"/>
      <c r="AR1014" s="14"/>
      <c r="AT1014" s="66"/>
      <c r="AU1014" s="66"/>
    </row>
    <row r="1015" spans="1:47" s="61" customFormat="1" ht="22.5" outlineLevel="1" x14ac:dyDescent="0.25">
      <c r="A1015" s="62" t="s">
        <v>1919</v>
      </c>
      <c r="B1015" s="63" t="s">
        <v>1920</v>
      </c>
      <c r="C1015" s="64" t="s">
        <v>62</v>
      </c>
      <c r="D1015" s="65">
        <v>121</v>
      </c>
      <c r="E1015" s="65"/>
      <c r="F1015" s="19">
        <f t="shared" si="321"/>
        <v>121</v>
      </c>
      <c r="G1015" s="156">
        <v>11.6</v>
      </c>
      <c r="H1015" s="65">
        <f t="shared" si="308"/>
        <v>121</v>
      </c>
      <c r="I1015" s="179"/>
      <c r="J1015" s="179">
        <f t="shared" si="311"/>
        <v>0</v>
      </c>
      <c r="K1015" s="179"/>
      <c r="L1015" s="179">
        <f t="shared" si="312"/>
        <v>0</v>
      </c>
      <c r="M1015" s="179"/>
      <c r="N1015" s="179">
        <f t="shared" si="313"/>
        <v>0</v>
      </c>
      <c r="O1015" s="179"/>
      <c r="P1015" s="179">
        <f t="shared" si="313"/>
        <v>0</v>
      </c>
      <c r="Q1015" s="179"/>
      <c r="R1015" s="179">
        <f t="shared" si="314"/>
        <v>0</v>
      </c>
      <c r="S1015" s="179"/>
      <c r="T1015" s="179">
        <f t="shared" si="315"/>
        <v>0</v>
      </c>
      <c r="U1015" s="179"/>
      <c r="V1015" s="179"/>
      <c r="W1015" s="179"/>
      <c r="X1015" s="179">
        <f t="shared" si="316"/>
        <v>0</v>
      </c>
      <c r="Y1015" s="179"/>
      <c r="Z1015" s="179">
        <f t="shared" si="319"/>
        <v>0</v>
      </c>
      <c r="AA1015" s="179"/>
      <c r="AB1015" s="179">
        <f t="shared" si="319"/>
        <v>0</v>
      </c>
      <c r="AC1015" s="179"/>
      <c r="AD1015" s="179">
        <f t="shared" si="319"/>
        <v>0</v>
      </c>
      <c r="AE1015" s="179"/>
      <c r="AF1015" s="179">
        <f t="shared" si="319"/>
        <v>0</v>
      </c>
      <c r="AG1015" s="179"/>
      <c r="AH1015" s="179">
        <f t="shared" si="320"/>
        <v>0</v>
      </c>
      <c r="AI1015" s="179"/>
      <c r="AJ1015" s="179">
        <f t="shared" si="307"/>
        <v>0</v>
      </c>
      <c r="AK1015" s="179"/>
      <c r="AL1015" s="179">
        <f t="shared" si="307"/>
        <v>0</v>
      </c>
      <c r="AM1015" s="179">
        <f t="shared" si="317"/>
        <v>0</v>
      </c>
      <c r="AN1015" s="217">
        <f t="shared" si="318"/>
        <v>0</v>
      </c>
      <c r="AO1015" s="20">
        <f t="shared" si="322"/>
        <v>0</v>
      </c>
      <c r="AP1015" s="13"/>
      <c r="AR1015" s="14"/>
      <c r="AT1015" s="66"/>
      <c r="AU1015" s="66"/>
    </row>
    <row r="1016" spans="1:47" s="61" customFormat="1" ht="22.5" outlineLevel="1" x14ac:dyDescent="0.25">
      <c r="A1016" s="62" t="s">
        <v>1921</v>
      </c>
      <c r="B1016" s="63" t="s">
        <v>1922</v>
      </c>
      <c r="C1016" s="64" t="s">
        <v>62</v>
      </c>
      <c r="D1016" s="65">
        <v>146</v>
      </c>
      <c r="E1016" s="65"/>
      <c r="F1016" s="19">
        <f t="shared" si="321"/>
        <v>146</v>
      </c>
      <c r="G1016" s="156">
        <v>13.93</v>
      </c>
      <c r="H1016" s="65">
        <f t="shared" si="308"/>
        <v>146</v>
      </c>
      <c r="I1016" s="179"/>
      <c r="J1016" s="179">
        <f t="shared" si="311"/>
        <v>0</v>
      </c>
      <c r="K1016" s="179"/>
      <c r="L1016" s="179">
        <f t="shared" si="312"/>
        <v>0</v>
      </c>
      <c r="M1016" s="179"/>
      <c r="N1016" s="179">
        <f t="shared" si="313"/>
        <v>0</v>
      </c>
      <c r="O1016" s="179"/>
      <c r="P1016" s="179">
        <f t="shared" si="313"/>
        <v>0</v>
      </c>
      <c r="Q1016" s="179"/>
      <c r="R1016" s="179">
        <f t="shared" si="314"/>
        <v>0</v>
      </c>
      <c r="S1016" s="179"/>
      <c r="T1016" s="179">
        <f t="shared" si="315"/>
        <v>0</v>
      </c>
      <c r="U1016" s="179"/>
      <c r="V1016" s="179"/>
      <c r="W1016" s="179"/>
      <c r="X1016" s="179">
        <f t="shared" si="316"/>
        <v>0</v>
      </c>
      <c r="Y1016" s="179"/>
      <c r="Z1016" s="179">
        <f t="shared" si="319"/>
        <v>0</v>
      </c>
      <c r="AA1016" s="179"/>
      <c r="AB1016" s="179">
        <f t="shared" si="319"/>
        <v>0</v>
      </c>
      <c r="AC1016" s="179"/>
      <c r="AD1016" s="179">
        <f t="shared" si="319"/>
        <v>0</v>
      </c>
      <c r="AE1016" s="179"/>
      <c r="AF1016" s="179">
        <f t="shared" si="319"/>
        <v>0</v>
      </c>
      <c r="AG1016" s="179"/>
      <c r="AH1016" s="179">
        <f t="shared" si="320"/>
        <v>0</v>
      </c>
      <c r="AI1016" s="179"/>
      <c r="AJ1016" s="179">
        <f t="shared" si="307"/>
        <v>0</v>
      </c>
      <c r="AK1016" s="179"/>
      <c r="AL1016" s="179">
        <f t="shared" si="307"/>
        <v>0</v>
      </c>
      <c r="AM1016" s="179">
        <f t="shared" si="317"/>
        <v>0</v>
      </c>
      <c r="AN1016" s="217">
        <f t="shared" si="318"/>
        <v>0</v>
      </c>
      <c r="AO1016" s="20">
        <f t="shared" si="322"/>
        <v>0</v>
      </c>
      <c r="AP1016" s="13"/>
      <c r="AR1016" s="14"/>
      <c r="AT1016" s="66"/>
      <c r="AU1016" s="66"/>
    </row>
    <row r="1017" spans="1:47" s="61" customFormat="1" ht="22.5" outlineLevel="1" x14ac:dyDescent="0.25">
      <c r="A1017" s="62" t="s">
        <v>1923</v>
      </c>
      <c r="B1017" s="63" t="s">
        <v>1924</v>
      </c>
      <c r="C1017" s="64" t="s">
        <v>62</v>
      </c>
      <c r="D1017" s="65">
        <v>199</v>
      </c>
      <c r="E1017" s="65"/>
      <c r="F1017" s="19">
        <f t="shared" si="321"/>
        <v>199</v>
      </c>
      <c r="G1017" s="156">
        <v>18.427316000000001</v>
      </c>
      <c r="H1017" s="65">
        <f t="shared" si="308"/>
        <v>199</v>
      </c>
      <c r="I1017" s="179"/>
      <c r="J1017" s="179">
        <f t="shared" si="311"/>
        <v>0</v>
      </c>
      <c r="K1017" s="179"/>
      <c r="L1017" s="179">
        <f t="shared" si="312"/>
        <v>0</v>
      </c>
      <c r="M1017" s="179"/>
      <c r="N1017" s="179">
        <f t="shared" si="313"/>
        <v>0</v>
      </c>
      <c r="O1017" s="179"/>
      <c r="P1017" s="179">
        <f t="shared" si="313"/>
        <v>0</v>
      </c>
      <c r="Q1017" s="179"/>
      <c r="R1017" s="179">
        <f t="shared" si="314"/>
        <v>0</v>
      </c>
      <c r="S1017" s="179"/>
      <c r="T1017" s="179">
        <f t="shared" si="315"/>
        <v>0</v>
      </c>
      <c r="U1017" s="179"/>
      <c r="V1017" s="179"/>
      <c r="W1017" s="179"/>
      <c r="X1017" s="179">
        <f t="shared" si="316"/>
        <v>0</v>
      </c>
      <c r="Y1017" s="179"/>
      <c r="Z1017" s="179">
        <f t="shared" si="319"/>
        <v>0</v>
      </c>
      <c r="AA1017" s="179"/>
      <c r="AB1017" s="179">
        <f t="shared" si="319"/>
        <v>0</v>
      </c>
      <c r="AC1017" s="179"/>
      <c r="AD1017" s="179">
        <f t="shared" si="319"/>
        <v>0</v>
      </c>
      <c r="AE1017" s="179"/>
      <c r="AF1017" s="179">
        <f t="shared" si="319"/>
        <v>0</v>
      </c>
      <c r="AG1017" s="179"/>
      <c r="AH1017" s="179">
        <f t="shared" si="320"/>
        <v>0</v>
      </c>
      <c r="AI1017" s="179"/>
      <c r="AJ1017" s="179">
        <f t="shared" si="307"/>
        <v>0</v>
      </c>
      <c r="AK1017" s="179"/>
      <c r="AL1017" s="179">
        <f t="shared" si="307"/>
        <v>0</v>
      </c>
      <c r="AM1017" s="179">
        <f t="shared" si="317"/>
        <v>0</v>
      </c>
      <c r="AN1017" s="217">
        <f t="shared" si="318"/>
        <v>0</v>
      </c>
      <c r="AO1017" s="20">
        <f t="shared" si="322"/>
        <v>0</v>
      </c>
      <c r="AP1017" s="13"/>
      <c r="AR1017" s="14"/>
      <c r="AT1017" s="66"/>
      <c r="AU1017" s="66"/>
    </row>
    <row r="1018" spans="1:47" s="61" customFormat="1" ht="22.5" outlineLevel="1" x14ac:dyDescent="0.25">
      <c r="A1018" s="62" t="s">
        <v>1925</v>
      </c>
      <c r="B1018" s="63" t="s">
        <v>1926</v>
      </c>
      <c r="C1018" s="64" t="s">
        <v>62</v>
      </c>
      <c r="D1018" s="65">
        <v>155</v>
      </c>
      <c r="E1018" s="65"/>
      <c r="F1018" s="19">
        <f t="shared" si="321"/>
        <v>155</v>
      </c>
      <c r="G1018" s="156">
        <v>19.3</v>
      </c>
      <c r="H1018" s="65">
        <f t="shared" si="308"/>
        <v>155</v>
      </c>
      <c r="I1018" s="179"/>
      <c r="J1018" s="179">
        <f t="shared" si="311"/>
        <v>0</v>
      </c>
      <c r="K1018" s="179"/>
      <c r="L1018" s="179">
        <f t="shared" si="312"/>
        <v>0</v>
      </c>
      <c r="M1018" s="179"/>
      <c r="N1018" s="179">
        <f t="shared" si="313"/>
        <v>0</v>
      </c>
      <c r="O1018" s="179"/>
      <c r="P1018" s="179">
        <f t="shared" si="313"/>
        <v>0</v>
      </c>
      <c r="Q1018" s="179"/>
      <c r="R1018" s="179">
        <f t="shared" si="314"/>
        <v>0</v>
      </c>
      <c r="S1018" s="179"/>
      <c r="T1018" s="179">
        <f t="shared" si="315"/>
        <v>0</v>
      </c>
      <c r="U1018" s="179"/>
      <c r="V1018" s="179"/>
      <c r="W1018" s="179"/>
      <c r="X1018" s="179">
        <f t="shared" si="316"/>
        <v>0</v>
      </c>
      <c r="Y1018" s="179"/>
      <c r="Z1018" s="179">
        <f t="shared" si="319"/>
        <v>0</v>
      </c>
      <c r="AA1018" s="179"/>
      <c r="AB1018" s="179">
        <f t="shared" si="319"/>
        <v>0</v>
      </c>
      <c r="AC1018" s="179"/>
      <c r="AD1018" s="179">
        <f t="shared" si="319"/>
        <v>0</v>
      </c>
      <c r="AE1018" s="179"/>
      <c r="AF1018" s="179">
        <f t="shared" si="319"/>
        <v>0</v>
      </c>
      <c r="AG1018" s="179"/>
      <c r="AH1018" s="179">
        <f t="shared" si="320"/>
        <v>0</v>
      </c>
      <c r="AI1018" s="179"/>
      <c r="AJ1018" s="179">
        <f t="shared" si="307"/>
        <v>0</v>
      </c>
      <c r="AK1018" s="179"/>
      <c r="AL1018" s="179">
        <f t="shared" si="307"/>
        <v>0</v>
      </c>
      <c r="AM1018" s="179">
        <f t="shared" si="317"/>
        <v>0</v>
      </c>
      <c r="AN1018" s="217">
        <f t="shared" si="318"/>
        <v>0</v>
      </c>
      <c r="AO1018" s="20">
        <f t="shared" si="322"/>
        <v>0</v>
      </c>
      <c r="AP1018" s="13"/>
      <c r="AR1018" s="14"/>
      <c r="AT1018" s="66"/>
      <c r="AU1018" s="66"/>
    </row>
    <row r="1019" spans="1:47" s="61" customFormat="1" ht="22.5" outlineLevel="1" x14ac:dyDescent="0.25">
      <c r="A1019" s="62" t="s">
        <v>1927</v>
      </c>
      <c r="B1019" s="63" t="s">
        <v>1928</v>
      </c>
      <c r="C1019" s="64" t="s">
        <v>62</v>
      </c>
      <c r="D1019" s="65">
        <v>10</v>
      </c>
      <c r="E1019" s="65"/>
      <c r="F1019" s="19">
        <f t="shared" si="321"/>
        <v>10</v>
      </c>
      <c r="G1019" s="156">
        <v>21.56</v>
      </c>
      <c r="H1019" s="65">
        <f t="shared" si="308"/>
        <v>10</v>
      </c>
      <c r="I1019" s="179"/>
      <c r="J1019" s="179">
        <f t="shared" si="311"/>
        <v>0</v>
      </c>
      <c r="K1019" s="179"/>
      <c r="L1019" s="179">
        <f t="shared" si="312"/>
        <v>0</v>
      </c>
      <c r="M1019" s="179"/>
      <c r="N1019" s="179">
        <f t="shared" si="313"/>
        <v>0</v>
      </c>
      <c r="O1019" s="179"/>
      <c r="P1019" s="179">
        <f t="shared" si="313"/>
        <v>0</v>
      </c>
      <c r="Q1019" s="179"/>
      <c r="R1019" s="179">
        <f t="shared" si="314"/>
        <v>0</v>
      </c>
      <c r="S1019" s="179"/>
      <c r="T1019" s="179">
        <f t="shared" si="315"/>
        <v>0</v>
      </c>
      <c r="U1019" s="179"/>
      <c r="V1019" s="179"/>
      <c r="W1019" s="179"/>
      <c r="X1019" s="179">
        <f t="shared" si="316"/>
        <v>0</v>
      </c>
      <c r="Y1019" s="179"/>
      <c r="Z1019" s="179">
        <f t="shared" si="319"/>
        <v>0</v>
      </c>
      <c r="AA1019" s="179"/>
      <c r="AB1019" s="179">
        <f t="shared" si="319"/>
        <v>0</v>
      </c>
      <c r="AC1019" s="179"/>
      <c r="AD1019" s="179">
        <f t="shared" si="319"/>
        <v>0</v>
      </c>
      <c r="AE1019" s="179"/>
      <c r="AF1019" s="179">
        <f t="shared" si="319"/>
        <v>0</v>
      </c>
      <c r="AG1019" s="179"/>
      <c r="AH1019" s="179">
        <f t="shared" si="320"/>
        <v>0</v>
      </c>
      <c r="AI1019" s="179"/>
      <c r="AJ1019" s="179">
        <f t="shared" si="307"/>
        <v>0</v>
      </c>
      <c r="AK1019" s="179"/>
      <c r="AL1019" s="179">
        <f t="shared" si="307"/>
        <v>0</v>
      </c>
      <c r="AM1019" s="179">
        <f t="shared" si="317"/>
        <v>0</v>
      </c>
      <c r="AN1019" s="217">
        <f t="shared" si="318"/>
        <v>0</v>
      </c>
      <c r="AO1019" s="20">
        <f t="shared" si="322"/>
        <v>0</v>
      </c>
      <c r="AP1019" s="13"/>
      <c r="AR1019" s="14"/>
      <c r="AT1019" s="66"/>
      <c r="AU1019" s="66"/>
    </row>
    <row r="1020" spans="1:47" s="61" customFormat="1" ht="22.5" outlineLevel="1" x14ac:dyDescent="0.25">
      <c r="A1020" s="62" t="s">
        <v>1929</v>
      </c>
      <c r="B1020" s="63" t="s">
        <v>1930</v>
      </c>
      <c r="C1020" s="64" t="s">
        <v>62</v>
      </c>
      <c r="D1020" s="65">
        <v>91</v>
      </c>
      <c r="E1020" s="65"/>
      <c r="F1020" s="19">
        <f t="shared" si="321"/>
        <v>91</v>
      </c>
      <c r="G1020" s="156">
        <v>23.84</v>
      </c>
      <c r="H1020" s="65">
        <f t="shared" si="308"/>
        <v>91</v>
      </c>
      <c r="I1020" s="179"/>
      <c r="J1020" s="179">
        <f t="shared" si="311"/>
        <v>0</v>
      </c>
      <c r="K1020" s="179"/>
      <c r="L1020" s="179">
        <f t="shared" si="312"/>
        <v>0</v>
      </c>
      <c r="M1020" s="179"/>
      <c r="N1020" s="179">
        <f t="shared" si="313"/>
        <v>0</v>
      </c>
      <c r="O1020" s="179"/>
      <c r="P1020" s="179">
        <f t="shared" si="313"/>
        <v>0</v>
      </c>
      <c r="Q1020" s="179"/>
      <c r="R1020" s="179">
        <f t="shared" si="314"/>
        <v>0</v>
      </c>
      <c r="S1020" s="179"/>
      <c r="T1020" s="179">
        <f t="shared" si="315"/>
        <v>0</v>
      </c>
      <c r="U1020" s="179"/>
      <c r="V1020" s="179"/>
      <c r="W1020" s="179"/>
      <c r="X1020" s="179">
        <f t="shared" si="316"/>
        <v>0</v>
      </c>
      <c r="Y1020" s="179"/>
      <c r="Z1020" s="179">
        <f t="shared" si="319"/>
        <v>0</v>
      </c>
      <c r="AA1020" s="179"/>
      <c r="AB1020" s="179">
        <f t="shared" si="319"/>
        <v>0</v>
      </c>
      <c r="AC1020" s="179"/>
      <c r="AD1020" s="179">
        <f t="shared" si="319"/>
        <v>0</v>
      </c>
      <c r="AE1020" s="179"/>
      <c r="AF1020" s="179">
        <f t="shared" si="319"/>
        <v>0</v>
      </c>
      <c r="AG1020" s="179"/>
      <c r="AH1020" s="179">
        <f t="shared" si="320"/>
        <v>0</v>
      </c>
      <c r="AI1020" s="179"/>
      <c r="AJ1020" s="179">
        <f t="shared" si="307"/>
        <v>0</v>
      </c>
      <c r="AK1020" s="179"/>
      <c r="AL1020" s="179">
        <f t="shared" si="307"/>
        <v>0</v>
      </c>
      <c r="AM1020" s="179">
        <f t="shared" si="317"/>
        <v>0</v>
      </c>
      <c r="AN1020" s="217">
        <f t="shared" si="318"/>
        <v>0</v>
      </c>
      <c r="AO1020" s="20">
        <f t="shared" si="322"/>
        <v>0</v>
      </c>
      <c r="AP1020" s="13"/>
      <c r="AR1020" s="14"/>
      <c r="AT1020" s="66"/>
      <c r="AU1020" s="66"/>
    </row>
    <row r="1021" spans="1:47" s="61" customFormat="1" ht="22.5" outlineLevel="1" x14ac:dyDescent="0.25">
      <c r="A1021" s="62" t="s">
        <v>1931</v>
      </c>
      <c r="B1021" s="63" t="s">
        <v>1932</v>
      </c>
      <c r="C1021" s="64" t="s">
        <v>62</v>
      </c>
      <c r="D1021" s="65">
        <v>24</v>
      </c>
      <c r="E1021" s="65"/>
      <c r="F1021" s="19">
        <f t="shared" si="321"/>
        <v>24</v>
      </c>
      <c r="G1021" s="156">
        <v>27.35</v>
      </c>
      <c r="H1021" s="65">
        <f t="shared" si="308"/>
        <v>24</v>
      </c>
      <c r="I1021" s="179"/>
      <c r="J1021" s="179">
        <f t="shared" si="311"/>
        <v>0</v>
      </c>
      <c r="K1021" s="179"/>
      <c r="L1021" s="179">
        <f t="shared" si="312"/>
        <v>0</v>
      </c>
      <c r="M1021" s="179"/>
      <c r="N1021" s="179">
        <f t="shared" si="313"/>
        <v>0</v>
      </c>
      <c r="O1021" s="179"/>
      <c r="P1021" s="179">
        <f t="shared" si="313"/>
        <v>0</v>
      </c>
      <c r="Q1021" s="179"/>
      <c r="R1021" s="179">
        <f t="shared" si="314"/>
        <v>0</v>
      </c>
      <c r="S1021" s="179"/>
      <c r="T1021" s="179">
        <f t="shared" si="315"/>
        <v>0</v>
      </c>
      <c r="U1021" s="179"/>
      <c r="V1021" s="179"/>
      <c r="W1021" s="179"/>
      <c r="X1021" s="179">
        <f t="shared" si="316"/>
        <v>0</v>
      </c>
      <c r="Y1021" s="179"/>
      <c r="Z1021" s="179">
        <f t="shared" si="319"/>
        <v>0</v>
      </c>
      <c r="AA1021" s="179"/>
      <c r="AB1021" s="179">
        <f t="shared" si="319"/>
        <v>0</v>
      </c>
      <c r="AC1021" s="179"/>
      <c r="AD1021" s="179">
        <f t="shared" si="319"/>
        <v>0</v>
      </c>
      <c r="AE1021" s="179"/>
      <c r="AF1021" s="179">
        <f t="shared" si="319"/>
        <v>0</v>
      </c>
      <c r="AG1021" s="179"/>
      <c r="AH1021" s="179">
        <f t="shared" si="320"/>
        <v>0</v>
      </c>
      <c r="AI1021" s="179"/>
      <c r="AJ1021" s="179">
        <f t="shared" si="307"/>
        <v>0</v>
      </c>
      <c r="AK1021" s="179"/>
      <c r="AL1021" s="179">
        <f t="shared" si="307"/>
        <v>0</v>
      </c>
      <c r="AM1021" s="179">
        <f t="shared" si="317"/>
        <v>0</v>
      </c>
      <c r="AN1021" s="217">
        <f t="shared" si="318"/>
        <v>0</v>
      </c>
      <c r="AO1021" s="20">
        <f t="shared" si="322"/>
        <v>0</v>
      </c>
      <c r="AP1021" s="13"/>
      <c r="AR1021" s="14"/>
      <c r="AT1021" s="66"/>
      <c r="AU1021" s="66"/>
    </row>
    <row r="1022" spans="1:47" s="61" customFormat="1" ht="22.5" outlineLevel="1" x14ac:dyDescent="0.25">
      <c r="A1022" s="62" t="s">
        <v>1933</v>
      </c>
      <c r="B1022" s="63" t="s">
        <v>1934</v>
      </c>
      <c r="C1022" s="64" t="s">
        <v>62</v>
      </c>
      <c r="D1022" s="65">
        <v>119</v>
      </c>
      <c r="E1022" s="65"/>
      <c r="F1022" s="19">
        <f t="shared" si="321"/>
        <v>119</v>
      </c>
      <c r="G1022" s="156">
        <v>29.54</v>
      </c>
      <c r="H1022" s="65">
        <f t="shared" si="308"/>
        <v>119</v>
      </c>
      <c r="I1022" s="179"/>
      <c r="J1022" s="179">
        <f t="shared" si="311"/>
        <v>0</v>
      </c>
      <c r="K1022" s="179"/>
      <c r="L1022" s="179">
        <f t="shared" si="312"/>
        <v>0</v>
      </c>
      <c r="M1022" s="179"/>
      <c r="N1022" s="179">
        <f t="shared" si="313"/>
        <v>0</v>
      </c>
      <c r="O1022" s="179"/>
      <c r="P1022" s="179">
        <f t="shared" si="313"/>
        <v>0</v>
      </c>
      <c r="Q1022" s="179"/>
      <c r="R1022" s="179">
        <f t="shared" si="314"/>
        <v>0</v>
      </c>
      <c r="S1022" s="179"/>
      <c r="T1022" s="179">
        <f t="shared" si="315"/>
        <v>0</v>
      </c>
      <c r="U1022" s="179"/>
      <c r="V1022" s="179"/>
      <c r="W1022" s="179"/>
      <c r="X1022" s="179">
        <f t="shared" si="316"/>
        <v>0</v>
      </c>
      <c r="Y1022" s="179"/>
      <c r="Z1022" s="179">
        <f t="shared" si="319"/>
        <v>0</v>
      </c>
      <c r="AA1022" s="179"/>
      <c r="AB1022" s="179">
        <f t="shared" si="319"/>
        <v>0</v>
      </c>
      <c r="AC1022" s="179"/>
      <c r="AD1022" s="179">
        <f t="shared" si="319"/>
        <v>0</v>
      </c>
      <c r="AE1022" s="179"/>
      <c r="AF1022" s="179">
        <f t="shared" si="319"/>
        <v>0</v>
      </c>
      <c r="AG1022" s="179"/>
      <c r="AH1022" s="179">
        <f t="shared" si="320"/>
        <v>0</v>
      </c>
      <c r="AI1022" s="179"/>
      <c r="AJ1022" s="179">
        <f t="shared" si="307"/>
        <v>0</v>
      </c>
      <c r="AK1022" s="179"/>
      <c r="AL1022" s="179">
        <f t="shared" si="307"/>
        <v>0</v>
      </c>
      <c r="AM1022" s="179">
        <f t="shared" si="317"/>
        <v>0</v>
      </c>
      <c r="AN1022" s="217">
        <f t="shared" si="318"/>
        <v>0</v>
      </c>
      <c r="AO1022" s="20">
        <f t="shared" si="322"/>
        <v>0</v>
      </c>
      <c r="AP1022" s="13"/>
      <c r="AR1022" s="14"/>
      <c r="AT1022" s="66"/>
      <c r="AU1022" s="66"/>
    </row>
    <row r="1023" spans="1:47" s="61" customFormat="1" ht="22.5" outlineLevel="1" x14ac:dyDescent="0.25">
      <c r="A1023" s="62" t="s">
        <v>1935</v>
      </c>
      <c r="B1023" s="63" t="s">
        <v>1936</v>
      </c>
      <c r="C1023" s="64" t="s">
        <v>62</v>
      </c>
      <c r="D1023" s="65">
        <v>36</v>
      </c>
      <c r="E1023" s="65"/>
      <c r="F1023" s="19">
        <f t="shared" si="321"/>
        <v>36</v>
      </c>
      <c r="G1023" s="156">
        <v>34.147316000000004</v>
      </c>
      <c r="H1023" s="65">
        <f t="shared" si="308"/>
        <v>36</v>
      </c>
      <c r="I1023" s="179"/>
      <c r="J1023" s="179">
        <f t="shared" si="311"/>
        <v>0</v>
      </c>
      <c r="K1023" s="179"/>
      <c r="L1023" s="179">
        <f t="shared" si="312"/>
        <v>0</v>
      </c>
      <c r="M1023" s="179"/>
      <c r="N1023" s="179">
        <f t="shared" si="313"/>
        <v>0</v>
      </c>
      <c r="O1023" s="179"/>
      <c r="P1023" s="179">
        <f t="shared" si="313"/>
        <v>0</v>
      </c>
      <c r="Q1023" s="179"/>
      <c r="R1023" s="179">
        <f t="shared" si="314"/>
        <v>0</v>
      </c>
      <c r="S1023" s="179"/>
      <c r="T1023" s="179">
        <f t="shared" si="315"/>
        <v>0</v>
      </c>
      <c r="U1023" s="179"/>
      <c r="V1023" s="179"/>
      <c r="W1023" s="179"/>
      <c r="X1023" s="179">
        <f t="shared" si="316"/>
        <v>0</v>
      </c>
      <c r="Y1023" s="179"/>
      <c r="Z1023" s="179">
        <f t="shared" si="319"/>
        <v>0</v>
      </c>
      <c r="AA1023" s="179"/>
      <c r="AB1023" s="179">
        <f t="shared" si="319"/>
        <v>0</v>
      </c>
      <c r="AC1023" s="179"/>
      <c r="AD1023" s="179">
        <f t="shared" si="319"/>
        <v>0</v>
      </c>
      <c r="AE1023" s="179"/>
      <c r="AF1023" s="179">
        <f t="shared" si="319"/>
        <v>0</v>
      </c>
      <c r="AG1023" s="179"/>
      <c r="AH1023" s="179">
        <f t="shared" si="320"/>
        <v>0</v>
      </c>
      <c r="AI1023" s="179"/>
      <c r="AJ1023" s="179">
        <f t="shared" si="307"/>
        <v>0</v>
      </c>
      <c r="AK1023" s="179"/>
      <c r="AL1023" s="179">
        <f t="shared" si="307"/>
        <v>0</v>
      </c>
      <c r="AM1023" s="179">
        <f t="shared" si="317"/>
        <v>0</v>
      </c>
      <c r="AN1023" s="217">
        <f t="shared" si="318"/>
        <v>0</v>
      </c>
      <c r="AO1023" s="20">
        <f t="shared" si="322"/>
        <v>0</v>
      </c>
      <c r="AP1023" s="13"/>
      <c r="AR1023" s="14"/>
      <c r="AT1023" s="66"/>
      <c r="AU1023" s="66"/>
    </row>
    <row r="1024" spans="1:47" s="61" customFormat="1" ht="15" x14ac:dyDescent="0.25">
      <c r="A1024" s="31" t="s">
        <v>1937</v>
      </c>
      <c r="B1024" s="32" t="s">
        <v>1938</v>
      </c>
      <c r="C1024" s="33"/>
      <c r="D1024" s="34"/>
      <c r="E1024" s="34"/>
      <c r="F1024" s="34"/>
      <c r="G1024" s="152"/>
      <c r="H1024" s="35"/>
      <c r="I1024" s="175"/>
      <c r="J1024" s="175"/>
      <c r="K1024" s="175"/>
      <c r="L1024" s="175"/>
      <c r="M1024" s="175"/>
      <c r="N1024" s="175"/>
      <c r="O1024" s="175"/>
      <c r="P1024" s="175"/>
      <c r="Q1024" s="175"/>
      <c r="R1024" s="175"/>
      <c r="S1024" s="175"/>
      <c r="T1024" s="175"/>
      <c r="U1024" s="175"/>
      <c r="V1024" s="175"/>
      <c r="W1024" s="175"/>
      <c r="X1024" s="175"/>
      <c r="Y1024" s="175"/>
      <c r="Z1024" s="175"/>
      <c r="AA1024" s="175"/>
      <c r="AB1024" s="175"/>
      <c r="AC1024" s="175"/>
      <c r="AD1024" s="175"/>
      <c r="AE1024" s="175"/>
      <c r="AF1024" s="175"/>
      <c r="AG1024" s="175"/>
      <c r="AH1024" s="175"/>
      <c r="AI1024" s="175"/>
      <c r="AJ1024" s="175"/>
      <c r="AK1024" s="175"/>
      <c r="AL1024" s="175"/>
      <c r="AM1024" s="175" t="str">
        <f t="shared" si="317"/>
        <v/>
      </c>
      <c r="AN1024" s="213" t="str">
        <f t="shared" si="318"/>
        <v/>
      </c>
      <c r="AO1024" s="36"/>
      <c r="AP1024" s="13"/>
      <c r="AR1024" s="14"/>
      <c r="AT1024" s="66"/>
      <c r="AU1024" s="66"/>
    </row>
    <row r="1025" spans="1:47" s="61" customFormat="1" ht="15" outlineLevel="1" x14ac:dyDescent="0.25">
      <c r="A1025" s="62" t="s">
        <v>1939</v>
      </c>
      <c r="B1025" s="63" t="s">
        <v>1940</v>
      </c>
      <c r="C1025" s="64" t="s">
        <v>16</v>
      </c>
      <c r="D1025" s="65">
        <v>7</v>
      </c>
      <c r="E1025" s="65"/>
      <c r="F1025" s="19">
        <f>D1025+E1025</f>
        <v>7</v>
      </c>
      <c r="G1025" s="156">
        <v>2723.46</v>
      </c>
      <c r="H1025" s="65">
        <f t="shared" si="308"/>
        <v>7</v>
      </c>
      <c r="I1025" s="179"/>
      <c r="J1025" s="179">
        <f t="shared" si="311"/>
        <v>0</v>
      </c>
      <c r="K1025" s="179"/>
      <c r="L1025" s="179">
        <f t="shared" si="312"/>
        <v>0</v>
      </c>
      <c r="M1025" s="179"/>
      <c r="N1025" s="179">
        <f t="shared" si="313"/>
        <v>0</v>
      </c>
      <c r="O1025" s="179"/>
      <c r="P1025" s="179">
        <f t="shared" si="313"/>
        <v>0</v>
      </c>
      <c r="Q1025" s="179"/>
      <c r="R1025" s="179">
        <f t="shared" si="314"/>
        <v>0</v>
      </c>
      <c r="S1025" s="179"/>
      <c r="T1025" s="179">
        <f t="shared" si="315"/>
        <v>0</v>
      </c>
      <c r="U1025" s="179"/>
      <c r="V1025" s="179"/>
      <c r="W1025" s="179"/>
      <c r="X1025" s="179">
        <f t="shared" si="316"/>
        <v>0</v>
      </c>
      <c r="Y1025" s="179"/>
      <c r="Z1025" s="179">
        <f t="shared" si="319"/>
        <v>0</v>
      </c>
      <c r="AA1025" s="179"/>
      <c r="AB1025" s="179">
        <f t="shared" si="319"/>
        <v>0</v>
      </c>
      <c r="AC1025" s="179"/>
      <c r="AD1025" s="179">
        <f t="shared" si="319"/>
        <v>0</v>
      </c>
      <c r="AE1025" s="179"/>
      <c r="AF1025" s="179">
        <f t="shared" si="319"/>
        <v>0</v>
      </c>
      <c r="AG1025" s="179"/>
      <c r="AH1025" s="179">
        <f t="shared" si="320"/>
        <v>0</v>
      </c>
      <c r="AI1025" s="179"/>
      <c r="AJ1025" s="179">
        <f t="shared" si="307"/>
        <v>0</v>
      </c>
      <c r="AK1025" s="179"/>
      <c r="AL1025" s="179">
        <f t="shared" si="307"/>
        <v>0</v>
      </c>
      <c r="AM1025" s="179">
        <f t="shared" si="317"/>
        <v>0</v>
      </c>
      <c r="AN1025" s="217">
        <f t="shared" si="318"/>
        <v>0</v>
      </c>
      <c r="AO1025" s="20">
        <v>0</v>
      </c>
      <c r="AP1025" s="13"/>
      <c r="AR1025" s="14"/>
      <c r="AT1025" s="66"/>
      <c r="AU1025" s="66"/>
    </row>
    <row r="1026" spans="1:47" s="61" customFormat="1" ht="15" x14ac:dyDescent="0.25">
      <c r="A1026" s="31" t="s">
        <v>1941</v>
      </c>
      <c r="B1026" s="32" t="s">
        <v>1942</v>
      </c>
      <c r="C1026" s="33"/>
      <c r="D1026" s="34"/>
      <c r="E1026" s="34"/>
      <c r="F1026" s="34"/>
      <c r="G1026" s="152"/>
      <c r="H1026" s="35"/>
      <c r="I1026" s="175"/>
      <c r="J1026" s="175"/>
      <c r="K1026" s="175"/>
      <c r="L1026" s="175"/>
      <c r="M1026" s="175"/>
      <c r="N1026" s="175"/>
      <c r="O1026" s="175"/>
      <c r="P1026" s="175"/>
      <c r="Q1026" s="175"/>
      <c r="R1026" s="175"/>
      <c r="S1026" s="175"/>
      <c r="T1026" s="175"/>
      <c r="U1026" s="175"/>
      <c r="V1026" s="175"/>
      <c r="W1026" s="175"/>
      <c r="X1026" s="175"/>
      <c r="Y1026" s="175"/>
      <c r="Z1026" s="175"/>
      <c r="AA1026" s="175"/>
      <c r="AB1026" s="175"/>
      <c r="AC1026" s="175"/>
      <c r="AD1026" s="175"/>
      <c r="AE1026" s="175"/>
      <c r="AF1026" s="175"/>
      <c r="AG1026" s="175"/>
      <c r="AH1026" s="175"/>
      <c r="AI1026" s="175"/>
      <c r="AJ1026" s="175"/>
      <c r="AK1026" s="175"/>
      <c r="AL1026" s="175"/>
      <c r="AM1026" s="175" t="str">
        <f t="shared" si="317"/>
        <v/>
      </c>
      <c r="AN1026" s="213" t="str">
        <f t="shared" si="318"/>
        <v/>
      </c>
      <c r="AO1026" s="36"/>
      <c r="AP1026" s="13"/>
      <c r="AR1026" s="14"/>
      <c r="AT1026" s="66"/>
      <c r="AU1026" s="66"/>
    </row>
    <row r="1027" spans="1:47" s="61" customFormat="1" ht="22.5" outlineLevel="1" x14ac:dyDescent="0.25">
      <c r="A1027" s="62" t="s">
        <v>1943</v>
      </c>
      <c r="B1027" s="63" t="s">
        <v>1944</v>
      </c>
      <c r="C1027" s="64" t="s">
        <v>16</v>
      </c>
      <c r="D1027" s="65">
        <v>58</v>
      </c>
      <c r="E1027" s="65"/>
      <c r="F1027" s="19">
        <f>D1027+E1027</f>
        <v>58</v>
      </c>
      <c r="G1027" s="156">
        <v>102.04</v>
      </c>
      <c r="H1027" s="65">
        <f t="shared" si="308"/>
        <v>58</v>
      </c>
      <c r="I1027" s="179"/>
      <c r="J1027" s="179">
        <f t="shared" si="311"/>
        <v>0</v>
      </c>
      <c r="K1027" s="179"/>
      <c r="L1027" s="179">
        <f t="shared" si="312"/>
        <v>0</v>
      </c>
      <c r="M1027" s="179"/>
      <c r="N1027" s="179">
        <f t="shared" si="313"/>
        <v>0</v>
      </c>
      <c r="O1027" s="179"/>
      <c r="P1027" s="179">
        <f t="shared" si="313"/>
        <v>0</v>
      </c>
      <c r="Q1027" s="179"/>
      <c r="R1027" s="179">
        <f t="shared" si="314"/>
        <v>0</v>
      </c>
      <c r="S1027" s="179"/>
      <c r="T1027" s="179">
        <f t="shared" si="315"/>
        <v>0</v>
      </c>
      <c r="U1027" s="179"/>
      <c r="V1027" s="179"/>
      <c r="W1027" s="179"/>
      <c r="X1027" s="179">
        <f t="shared" si="316"/>
        <v>0</v>
      </c>
      <c r="Y1027" s="179"/>
      <c r="Z1027" s="179">
        <f t="shared" si="319"/>
        <v>0</v>
      </c>
      <c r="AA1027" s="179"/>
      <c r="AB1027" s="179">
        <f t="shared" si="319"/>
        <v>0</v>
      </c>
      <c r="AC1027" s="179"/>
      <c r="AD1027" s="179">
        <f t="shared" si="319"/>
        <v>0</v>
      </c>
      <c r="AE1027" s="179"/>
      <c r="AF1027" s="179">
        <f t="shared" si="319"/>
        <v>0</v>
      </c>
      <c r="AG1027" s="179"/>
      <c r="AH1027" s="179">
        <f t="shared" si="320"/>
        <v>0</v>
      </c>
      <c r="AI1027" s="179"/>
      <c r="AJ1027" s="179">
        <f t="shared" si="307"/>
        <v>0</v>
      </c>
      <c r="AK1027" s="179"/>
      <c r="AL1027" s="179">
        <f t="shared" si="307"/>
        <v>0</v>
      </c>
      <c r="AM1027" s="179">
        <f t="shared" si="317"/>
        <v>0</v>
      </c>
      <c r="AN1027" s="217">
        <f t="shared" si="318"/>
        <v>0</v>
      </c>
      <c r="AO1027" s="20">
        <v>0</v>
      </c>
      <c r="AP1027" s="13"/>
      <c r="AR1027" s="14"/>
      <c r="AT1027" s="66"/>
      <c r="AU1027" s="66"/>
    </row>
    <row r="1028" spans="1:47" s="92" customFormat="1" ht="15" x14ac:dyDescent="0.25">
      <c r="A1028" s="93" t="s">
        <v>1945</v>
      </c>
      <c r="B1028" s="94" t="s">
        <v>1946</v>
      </c>
      <c r="C1028" s="95"/>
      <c r="D1028" s="34"/>
      <c r="E1028" s="34"/>
      <c r="F1028" s="34"/>
      <c r="G1028" s="163"/>
      <c r="H1028" s="34"/>
      <c r="I1028" s="186"/>
      <c r="J1028" s="186"/>
      <c r="K1028" s="186"/>
      <c r="L1028" s="186"/>
      <c r="M1028" s="186"/>
      <c r="N1028" s="186"/>
      <c r="O1028" s="186"/>
      <c r="P1028" s="186"/>
      <c r="Q1028" s="186"/>
      <c r="R1028" s="186"/>
      <c r="S1028" s="186"/>
      <c r="T1028" s="186"/>
      <c r="U1028" s="186"/>
      <c r="V1028" s="186"/>
      <c r="W1028" s="186"/>
      <c r="X1028" s="186"/>
      <c r="Y1028" s="186"/>
      <c r="Z1028" s="186"/>
      <c r="AA1028" s="186"/>
      <c r="AB1028" s="186"/>
      <c r="AC1028" s="186"/>
      <c r="AD1028" s="186"/>
      <c r="AE1028" s="186"/>
      <c r="AF1028" s="186"/>
      <c r="AG1028" s="186"/>
      <c r="AH1028" s="186"/>
      <c r="AI1028" s="186"/>
      <c r="AJ1028" s="186"/>
      <c r="AK1028" s="186"/>
      <c r="AL1028" s="186"/>
      <c r="AM1028" s="186" t="str">
        <f t="shared" si="317"/>
        <v/>
      </c>
      <c r="AN1028" s="224" t="str">
        <f t="shared" si="318"/>
        <v/>
      </c>
      <c r="AO1028" s="36"/>
      <c r="AP1028" s="13"/>
      <c r="AR1028" s="14"/>
      <c r="AT1028" s="96"/>
      <c r="AU1028" s="96"/>
    </row>
    <row r="1029" spans="1:47" s="61" customFormat="1" ht="15" outlineLevel="1" x14ac:dyDescent="0.25">
      <c r="A1029" s="62" t="s">
        <v>1947</v>
      </c>
      <c r="B1029" s="63" t="s">
        <v>1948</v>
      </c>
      <c r="C1029" s="64" t="s">
        <v>94</v>
      </c>
      <c r="D1029" s="65">
        <v>41.45</v>
      </c>
      <c r="E1029" s="65"/>
      <c r="F1029" s="19">
        <f>D1029+E1029</f>
        <v>41.45</v>
      </c>
      <c r="G1029" s="156">
        <v>47.133637200000003</v>
      </c>
      <c r="H1029" s="65">
        <f t="shared" si="308"/>
        <v>41.45</v>
      </c>
      <c r="I1029" s="179"/>
      <c r="J1029" s="179">
        <f t="shared" si="311"/>
        <v>0</v>
      </c>
      <c r="K1029" s="179"/>
      <c r="L1029" s="179">
        <f t="shared" si="312"/>
        <v>0</v>
      </c>
      <c r="M1029" s="179"/>
      <c r="N1029" s="179">
        <f t="shared" si="313"/>
        <v>0</v>
      </c>
      <c r="O1029" s="179"/>
      <c r="P1029" s="179">
        <f t="shared" si="313"/>
        <v>0</v>
      </c>
      <c r="Q1029" s="179"/>
      <c r="R1029" s="179">
        <f t="shared" si="314"/>
        <v>0</v>
      </c>
      <c r="S1029" s="179"/>
      <c r="T1029" s="179">
        <f t="shared" si="315"/>
        <v>0</v>
      </c>
      <c r="U1029" s="179"/>
      <c r="V1029" s="179"/>
      <c r="W1029" s="179"/>
      <c r="X1029" s="179">
        <f t="shared" si="316"/>
        <v>0</v>
      </c>
      <c r="Y1029" s="179"/>
      <c r="Z1029" s="179">
        <f t="shared" si="319"/>
        <v>0</v>
      </c>
      <c r="AA1029" s="179"/>
      <c r="AB1029" s="179">
        <f t="shared" si="319"/>
        <v>0</v>
      </c>
      <c r="AC1029" s="179"/>
      <c r="AD1029" s="179">
        <f t="shared" si="319"/>
        <v>0</v>
      </c>
      <c r="AE1029" s="179"/>
      <c r="AF1029" s="179">
        <f t="shared" si="319"/>
        <v>0</v>
      </c>
      <c r="AG1029" s="179"/>
      <c r="AH1029" s="179">
        <f t="shared" si="320"/>
        <v>0</v>
      </c>
      <c r="AI1029" s="179"/>
      <c r="AJ1029" s="179">
        <f t="shared" si="307"/>
        <v>0</v>
      </c>
      <c r="AK1029" s="179"/>
      <c r="AL1029" s="179">
        <f t="shared" si="307"/>
        <v>0</v>
      </c>
      <c r="AM1029" s="179">
        <f t="shared" si="317"/>
        <v>0</v>
      </c>
      <c r="AN1029" s="217">
        <f t="shared" si="318"/>
        <v>0</v>
      </c>
      <c r="AO1029" s="20">
        <v>0</v>
      </c>
      <c r="AP1029" s="13"/>
      <c r="AR1029" s="14"/>
      <c r="AT1029" s="66"/>
      <c r="AU1029" s="66"/>
    </row>
    <row r="1030" spans="1:47" s="92" customFormat="1" ht="15" x14ac:dyDescent="0.25">
      <c r="A1030" s="93" t="s">
        <v>1949</v>
      </c>
      <c r="B1030" s="94" t="s">
        <v>1950</v>
      </c>
      <c r="C1030" s="95"/>
      <c r="D1030" s="34"/>
      <c r="E1030" s="34"/>
      <c r="F1030" s="34"/>
      <c r="G1030" s="163"/>
      <c r="H1030" s="34"/>
      <c r="I1030" s="186"/>
      <c r="J1030" s="186"/>
      <c r="K1030" s="186"/>
      <c r="L1030" s="186"/>
      <c r="M1030" s="186"/>
      <c r="N1030" s="186"/>
      <c r="O1030" s="186"/>
      <c r="P1030" s="186"/>
      <c r="Q1030" s="186"/>
      <c r="R1030" s="186"/>
      <c r="S1030" s="186"/>
      <c r="T1030" s="186"/>
      <c r="U1030" s="186"/>
      <c r="V1030" s="186"/>
      <c r="W1030" s="186"/>
      <c r="X1030" s="186"/>
      <c r="Y1030" s="186"/>
      <c r="Z1030" s="186"/>
      <c r="AA1030" s="186"/>
      <c r="AB1030" s="186"/>
      <c r="AC1030" s="186"/>
      <c r="AD1030" s="186"/>
      <c r="AE1030" s="186"/>
      <c r="AF1030" s="186"/>
      <c r="AG1030" s="186"/>
      <c r="AH1030" s="186"/>
      <c r="AI1030" s="186"/>
      <c r="AJ1030" s="186"/>
      <c r="AK1030" s="186"/>
      <c r="AL1030" s="186"/>
      <c r="AM1030" s="186" t="str">
        <f t="shared" si="317"/>
        <v/>
      </c>
      <c r="AN1030" s="224" t="str">
        <f t="shared" si="318"/>
        <v/>
      </c>
      <c r="AO1030" s="36"/>
      <c r="AP1030" s="13"/>
      <c r="AR1030" s="14"/>
      <c r="AT1030" s="96"/>
      <c r="AU1030" s="96"/>
    </row>
    <row r="1031" spans="1:47" s="61" customFormat="1" ht="15" outlineLevel="1" x14ac:dyDescent="0.25">
      <c r="A1031" s="62" t="s">
        <v>1951</v>
      </c>
      <c r="B1031" s="63" t="s">
        <v>1952</v>
      </c>
      <c r="C1031" s="64" t="s">
        <v>16</v>
      </c>
      <c r="D1031" s="65">
        <v>23</v>
      </c>
      <c r="E1031" s="65"/>
      <c r="F1031" s="19">
        <f>D1031+E1031</f>
        <v>23</v>
      </c>
      <c r="G1031" s="156">
        <v>244.13</v>
      </c>
      <c r="H1031" s="65">
        <f t="shared" si="308"/>
        <v>23</v>
      </c>
      <c r="I1031" s="179"/>
      <c r="J1031" s="179">
        <f t="shared" si="311"/>
        <v>0</v>
      </c>
      <c r="K1031" s="179"/>
      <c r="L1031" s="179">
        <f t="shared" si="312"/>
        <v>0</v>
      </c>
      <c r="M1031" s="179"/>
      <c r="N1031" s="179">
        <f t="shared" si="313"/>
        <v>0</v>
      </c>
      <c r="O1031" s="179"/>
      <c r="P1031" s="179">
        <f t="shared" si="313"/>
        <v>0</v>
      </c>
      <c r="Q1031" s="179"/>
      <c r="R1031" s="179">
        <f t="shared" si="314"/>
        <v>0</v>
      </c>
      <c r="S1031" s="179"/>
      <c r="T1031" s="179">
        <f t="shared" si="315"/>
        <v>0</v>
      </c>
      <c r="U1031" s="179"/>
      <c r="V1031" s="179"/>
      <c r="W1031" s="179"/>
      <c r="X1031" s="179">
        <f t="shared" si="316"/>
        <v>0</v>
      </c>
      <c r="Y1031" s="179"/>
      <c r="Z1031" s="179">
        <f t="shared" si="319"/>
        <v>0</v>
      </c>
      <c r="AA1031" s="179"/>
      <c r="AB1031" s="179">
        <f t="shared" si="319"/>
        <v>0</v>
      </c>
      <c r="AC1031" s="179"/>
      <c r="AD1031" s="179">
        <f t="shared" si="319"/>
        <v>0</v>
      </c>
      <c r="AE1031" s="179"/>
      <c r="AF1031" s="179">
        <f t="shared" si="319"/>
        <v>0</v>
      </c>
      <c r="AG1031" s="179"/>
      <c r="AH1031" s="179">
        <f t="shared" si="320"/>
        <v>0</v>
      </c>
      <c r="AI1031" s="179"/>
      <c r="AJ1031" s="179">
        <f t="shared" si="307"/>
        <v>0</v>
      </c>
      <c r="AK1031" s="179"/>
      <c r="AL1031" s="179">
        <f t="shared" si="307"/>
        <v>0</v>
      </c>
      <c r="AM1031" s="179">
        <f t="shared" si="317"/>
        <v>0</v>
      </c>
      <c r="AN1031" s="217">
        <f t="shared" si="318"/>
        <v>0</v>
      </c>
      <c r="AO1031" s="20">
        <v>0</v>
      </c>
      <c r="AP1031" s="13"/>
      <c r="AR1031" s="14"/>
      <c r="AT1031" s="66"/>
      <c r="AU1031" s="66"/>
    </row>
    <row r="1032" spans="1:47" s="92" customFormat="1" ht="15" x14ac:dyDescent="0.25">
      <c r="A1032" s="93" t="s">
        <v>1953</v>
      </c>
      <c r="B1032" s="94" t="s">
        <v>1954</v>
      </c>
      <c r="C1032" s="95"/>
      <c r="D1032" s="34"/>
      <c r="E1032" s="34"/>
      <c r="F1032" s="34"/>
      <c r="G1032" s="163"/>
      <c r="H1032" s="34"/>
      <c r="I1032" s="186"/>
      <c r="J1032" s="186"/>
      <c r="K1032" s="186"/>
      <c r="L1032" s="186"/>
      <c r="M1032" s="186"/>
      <c r="N1032" s="186"/>
      <c r="O1032" s="186"/>
      <c r="P1032" s="186"/>
      <c r="Q1032" s="186"/>
      <c r="R1032" s="186"/>
      <c r="S1032" s="186"/>
      <c r="T1032" s="186"/>
      <c r="U1032" s="186"/>
      <c r="V1032" s="186"/>
      <c r="W1032" s="186"/>
      <c r="X1032" s="186"/>
      <c r="Y1032" s="186"/>
      <c r="Z1032" s="186"/>
      <c r="AA1032" s="186"/>
      <c r="AB1032" s="186"/>
      <c r="AC1032" s="186"/>
      <c r="AD1032" s="186"/>
      <c r="AE1032" s="186"/>
      <c r="AF1032" s="186"/>
      <c r="AG1032" s="186"/>
      <c r="AH1032" s="186"/>
      <c r="AI1032" s="186"/>
      <c r="AJ1032" s="186"/>
      <c r="AK1032" s="186"/>
      <c r="AL1032" s="186"/>
      <c r="AM1032" s="186" t="str">
        <f t="shared" si="317"/>
        <v/>
      </c>
      <c r="AN1032" s="224" t="str">
        <f t="shared" si="318"/>
        <v/>
      </c>
      <c r="AO1032" s="36"/>
      <c r="AP1032" s="13"/>
      <c r="AR1032" s="14"/>
      <c r="AT1032" s="96"/>
      <c r="AU1032" s="96"/>
    </row>
    <row r="1033" spans="1:47" s="61" customFormat="1" ht="15" outlineLevel="1" x14ac:dyDescent="0.25">
      <c r="A1033" s="62" t="s">
        <v>1955</v>
      </c>
      <c r="B1033" s="63" t="s">
        <v>1956</v>
      </c>
      <c r="C1033" s="64" t="s">
        <v>16</v>
      </c>
      <c r="D1033" s="65">
        <v>111</v>
      </c>
      <c r="E1033" s="65"/>
      <c r="F1033" s="19">
        <f t="shared" ref="F1033:F1038" si="323">D1033+E1033</f>
        <v>111</v>
      </c>
      <c r="G1033" s="156">
        <v>24.9</v>
      </c>
      <c r="H1033" s="65">
        <f t="shared" si="308"/>
        <v>111</v>
      </c>
      <c r="I1033" s="179"/>
      <c r="J1033" s="179">
        <f t="shared" si="311"/>
        <v>0</v>
      </c>
      <c r="K1033" s="179"/>
      <c r="L1033" s="179">
        <f t="shared" si="312"/>
        <v>0</v>
      </c>
      <c r="M1033" s="179"/>
      <c r="N1033" s="179">
        <f t="shared" si="313"/>
        <v>0</v>
      </c>
      <c r="O1033" s="179"/>
      <c r="P1033" s="179">
        <f t="shared" si="313"/>
        <v>0</v>
      </c>
      <c r="Q1033" s="179"/>
      <c r="R1033" s="179">
        <f t="shared" si="314"/>
        <v>0</v>
      </c>
      <c r="S1033" s="179"/>
      <c r="T1033" s="179">
        <f t="shared" si="315"/>
        <v>0</v>
      </c>
      <c r="U1033" s="179"/>
      <c r="V1033" s="179"/>
      <c r="W1033" s="179"/>
      <c r="X1033" s="179">
        <f t="shared" si="316"/>
        <v>0</v>
      </c>
      <c r="Y1033" s="179"/>
      <c r="Z1033" s="179">
        <f t="shared" si="319"/>
        <v>0</v>
      </c>
      <c r="AA1033" s="179"/>
      <c r="AB1033" s="179">
        <f t="shared" si="319"/>
        <v>0</v>
      </c>
      <c r="AC1033" s="179"/>
      <c r="AD1033" s="179">
        <f t="shared" si="319"/>
        <v>0</v>
      </c>
      <c r="AE1033" s="179"/>
      <c r="AF1033" s="179">
        <f t="shared" si="319"/>
        <v>0</v>
      </c>
      <c r="AG1033" s="179"/>
      <c r="AH1033" s="179">
        <f t="shared" si="319"/>
        <v>0</v>
      </c>
      <c r="AI1033" s="179"/>
      <c r="AJ1033" s="179">
        <f t="shared" si="307"/>
        <v>0</v>
      </c>
      <c r="AK1033" s="179"/>
      <c r="AL1033" s="179">
        <f t="shared" si="307"/>
        <v>0</v>
      </c>
      <c r="AM1033" s="179">
        <f t="shared" si="317"/>
        <v>0</v>
      </c>
      <c r="AN1033" s="217">
        <f t="shared" si="318"/>
        <v>0</v>
      </c>
      <c r="AO1033" s="20">
        <f t="shared" ref="AO1033:AO1038" si="324">IF(C1033="","",(ROUND(AM1033*G1033,2)))</f>
        <v>0</v>
      </c>
      <c r="AP1033" s="13"/>
      <c r="AR1033" s="14"/>
      <c r="AT1033" s="66"/>
      <c r="AU1033" s="66"/>
    </row>
    <row r="1034" spans="1:47" s="61" customFormat="1" ht="15" outlineLevel="1" x14ac:dyDescent="0.25">
      <c r="A1034" s="62" t="s">
        <v>1957</v>
      </c>
      <c r="B1034" s="63" t="s">
        <v>1958</v>
      </c>
      <c r="C1034" s="64" t="s">
        <v>16</v>
      </c>
      <c r="D1034" s="65">
        <v>50</v>
      </c>
      <c r="E1034" s="65"/>
      <c r="F1034" s="19">
        <f t="shared" si="323"/>
        <v>50</v>
      </c>
      <c r="G1034" s="156">
        <v>31.74</v>
      </c>
      <c r="H1034" s="65">
        <f t="shared" si="308"/>
        <v>50</v>
      </c>
      <c r="I1034" s="179"/>
      <c r="J1034" s="179">
        <f t="shared" si="311"/>
        <v>0</v>
      </c>
      <c r="K1034" s="179"/>
      <c r="L1034" s="179">
        <f t="shared" si="312"/>
        <v>0</v>
      </c>
      <c r="M1034" s="179"/>
      <c r="N1034" s="179">
        <f t="shared" si="313"/>
        <v>0</v>
      </c>
      <c r="O1034" s="179"/>
      <c r="P1034" s="179">
        <f t="shared" si="313"/>
        <v>0</v>
      </c>
      <c r="Q1034" s="179"/>
      <c r="R1034" s="179">
        <f t="shared" si="314"/>
        <v>0</v>
      </c>
      <c r="S1034" s="179"/>
      <c r="T1034" s="179">
        <f t="shared" si="315"/>
        <v>0</v>
      </c>
      <c r="U1034" s="179"/>
      <c r="V1034" s="179"/>
      <c r="W1034" s="179"/>
      <c r="X1034" s="179">
        <f t="shared" si="316"/>
        <v>0</v>
      </c>
      <c r="Y1034" s="179"/>
      <c r="Z1034" s="179">
        <f t="shared" si="319"/>
        <v>0</v>
      </c>
      <c r="AA1034" s="179"/>
      <c r="AB1034" s="179">
        <f t="shared" si="319"/>
        <v>0</v>
      </c>
      <c r="AC1034" s="179"/>
      <c r="AD1034" s="179">
        <f t="shared" si="319"/>
        <v>0</v>
      </c>
      <c r="AE1034" s="179"/>
      <c r="AF1034" s="179">
        <f t="shared" si="319"/>
        <v>0</v>
      </c>
      <c r="AG1034" s="179"/>
      <c r="AH1034" s="179">
        <f t="shared" si="319"/>
        <v>0</v>
      </c>
      <c r="AI1034" s="179"/>
      <c r="AJ1034" s="179">
        <f t="shared" ref="AJ1034:AL1097" si="325">AI1034*$G1034</f>
        <v>0</v>
      </c>
      <c r="AK1034" s="179"/>
      <c r="AL1034" s="179">
        <f t="shared" si="325"/>
        <v>0</v>
      </c>
      <c r="AM1034" s="179">
        <f t="shared" si="317"/>
        <v>0</v>
      </c>
      <c r="AN1034" s="217">
        <f t="shared" si="318"/>
        <v>0</v>
      </c>
      <c r="AO1034" s="20">
        <f t="shared" si="324"/>
        <v>0</v>
      </c>
      <c r="AP1034" s="13"/>
      <c r="AR1034" s="14"/>
      <c r="AT1034" s="66"/>
      <c r="AU1034" s="66"/>
    </row>
    <row r="1035" spans="1:47" s="61" customFormat="1" ht="15" outlineLevel="1" x14ac:dyDescent="0.25">
      <c r="A1035" s="62" t="s">
        <v>1959</v>
      </c>
      <c r="B1035" s="63" t="s">
        <v>1960</v>
      </c>
      <c r="C1035" s="64" t="s">
        <v>16</v>
      </c>
      <c r="D1035" s="65">
        <v>43</v>
      </c>
      <c r="E1035" s="65"/>
      <c r="F1035" s="19">
        <f t="shared" si="323"/>
        <v>43</v>
      </c>
      <c r="G1035" s="156">
        <v>39.549999999999997</v>
      </c>
      <c r="H1035" s="65">
        <f t="shared" ref="H1035:H1097" si="326">F1035-AM1035</f>
        <v>43</v>
      </c>
      <c r="I1035" s="179"/>
      <c r="J1035" s="179">
        <f t="shared" si="311"/>
        <v>0</v>
      </c>
      <c r="K1035" s="179"/>
      <c r="L1035" s="179">
        <f t="shared" si="312"/>
        <v>0</v>
      </c>
      <c r="M1035" s="179"/>
      <c r="N1035" s="179">
        <f t="shared" si="313"/>
        <v>0</v>
      </c>
      <c r="O1035" s="179"/>
      <c r="P1035" s="179">
        <f t="shared" si="313"/>
        <v>0</v>
      </c>
      <c r="Q1035" s="179"/>
      <c r="R1035" s="179">
        <f t="shared" si="314"/>
        <v>0</v>
      </c>
      <c r="S1035" s="179"/>
      <c r="T1035" s="179">
        <f t="shared" si="315"/>
        <v>0</v>
      </c>
      <c r="U1035" s="179"/>
      <c r="V1035" s="179"/>
      <c r="W1035" s="179"/>
      <c r="X1035" s="179">
        <f t="shared" si="316"/>
        <v>0</v>
      </c>
      <c r="Y1035" s="179"/>
      <c r="Z1035" s="179">
        <f t="shared" si="319"/>
        <v>0</v>
      </c>
      <c r="AA1035" s="179"/>
      <c r="AB1035" s="179">
        <f t="shared" si="319"/>
        <v>0</v>
      </c>
      <c r="AC1035" s="179"/>
      <c r="AD1035" s="179">
        <f t="shared" si="319"/>
        <v>0</v>
      </c>
      <c r="AE1035" s="179"/>
      <c r="AF1035" s="179">
        <f t="shared" si="319"/>
        <v>0</v>
      </c>
      <c r="AG1035" s="179"/>
      <c r="AH1035" s="179">
        <f t="shared" si="319"/>
        <v>0</v>
      </c>
      <c r="AI1035" s="179"/>
      <c r="AJ1035" s="179">
        <f t="shared" si="325"/>
        <v>0</v>
      </c>
      <c r="AK1035" s="179"/>
      <c r="AL1035" s="179">
        <f t="shared" si="325"/>
        <v>0</v>
      </c>
      <c r="AM1035" s="179">
        <f t="shared" si="317"/>
        <v>0</v>
      </c>
      <c r="AN1035" s="217">
        <f t="shared" si="318"/>
        <v>0</v>
      </c>
      <c r="AO1035" s="20">
        <f t="shared" si="324"/>
        <v>0</v>
      </c>
      <c r="AP1035" s="13"/>
      <c r="AR1035" s="14"/>
      <c r="AT1035" s="66"/>
      <c r="AU1035" s="66"/>
    </row>
    <row r="1036" spans="1:47" s="61" customFormat="1" ht="15" outlineLevel="1" x14ac:dyDescent="0.25">
      <c r="A1036" s="62" t="s">
        <v>1961</v>
      </c>
      <c r="B1036" s="63" t="s">
        <v>1962</v>
      </c>
      <c r="C1036" s="64" t="s">
        <v>16</v>
      </c>
      <c r="D1036" s="65">
        <v>24</v>
      </c>
      <c r="E1036" s="65"/>
      <c r="F1036" s="19">
        <f t="shared" si="323"/>
        <v>24</v>
      </c>
      <c r="G1036" s="156">
        <v>51.11</v>
      </c>
      <c r="H1036" s="65">
        <f t="shared" si="326"/>
        <v>24</v>
      </c>
      <c r="I1036" s="179"/>
      <c r="J1036" s="179">
        <f t="shared" si="311"/>
        <v>0</v>
      </c>
      <c r="K1036" s="179"/>
      <c r="L1036" s="179">
        <f t="shared" si="312"/>
        <v>0</v>
      </c>
      <c r="M1036" s="179"/>
      <c r="N1036" s="179">
        <f t="shared" si="313"/>
        <v>0</v>
      </c>
      <c r="O1036" s="179"/>
      <c r="P1036" s="179">
        <f t="shared" si="313"/>
        <v>0</v>
      </c>
      <c r="Q1036" s="179"/>
      <c r="R1036" s="179">
        <f t="shared" si="314"/>
        <v>0</v>
      </c>
      <c r="S1036" s="179"/>
      <c r="T1036" s="179">
        <f t="shared" si="315"/>
        <v>0</v>
      </c>
      <c r="U1036" s="179"/>
      <c r="V1036" s="179"/>
      <c r="W1036" s="179"/>
      <c r="X1036" s="179">
        <f t="shared" si="316"/>
        <v>0</v>
      </c>
      <c r="Y1036" s="179"/>
      <c r="Z1036" s="179">
        <f t="shared" si="319"/>
        <v>0</v>
      </c>
      <c r="AA1036" s="179"/>
      <c r="AB1036" s="179">
        <f t="shared" si="319"/>
        <v>0</v>
      </c>
      <c r="AC1036" s="179"/>
      <c r="AD1036" s="179">
        <f t="shared" si="319"/>
        <v>0</v>
      </c>
      <c r="AE1036" s="179"/>
      <c r="AF1036" s="179">
        <f t="shared" si="319"/>
        <v>0</v>
      </c>
      <c r="AG1036" s="179"/>
      <c r="AH1036" s="179">
        <f t="shared" si="319"/>
        <v>0</v>
      </c>
      <c r="AI1036" s="179"/>
      <c r="AJ1036" s="179">
        <f t="shared" si="325"/>
        <v>0</v>
      </c>
      <c r="AK1036" s="179"/>
      <c r="AL1036" s="179">
        <f t="shared" si="325"/>
        <v>0</v>
      </c>
      <c r="AM1036" s="179">
        <f t="shared" si="317"/>
        <v>0</v>
      </c>
      <c r="AN1036" s="217">
        <f t="shared" si="318"/>
        <v>0</v>
      </c>
      <c r="AO1036" s="20">
        <f t="shared" si="324"/>
        <v>0</v>
      </c>
      <c r="AP1036" s="13"/>
      <c r="AR1036" s="14"/>
      <c r="AT1036" s="66"/>
      <c r="AU1036" s="66"/>
    </row>
    <row r="1037" spans="1:47" s="61" customFormat="1" ht="15" outlineLevel="1" x14ac:dyDescent="0.25">
      <c r="A1037" s="62" t="s">
        <v>1963</v>
      </c>
      <c r="B1037" s="63" t="s">
        <v>1964</v>
      </c>
      <c r="C1037" s="64" t="s">
        <v>16</v>
      </c>
      <c r="D1037" s="65">
        <v>5</v>
      </c>
      <c r="E1037" s="65"/>
      <c r="F1037" s="19">
        <f t="shared" si="323"/>
        <v>5</v>
      </c>
      <c r="G1037" s="156">
        <v>59.57</v>
      </c>
      <c r="H1037" s="65">
        <f t="shared" si="326"/>
        <v>5</v>
      </c>
      <c r="I1037" s="179"/>
      <c r="J1037" s="179">
        <f t="shared" si="311"/>
        <v>0</v>
      </c>
      <c r="K1037" s="179"/>
      <c r="L1037" s="179">
        <f t="shared" si="312"/>
        <v>0</v>
      </c>
      <c r="M1037" s="179"/>
      <c r="N1037" s="179">
        <f t="shared" si="313"/>
        <v>0</v>
      </c>
      <c r="O1037" s="179"/>
      <c r="P1037" s="179">
        <f t="shared" si="313"/>
        <v>0</v>
      </c>
      <c r="Q1037" s="179"/>
      <c r="R1037" s="179">
        <f t="shared" si="314"/>
        <v>0</v>
      </c>
      <c r="S1037" s="179"/>
      <c r="T1037" s="179">
        <f t="shared" si="315"/>
        <v>0</v>
      </c>
      <c r="U1037" s="179"/>
      <c r="V1037" s="179"/>
      <c r="W1037" s="179"/>
      <c r="X1037" s="179">
        <f t="shared" si="316"/>
        <v>0</v>
      </c>
      <c r="Y1037" s="179"/>
      <c r="Z1037" s="179">
        <f t="shared" si="319"/>
        <v>0</v>
      </c>
      <c r="AA1037" s="179"/>
      <c r="AB1037" s="179">
        <f t="shared" si="319"/>
        <v>0</v>
      </c>
      <c r="AC1037" s="179"/>
      <c r="AD1037" s="179">
        <f t="shared" si="319"/>
        <v>0</v>
      </c>
      <c r="AE1037" s="179"/>
      <c r="AF1037" s="179">
        <f t="shared" si="319"/>
        <v>0</v>
      </c>
      <c r="AG1037" s="179"/>
      <c r="AH1037" s="179">
        <f t="shared" si="319"/>
        <v>0</v>
      </c>
      <c r="AI1037" s="179"/>
      <c r="AJ1037" s="179">
        <f t="shared" si="325"/>
        <v>0</v>
      </c>
      <c r="AK1037" s="179"/>
      <c r="AL1037" s="179">
        <f t="shared" si="325"/>
        <v>0</v>
      </c>
      <c r="AM1037" s="179">
        <f t="shared" si="317"/>
        <v>0</v>
      </c>
      <c r="AN1037" s="217">
        <f t="shared" si="318"/>
        <v>0</v>
      </c>
      <c r="AO1037" s="20">
        <f t="shared" si="324"/>
        <v>0</v>
      </c>
      <c r="AP1037" s="13"/>
      <c r="AR1037" s="14"/>
      <c r="AT1037" s="66"/>
      <c r="AU1037" s="66"/>
    </row>
    <row r="1038" spans="1:47" s="61" customFormat="1" ht="15" outlineLevel="1" x14ac:dyDescent="0.25">
      <c r="A1038" s="62" t="s">
        <v>1965</v>
      </c>
      <c r="B1038" s="63" t="s">
        <v>1966</v>
      </c>
      <c r="C1038" s="64" t="s">
        <v>16</v>
      </c>
      <c r="D1038" s="65">
        <v>3</v>
      </c>
      <c r="E1038" s="65"/>
      <c r="F1038" s="19">
        <f t="shared" si="323"/>
        <v>3</v>
      </c>
      <c r="G1038" s="156">
        <v>69.819999999999993</v>
      </c>
      <c r="H1038" s="65">
        <f t="shared" si="326"/>
        <v>3</v>
      </c>
      <c r="I1038" s="179"/>
      <c r="J1038" s="179">
        <f t="shared" si="311"/>
        <v>0</v>
      </c>
      <c r="K1038" s="179"/>
      <c r="L1038" s="179">
        <f t="shared" si="312"/>
        <v>0</v>
      </c>
      <c r="M1038" s="179"/>
      <c r="N1038" s="179">
        <f t="shared" si="313"/>
        <v>0</v>
      </c>
      <c r="O1038" s="179"/>
      <c r="P1038" s="179">
        <f t="shared" si="313"/>
        <v>0</v>
      </c>
      <c r="Q1038" s="179"/>
      <c r="R1038" s="179">
        <f t="shared" si="314"/>
        <v>0</v>
      </c>
      <c r="S1038" s="179"/>
      <c r="T1038" s="179">
        <f t="shared" si="315"/>
        <v>0</v>
      </c>
      <c r="U1038" s="179"/>
      <c r="V1038" s="179"/>
      <c r="W1038" s="179"/>
      <c r="X1038" s="179">
        <f t="shared" si="316"/>
        <v>0</v>
      </c>
      <c r="Y1038" s="179"/>
      <c r="Z1038" s="179">
        <f t="shared" si="319"/>
        <v>0</v>
      </c>
      <c r="AA1038" s="179"/>
      <c r="AB1038" s="179">
        <f t="shared" si="319"/>
        <v>0</v>
      </c>
      <c r="AC1038" s="179"/>
      <c r="AD1038" s="179">
        <f t="shared" si="319"/>
        <v>0</v>
      </c>
      <c r="AE1038" s="179"/>
      <c r="AF1038" s="179">
        <f t="shared" si="319"/>
        <v>0</v>
      </c>
      <c r="AG1038" s="179"/>
      <c r="AH1038" s="179">
        <f t="shared" si="319"/>
        <v>0</v>
      </c>
      <c r="AI1038" s="179"/>
      <c r="AJ1038" s="179">
        <f t="shared" si="325"/>
        <v>0</v>
      </c>
      <c r="AK1038" s="179"/>
      <c r="AL1038" s="179">
        <f t="shared" si="325"/>
        <v>0</v>
      </c>
      <c r="AM1038" s="179">
        <f t="shared" si="317"/>
        <v>0</v>
      </c>
      <c r="AN1038" s="217">
        <f t="shared" si="318"/>
        <v>0</v>
      </c>
      <c r="AO1038" s="20">
        <f t="shared" si="324"/>
        <v>0</v>
      </c>
      <c r="AP1038" s="13"/>
      <c r="AR1038" s="14"/>
      <c r="AT1038" s="66"/>
      <c r="AU1038" s="66"/>
    </row>
    <row r="1039" spans="1:47" s="61" customFormat="1" ht="15" x14ac:dyDescent="0.25">
      <c r="A1039" s="31" t="s">
        <v>1967</v>
      </c>
      <c r="B1039" s="32" t="s">
        <v>1968</v>
      </c>
      <c r="C1039" s="33"/>
      <c r="D1039" s="34"/>
      <c r="E1039" s="34"/>
      <c r="F1039" s="34"/>
      <c r="G1039" s="152"/>
      <c r="H1039" s="35"/>
      <c r="I1039" s="175"/>
      <c r="J1039" s="175"/>
      <c r="K1039" s="175"/>
      <c r="L1039" s="175"/>
      <c r="M1039" s="175"/>
      <c r="N1039" s="175"/>
      <c r="O1039" s="175"/>
      <c r="P1039" s="175"/>
      <c r="Q1039" s="175"/>
      <c r="R1039" s="175"/>
      <c r="S1039" s="175"/>
      <c r="T1039" s="175"/>
      <c r="U1039" s="175"/>
      <c r="V1039" s="175"/>
      <c r="W1039" s="175"/>
      <c r="X1039" s="175"/>
      <c r="Y1039" s="175"/>
      <c r="Z1039" s="175"/>
      <c r="AA1039" s="175"/>
      <c r="AB1039" s="175"/>
      <c r="AC1039" s="175"/>
      <c r="AD1039" s="175"/>
      <c r="AE1039" s="175"/>
      <c r="AF1039" s="175"/>
      <c r="AG1039" s="175"/>
      <c r="AH1039" s="175"/>
      <c r="AI1039" s="175"/>
      <c r="AJ1039" s="175"/>
      <c r="AK1039" s="175"/>
      <c r="AL1039" s="175"/>
      <c r="AM1039" s="175" t="str">
        <f t="shared" si="317"/>
        <v/>
      </c>
      <c r="AN1039" s="213" t="str">
        <f t="shared" si="318"/>
        <v/>
      </c>
      <c r="AO1039" s="36"/>
      <c r="AP1039" s="13"/>
      <c r="AR1039" s="14"/>
      <c r="AT1039" s="66"/>
      <c r="AU1039" s="66"/>
    </row>
    <row r="1040" spans="1:47" s="61" customFormat="1" ht="56.25" outlineLevel="1" x14ac:dyDescent="0.25">
      <c r="A1040" s="62" t="s">
        <v>1969</v>
      </c>
      <c r="B1040" s="63" t="s">
        <v>1970</v>
      </c>
      <c r="C1040" s="64" t="s">
        <v>16</v>
      </c>
      <c r="D1040" s="65">
        <v>1</v>
      </c>
      <c r="E1040" s="65"/>
      <c r="F1040" s="19">
        <f>D1040+E1040</f>
        <v>1</v>
      </c>
      <c r="G1040" s="156">
        <v>8786.5499999999993</v>
      </c>
      <c r="H1040" s="65">
        <f t="shared" si="326"/>
        <v>1</v>
      </c>
      <c r="I1040" s="179"/>
      <c r="J1040" s="179">
        <f t="shared" si="311"/>
        <v>0</v>
      </c>
      <c r="K1040" s="179"/>
      <c r="L1040" s="179">
        <f t="shared" si="312"/>
        <v>0</v>
      </c>
      <c r="M1040" s="179"/>
      <c r="N1040" s="179">
        <f t="shared" si="313"/>
        <v>0</v>
      </c>
      <c r="O1040" s="179"/>
      <c r="P1040" s="179">
        <f t="shared" si="313"/>
        <v>0</v>
      </c>
      <c r="Q1040" s="179"/>
      <c r="R1040" s="179">
        <f t="shared" si="314"/>
        <v>0</v>
      </c>
      <c r="S1040" s="179"/>
      <c r="T1040" s="179">
        <f t="shared" si="315"/>
        <v>0</v>
      </c>
      <c r="U1040" s="179"/>
      <c r="V1040" s="179"/>
      <c r="W1040" s="179"/>
      <c r="X1040" s="179">
        <f t="shared" si="316"/>
        <v>0</v>
      </c>
      <c r="Y1040" s="179"/>
      <c r="Z1040" s="179">
        <f t="shared" si="319"/>
        <v>0</v>
      </c>
      <c r="AA1040" s="179"/>
      <c r="AB1040" s="179">
        <f t="shared" si="319"/>
        <v>0</v>
      </c>
      <c r="AC1040" s="179"/>
      <c r="AD1040" s="179">
        <f t="shared" si="319"/>
        <v>0</v>
      </c>
      <c r="AE1040" s="179"/>
      <c r="AF1040" s="179">
        <f t="shared" si="319"/>
        <v>0</v>
      </c>
      <c r="AG1040" s="179"/>
      <c r="AH1040" s="179">
        <f t="shared" si="319"/>
        <v>0</v>
      </c>
      <c r="AI1040" s="179"/>
      <c r="AJ1040" s="179">
        <f t="shared" si="325"/>
        <v>0</v>
      </c>
      <c r="AK1040" s="179"/>
      <c r="AL1040" s="179">
        <f t="shared" si="325"/>
        <v>0</v>
      </c>
      <c r="AM1040" s="179">
        <f t="shared" si="317"/>
        <v>0</v>
      </c>
      <c r="AN1040" s="217">
        <f t="shared" si="318"/>
        <v>0</v>
      </c>
      <c r="AO1040" s="20">
        <f>IF(C1040="","",(ROUND(AM1040*G1040,2)))</f>
        <v>0</v>
      </c>
      <c r="AP1040" s="13"/>
      <c r="AR1040" s="14"/>
      <c r="AT1040" s="66"/>
      <c r="AU1040" s="66"/>
    </row>
    <row r="1041" spans="1:47" s="61" customFormat="1" ht="56.25" outlineLevel="1" x14ac:dyDescent="0.25">
      <c r="A1041" s="62" t="s">
        <v>1971</v>
      </c>
      <c r="B1041" s="63" t="s">
        <v>1972</v>
      </c>
      <c r="C1041" s="64" t="s">
        <v>16</v>
      </c>
      <c r="D1041" s="65">
        <v>1</v>
      </c>
      <c r="E1041" s="65"/>
      <c r="F1041" s="19">
        <f>D1041+E1041</f>
        <v>1</v>
      </c>
      <c r="G1041" s="156">
        <v>19334.7</v>
      </c>
      <c r="H1041" s="65">
        <f t="shared" si="326"/>
        <v>1</v>
      </c>
      <c r="I1041" s="179"/>
      <c r="J1041" s="179">
        <f t="shared" si="311"/>
        <v>0</v>
      </c>
      <c r="K1041" s="179"/>
      <c r="L1041" s="179">
        <f t="shared" si="312"/>
        <v>0</v>
      </c>
      <c r="M1041" s="179"/>
      <c r="N1041" s="179">
        <f t="shared" si="313"/>
        <v>0</v>
      </c>
      <c r="O1041" s="179"/>
      <c r="P1041" s="179">
        <f t="shared" si="313"/>
        <v>0</v>
      </c>
      <c r="Q1041" s="179"/>
      <c r="R1041" s="179">
        <f t="shared" si="314"/>
        <v>0</v>
      </c>
      <c r="S1041" s="179"/>
      <c r="T1041" s="179">
        <f t="shared" si="315"/>
        <v>0</v>
      </c>
      <c r="U1041" s="179"/>
      <c r="V1041" s="179"/>
      <c r="W1041" s="179"/>
      <c r="X1041" s="179">
        <f t="shared" si="316"/>
        <v>0</v>
      </c>
      <c r="Y1041" s="179"/>
      <c r="Z1041" s="179">
        <f t="shared" si="319"/>
        <v>0</v>
      </c>
      <c r="AA1041" s="179"/>
      <c r="AB1041" s="179">
        <f t="shared" si="319"/>
        <v>0</v>
      </c>
      <c r="AC1041" s="179"/>
      <c r="AD1041" s="179">
        <f t="shared" si="319"/>
        <v>0</v>
      </c>
      <c r="AE1041" s="179"/>
      <c r="AF1041" s="179">
        <f t="shared" si="319"/>
        <v>0</v>
      </c>
      <c r="AG1041" s="179"/>
      <c r="AH1041" s="179">
        <f t="shared" si="319"/>
        <v>0</v>
      </c>
      <c r="AI1041" s="179"/>
      <c r="AJ1041" s="179">
        <f t="shared" si="325"/>
        <v>0</v>
      </c>
      <c r="AK1041" s="179"/>
      <c r="AL1041" s="179">
        <f t="shared" si="325"/>
        <v>0</v>
      </c>
      <c r="AM1041" s="179">
        <f t="shared" si="317"/>
        <v>0</v>
      </c>
      <c r="AN1041" s="217">
        <f t="shared" si="318"/>
        <v>0</v>
      </c>
      <c r="AO1041" s="20">
        <f>IF(C1041="","",(ROUND(AM1041*G1041,2)))</f>
        <v>0</v>
      </c>
      <c r="AP1041" s="13"/>
      <c r="AR1041" s="14"/>
      <c r="AT1041" s="66"/>
      <c r="AU1041" s="66"/>
    </row>
    <row r="1042" spans="1:47" s="61" customFormat="1" ht="22.5" outlineLevel="1" x14ac:dyDescent="0.25">
      <c r="A1042" s="62" t="s">
        <v>1973</v>
      </c>
      <c r="B1042" s="63" t="s">
        <v>1974</v>
      </c>
      <c r="C1042" s="64" t="s">
        <v>16</v>
      </c>
      <c r="D1042" s="65">
        <v>43</v>
      </c>
      <c r="E1042" s="65"/>
      <c r="F1042" s="19">
        <f>D1042+E1042</f>
        <v>43</v>
      </c>
      <c r="G1042" s="156">
        <v>351.54</v>
      </c>
      <c r="H1042" s="65">
        <f t="shared" si="326"/>
        <v>43</v>
      </c>
      <c r="I1042" s="179"/>
      <c r="J1042" s="179">
        <f t="shared" si="311"/>
        <v>0</v>
      </c>
      <c r="K1042" s="179"/>
      <c r="L1042" s="179">
        <f t="shared" si="312"/>
        <v>0</v>
      </c>
      <c r="M1042" s="179"/>
      <c r="N1042" s="179">
        <f t="shared" si="313"/>
        <v>0</v>
      </c>
      <c r="O1042" s="179"/>
      <c r="P1042" s="179">
        <f t="shared" si="313"/>
        <v>0</v>
      </c>
      <c r="Q1042" s="179"/>
      <c r="R1042" s="179">
        <f t="shared" si="314"/>
        <v>0</v>
      </c>
      <c r="S1042" s="179"/>
      <c r="T1042" s="179">
        <f t="shared" si="315"/>
        <v>0</v>
      </c>
      <c r="U1042" s="179"/>
      <c r="V1042" s="179"/>
      <c r="W1042" s="179"/>
      <c r="X1042" s="179">
        <f t="shared" si="316"/>
        <v>0</v>
      </c>
      <c r="Y1042" s="179"/>
      <c r="Z1042" s="179">
        <f t="shared" si="319"/>
        <v>0</v>
      </c>
      <c r="AA1042" s="179"/>
      <c r="AB1042" s="179">
        <f t="shared" si="319"/>
        <v>0</v>
      </c>
      <c r="AC1042" s="179"/>
      <c r="AD1042" s="179">
        <f t="shared" si="319"/>
        <v>0</v>
      </c>
      <c r="AE1042" s="179"/>
      <c r="AF1042" s="179">
        <f t="shared" si="319"/>
        <v>0</v>
      </c>
      <c r="AG1042" s="179"/>
      <c r="AH1042" s="179">
        <f t="shared" si="319"/>
        <v>0</v>
      </c>
      <c r="AI1042" s="179"/>
      <c r="AJ1042" s="179">
        <f t="shared" si="325"/>
        <v>0</v>
      </c>
      <c r="AK1042" s="179"/>
      <c r="AL1042" s="179">
        <f t="shared" si="325"/>
        <v>0</v>
      </c>
      <c r="AM1042" s="179">
        <f t="shared" si="317"/>
        <v>0</v>
      </c>
      <c r="AN1042" s="217">
        <f t="shared" si="318"/>
        <v>0</v>
      </c>
      <c r="AO1042" s="20">
        <f>IF(C1042="","",(ROUND(AM1042*G1042,2)))</f>
        <v>0</v>
      </c>
      <c r="AP1042" s="13"/>
      <c r="AR1042" s="14"/>
      <c r="AT1042" s="66"/>
      <c r="AU1042" s="66"/>
    </row>
    <row r="1043" spans="1:47" s="61" customFormat="1" ht="15" x14ac:dyDescent="0.25">
      <c r="A1043" s="31" t="s">
        <v>1975</v>
      </c>
      <c r="B1043" s="32" t="s">
        <v>1976</v>
      </c>
      <c r="C1043" s="33"/>
      <c r="D1043" s="34"/>
      <c r="E1043" s="34"/>
      <c r="F1043" s="34"/>
      <c r="G1043" s="152"/>
      <c r="H1043" s="35"/>
      <c r="I1043" s="175"/>
      <c r="J1043" s="175"/>
      <c r="K1043" s="175"/>
      <c r="L1043" s="175"/>
      <c r="M1043" s="175"/>
      <c r="N1043" s="175"/>
      <c r="O1043" s="175"/>
      <c r="P1043" s="175"/>
      <c r="Q1043" s="175"/>
      <c r="R1043" s="175"/>
      <c r="S1043" s="175"/>
      <c r="T1043" s="175"/>
      <c r="U1043" s="175"/>
      <c r="V1043" s="175"/>
      <c r="W1043" s="175"/>
      <c r="X1043" s="175"/>
      <c r="Y1043" s="175"/>
      <c r="Z1043" s="175"/>
      <c r="AA1043" s="175"/>
      <c r="AB1043" s="175"/>
      <c r="AC1043" s="175"/>
      <c r="AD1043" s="175"/>
      <c r="AE1043" s="175"/>
      <c r="AF1043" s="175"/>
      <c r="AG1043" s="175"/>
      <c r="AH1043" s="175"/>
      <c r="AI1043" s="175"/>
      <c r="AJ1043" s="175"/>
      <c r="AK1043" s="175"/>
      <c r="AL1043" s="175"/>
      <c r="AM1043" s="175" t="str">
        <f t="shared" si="317"/>
        <v/>
      </c>
      <c r="AN1043" s="213" t="str">
        <f t="shared" si="318"/>
        <v/>
      </c>
      <c r="AO1043" s="36"/>
      <c r="AP1043" s="13"/>
      <c r="AR1043" s="14"/>
      <c r="AT1043" s="66"/>
      <c r="AU1043" s="66"/>
    </row>
    <row r="1044" spans="1:47" s="61" customFormat="1" ht="15" x14ac:dyDescent="0.25">
      <c r="A1044" s="70" t="s">
        <v>1977</v>
      </c>
      <c r="B1044" s="71" t="s">
        <v>1978</v>
      </c>
      <c r="C1044" s="72"/>
      <c r="D1044" s="73"/>
      <c r="E1044" s="73"/>
      <c r="F1044" s="97"/>
      <c r="G1044" s="158"/>
      <c r="H1044" s="73"/>
      <c r="I1044" s="181"/>
      <c r="J1044" s="181"/>
      <c r="K1044" s="181"/>
      <c r="L1044" s="181"/>
      <c r="M1044" s="181"/>
      <c r="N1044" s="181"/>
      <c r="O1044" s="181"/>
      <c r="P1044" s="181"/>
      <c r="Q1044" s="181"/>
      <c r="R1044" s="181"/>
      <c r="S1044" s="181"/>
      <c r="T1044" s="181"/>
      <c r="U1044" s="181"/>
      <c r="V1044" s="181"/>
      <c r="W1044" s="181"/>
      <c r="X1044" s="181"/>
      <c r="Y1044" s="181"/>
      <c r="Z1044" s="181"/>
      <c r="AA1044" s="181"/>
      <c r="AB1044" s="181"/>
      <c r="AC1044" s="181"/>
      <c r="AD1044" s="181"/>
      <c r="AE1044" s="181"/>
      <c r="AF1044" s="181"/>
      <c r="AG1044" s="181"/>
      <c r="AH1044" s="181"/>
      <c r="AI1044" s="181"/>
      <c r="AJ1044" s="181"/>
      <c r="AK1044" s="181"/>
      <c r="AL1044" s="181"/>
      <c r="AM1044" s="181" t="str">
        <f t="shared" si="317"/>
        <v/>
      </c>
      <c r="AN1044" s="219" t="str">
        <f t="shared" si="318"/>
        <v/>
      </c>
      <c r="AO1044" s="74"/>
      <c r="AP1044" s="13"/>
      <c r="AR1044" s="14"/>
      <c r="AT1044" s="66"/>
      <c r="AU1044" s="66"/>
    </row>
    <row r="1045" spans="1:47" s="61" customFormat="1" ht="22.5" outlineLevel="1" x14ac:dyDescent="0.25">
      <c r="A1045" s="62" t="s">
        <v>1979</v>
      </c>
      <c r="B1045" s="63" t="s">
        <v>1980</v>
      </c>
      <c r="C1045" s="64" t="s">
        <v>1981</v>
      </c>
      <c r="D1045" s="65">
        <v>8</v>
      </c>
      <c r="E1045" s="65"/>
      <c r="F1045" s="98">
        <f t="shared" ref="F1045:F1054" si="327">D1045+E1045</f>
        <v>8</v>
      </c>
      <c r="G1045" s="156">
        <v>12.642714639999999</v>
      </c>
      <c r="H1045" s="65">
        <f t="shared" si="326"/>
        <v>8</v>
      </c>
      <c r="I1045" s="179"/>
      <c r="J1045" s="179">
        <f t="shared" si="311"/>
        <v>0</v>
      </c>
      <c r="K1045" s="179"/>
      <c r="L1045" s="179">
        <f t="shared" si="312"/>
        <v>0</v>
      </c>
      <c r="M1045" s="179"/>
      <c r="N1045" s="179">
        <f t="shared" si="313"/>
        <v>0</v>
      </c>
      <c r="O1045" s="179"/>
      <c r="P1045" s="179">
        <f t="shared" si="313"/>
        <v>0</v>
      </c>
      <c r="Q1045" s="179"/>
      <c r="R1045" s="179">
        <f t="shared" si="314"/>
        <v>0</v>
      </c>
      <c r="S1045" s="179"/>
      <c r="T1045" s="179">
        <f t="shared" si="315"/>
        <v>0</v>
      </c>
      <c r="U1045" s="179"/>
      <c r="V1045" s="179"/>
      <c r="W1045" s="179"/>
      <c r="X1045" s="179">
        <f t="shared" si="316"/>
        <v>0</v>
      </c>
      <c r="Y1045" s="179"/>
      <c r="Z1045" s="179">
        <f t="shared" si="319"/>
        <v>0</v>
      </c>
      <c r="AA1045" s="179"/>
      <c r="AB1045" s="179">
        <f t="shared" si="319"/>
        <v>0</v>
      </c>
      <c r="AC1045" s="179"/>
      <c r="AD1045" s="179">
        <f t="shared" si="319"/>
        <v>0</v>
      </c>
      <c r="AE1045" s="179"/>
      <c r="AF1045" s="179">
        <f t="shared" si="319"/>
        <v>0</v>
      </c>
      <c r="AG1045" s="179"/>
      <c r="AH1045" s="179">
        <f t="shared" si="319"/>
        <v>0</v>
      </c>
      <c r="AI1045" s="179"/>
      <c r="AJ1045" s="179">
        <f t="shared" si="325"/>
        <v>0</v>
      </c>
      <c r="AK1045" s="179"/>
      <c r="AL1045" s="179">
        <f t="shared" si="325"/>
        <v>0</v>
      </c>
      <c r="AM1045" s="179">
        <f t="shared" si="317"/>
        <v>0</v>
      </c>
      <c r="AN1045" s="217">
        <f t="shared" si="318"/>
        <v>0</v>
      </c>
      <c r="AO1045" s="20">
        <f t="shared" ref="AO1045:AO1054" si="328">IF(C1045="","",(ROUND(AM1045*G1045,2)))</f>
        <v>0</v>
      </c>
      <c r="AP1045" s="13"/>
      <c r="AR1045" s="14"/>
      <c r="AT1045" s="66"/>
      <c r="AU1045" s="66"/>
    </row>
    <row r="1046" spans="1:47" s="61" customFormat="1" ht="45" outlineLevel="1" x14ac:dyDescent="0.25">
      <c r="A1046" s="62" t="s">
        <v>1982</v>
      </c>
      <c r="B1046" s="63" t="s">
        <v>1983</v>
      </c>
      <c r="C1046" s="64" t="s">
        <v>1981</v>
      </c>
      <c r="D1046" s="65">
        <v>1</v>
      </c>
      <c r="E1046" s="65"/>
      <c r="F1046" s="98">
        <f t="shared" si="327"/>
        <v>1</v>
      </c>
      <c r="G1046" s="156">
        <v>70.249203629999997</v>
      </c>
      <c r="H1046" s="65">
        <f t="shared" si="326"/>
        <v>1</v>
      </c>
      <c r="I1046" s="179"/>
      <c r="J1046" s="179">
        <f t="shared" si="311"/>
        <v>0</v>
      </c>
      <c r="K1046" s="179"/>
      <c r="L1046" s="179">
        <f t="shared" si="312"/>
        <v>0</v>
      </c>
      <c r="M1046" s="179"/>
      <c r="N1046" s="179">
        <f t="shared" si="313"/>
        <v>0</v>
      </c>
      <c r="O1046" s="179"/>
      <c r="P1046" s="179">
        <f t="shared" si="313"/>
        <v>0</v>
      </c>
      <c r="Q1046" s="179"/>
      <c r="R1046" s="179">
        <f t="shared" si="314"/>
        <v>0</v>
      </c>
      <c r="S1046" s="179"/>
      <c r="T1046" s="179">
        <f t="shared" si="315"/>
        <v>0</v>
      </c>
      <c r="U1046" s="179"/>
      <c r="V1046" s="179"/>
      <c r="W1046" s="179"/>
      <c r="X1046" s="179">
        <f t="shared" si="316"/>
        <v>0</v>
      </c>
      <c r="Y1046" s="179"/>
      <c r="Z1046" s="179">
        <f t="shared" si="319"/>
        <v>0</v>
      </c>
      <c r="AA1046" s="179"/>
      <c r="AB1046" s="179">
        <f t="shared" si="319"/>
        <v>0</v>
      </c>
      <c r="AC1046" s="179"/>
      <c r="AD1046" s="179">
        <f t="shared" si="319"/>
        <v>0</v>
      </c>
      <c r="AE1046" s="179"/>
      <c r="AF1046" s="179">
        <f t="shared" si="319"/>
        <v>0</v>
      </c>
      <c r="AG1046" s="179"/>
      <c r="AH1046" s="179">
        <f t="shared" si="319"/>
        <v>0</v>
      </c>
      <c r="AI1046" s="179"/>
      <c r="AJ1046" s="179">
        <f t="shared" si="325"/>
        <v>0</v>
      </c>
      <c r="AK1046" s="179"/>
      <c r="AL1046" s="179">
        <f t="shared" si="325"/>
        <v>0</v>
      </c>
      <c r="AM1046" s="179">
        <f t="shared" si="317"/>
        <v>0</v>
      </c>
      <c r="AN1046" s="217">
        <f t="shared" si="318"/>
        <v>0</v>
      </c>
      <c r="AO1046" s="20">
        <f t="shared" si="328"/>
        <v>0</v>
      </c>
      <c r="AP1046" s="13"/>
      <c r="AR1046" s="14"/>
      <c r="AT1046" s="66"/>
      <c r="AU1046" s="66"/>
    </row>
    <row r="1047" spans="1:47" s="61" customFormat="1" ht="56.25" outlineLevel="1" x14ac:dyDescent="0.25">
      <c r="A1047" s="62" t="s">
        <v>1984</v>
      </c>
      <c r="B1047" s="63" t="s">
        <v>1985</v>
      </c>
      <c r="C1047" s="64" t="s">
        <v>1981</v>
      </c>
      <c r="D1047" s="65">
        <v>52</v>
      </c>
      <c r="E1047" s="65"/>
      <c r="F1047" s="98">
        <f t="shared" si="327"/>
        <v>52</v>
      </c>
      <c r="G1047" s="156">
        <v>32.747132919999999</v>
      </c>
      <c r="H1047" s="65">
        <f t="shared" si="326"/>
        <v>52</v>
      </c>
      <c r="I1047" s="179"/>
      <c r="J1047" s="179">
        <f t="shared" si="311"/>
        <v>0</v>
      </c>
      <c r="K1047" s="179"/>
      <c r="L1047" s="179">
        <f t="shared" si="312"/>
        <v>0</v>
      </c>
      <c r="M1047" s="179"/>
      <c r="N1047" s="179">
        <f t="shared" si="313"/>
        <v>0</v>
      </c>
      <c r="O1047" s="179"/>
      <c r="P1047" s="179">
        <f t="shared" si="313"/>
        <v>0</v>
      </c>
      <c r="Q1047" s="179"/>
      <c r="R1047" s="179">
        <f t="shared" si="314"/>
        <v>0</v>
      </c>
      <c r="S1047" s="179"/>
      <c r="T1047" s="179">
        <f t="shared" si="315"/>
        <v>0</v>
      </c>
      <c r="U1047" s="179"/>
      <c r="V1047" s="179"/>
      <c r="W1047" s="179"/>
      <c r="X1047" s="179">
        <f t="shared" si="316"/>
        <v>0</v>
      </c>
      <c r="Y1047" s="179"/>
      <c r="Z1047" s="179">
        <f t="shared" si="319"/>
        <v>0</v>
      </c>
      <c r="AA1047" s="179"/>
      <c r="AB1047" s="179">
        <f t="shared" si="319"/>
        <v>0</v>
      </c>
      <c r="AC1047" s="179"/>
      <c r="AD1047" s="179">
        <f t="shared" si="319"/>
        <v>0</v>
      </c>
      <c r="AE1047" s="179"/>
      <c r="AF1047" s="179">
        <f t="shared" si="319"/>
        <v>0</v>
      </c>
      <c r="AG1047" s="179"/>
      <c r="AH1047" s="179">
        <f t="shared" si="319"/>
        <v>0</v>
      </c>
      <c r="AI1047" s="179"/>
      <c r="AJ1047" s="179">
        <f t="shared" si="325"/>
        <v>0</v>
      </c>
      <c r="AK1047" s="179"/>
      <c r="AL1047" s="179">
        <f t="shared" si="325"/>
        <v>0</v>
      </c>
      <c r="AM1047" s="179">
        <f t="shared" si="317"/>
        <v>0</v>
      </c>
      <c r="AN1047" s="217">
        <f t="shared" si="318"/>
        <v>0</v>
      </c>
      <c r="AO1047" s="20">
        <f t="shared" si="328"/>
        <v>0</v>
      </c>
      <c r="AP1047" s="13"/>
      <c r="AR1047" s="14"/>
      <c r="AT1047" s="66"/>
      <c r="AU1047" s="66"/>
    </row>
    <row r="1048" spans="1:47" s="61" customFormat="1" ht="56.25" outlineLevel="1" x14ac:dyDescent="0.25">
      <c r="A1048" s="62" t="s">
        <v>1986</v>
      </c>
      <c r="B1048" s="63" t="s">
        <v>1987</v>
      </c>
      <c r="C1048" s="64" t="s">
        <v>1981</v>
      </c>
      <c r="D1048" s="65">
        <v>64</v>
      </c>
      <c r="E1048" s="65"/>
      <c r="F1048" s="98">
        <f t="shared" si="327"/>
        <v>64</v>
      </c>
      <c r="G1048" s="156">
        <v>40.074004559999999</v>
      </c>
      <c r="H1048" s="65">
        <f t="shared" si="326"/>
        <v>64</v>
      </c>
      <c r="I1048" s="179"/>
      <c r="J1048" s="179">
        <f t="shared" si="311"/>
        <v>0</v>
      </c>
      <c r="K1048" s="179"/>
      <c r="L1048" s="179">
        <f t="shared" si="312"/>
        <v>0</v>
      </c>
      <c r="M1048" s="179"/>
      <c r="N1048" s="179">
        <f t="shared" si="313"/>
        <v>0</v>
      </c>
      <c r="O1048" s="179"/>
      <c r="P1048" s="179">
        <f t="shared" si="313"/>
        <v>0</v>
      </c>
      <c r="Q1048" s="179"/>
      <c r="R1048" s="179">
        <f t="shared" si="314"/>
        <v>0</v>
      </c>
      <c r="S1048" s="179"/>
      <c r="T1048" s="179">
        <f t="shared" si="315"/>
        <v>0</v>
      </c>
      <c r="U1048" s="179"/>
      <c r="V1048" s="179"/>
      <c r="W1048" s="179"/>
      <c r="X1048" s="179">
        <f t="shared" si="316"/>
        <v>0</v>
      </c>
      <c r="Y1048" s="179"/>
      <c r="Z1048" s="179">
        <f t="shared" si="319"/>
        <v>0</v>
      </c>
      <c r="AA1048" s="179"/>
      <c r="AB1048" s="179">
        <f t="shared" si="319"/>
        <v>0</v>
      </c>
      <c r="AC1048" s="179"/>
      <c r="AD1048" s="179">
        <f t="shared" si="319"/>
        <v>0</v>
      </c>
      <c r="AE1048" s="179"/>
      <c r="AF1048" s="179">
        <f t="shared" si="319"/>
        <v>0</v>
      </c>
      <c r="AG1048" s="179"/>
      <c r="AH1048" s="179">
        <f t="shared" si="319"/>
        <v>0</v>
      </c>
      <c r="AI1048" s="179"/>
      <c r="AJ1048" s="179">
        <f t="shared" si="325"/>
        <v>0</v>
      </c>
      <c r="AK1048" s="179"/>
      <c r="AL1048" s="179">
        <f t="shared" si="325"/>
        <v>0</v>
      </c>
      <c r="AM1048" s="179">
        <f t="shared" si="317"/>
        <v>0</v>
      </c>
      <c r="AN1048" s="217">
        <f t="shared" si="318"/>
        <v>0</v>
      </c>
      <c r="AO1048" s="20">
        <f t="shared" si="328"/>
        <v>0</v>
      </c>
      <c r="AP1048" s="13"/>
      <c r="AR1048" s="14"/>
      <c r="AT1048" s="66"/>
      <c r="AU1048" s="66"/>
    </row>
    <row r="1049" spans="1:47" s="61" customFormat="1" ht="40.9" customHeight="1" outlineLevel="1" x14ac:dyDescent="0.25">
      <c r="A1049" s="62" t="s">
        <v>1988</v>
      </c>
      <c r="B1049" s="63" t="s">
        <v>1989</v>
      </c>
      <c r="C1049" s="64" t="s">
        <v>62</v>
      </c>
      <c r="D1049" s="65">
        <v>270</v>
      </c>
      <c r="E1049" s="65"/>
      <c r="F1049" s="98">
        <f t="shared" si="327"/>
        <v>270</v>
      </c>
      <c r="G1049" s="156">
        <v>35.130673989999998</v>
      </c>
      <c r="H1049" s="65">
        <f t="shared" si="326"/>
        <v>270</v>
      </c>
      <c r="I1049" s="179"/>
      <c r="J1049" s="179">
        <f t="shared" si="311"/>
        <v>0</v>
      </c>
      <c r="K1049" s="179"/>
      <c r="L1049" s="179">
        <f t="shared" si="312"/>
        <v>0</v>
      </c>
      <c r="M1049" s="179"/>
      <c r="N1049" s="179">
        <f t="shared" si="313"/>
        <v>0</v>
      </c>
      <c r="O1049" s="179"/>
      <c r="P1049" s="179">
        <f t="shared" si="313"/>
        <v>0</v>
      </c>
      <c r="Q1049" s="179"/>
      <c r="R1049" s="179">
        <f t="shared" si="314"/>
        <v>0</v>
      </c>
      <c r="S1049" s="179"/>
      <c r="T1049" s="179">
        <f t="shared" si="315"/>
        <v>0</v>
      </c>
      <c r="U1049" s="179"/>
      <c r="V1049" s="179"/>
      <c r="W1049" s="179"/>
      <c r="X1049" s="179">
        <f t="shared" si="316"/>
        <v>0</v>
      </c>
      <c r="Y1049" s="179"/>
      <c r="Z1049" s="179">
        <f t="shared" si="319"/>
        <v>0</v>
      </c>
      <c r="AA1049" s="179"/>
      <c r="AB1049" s="179">
        <f t="shared" si="319"/>
        <v>0</v>
      </c>
      <c r="AC1049" s="179"/>
      <c r="AD1049" s="179">
        <f t="shared" si="319"/>
        <v>0</v>
      </c>
      <c r="AE1049" s="179"/>
      <c r="AF1049" s="179">
        <f t="shared" si="319"/>
        <v>0</v>
      </c>
      <c r="AG1049" s="179"/>
      <c r="AH1049" s="179">
        <f t="shared" si="319"/>
        <v>0</v>
      </c>
      <c r="AI1049" s="179"/>
      <c r="AJ1049" s="179">
        <f t="shared" si="325"/>
        <v>0</v>
      </c>
      <c r="AK1049" s="179"/>
      <c r="AL1049" s="179">
        <f t="shared" si="325"/>
        <v>0</v>
      </c>
      <c r="AM1049" s="179">
        <f t="shared" si="317"/>
        <v>0</v>
      </c>
      <c r="AN1049" s="217">
        <f t="shared" si="318"/>
        <v>0</v>
      </c>
      <c r="AO1049" s="20">
        <f t="shared" si="328"/>
        <v>0</v>
      </c>
      <c r="AP1049" s="13"/>
      <c r="AR1049" s="14"/>
      <c r="AT1049" s="66"/>
      <c r="AU1049" s="66"/>
    </row>
    <row r="1050" spans="1:47" s="61" customFormat="1" ht="22.5" outlineLevel="1" x14ac:dyDescent="0.25">
      <c r="A1050" s="62" t="s">
        <v>1990</v>
      </c>
      <c r="B1050" s="63" t="s">
        <v>1991</v>
      </c>
      <c r="C1050" s="64" t="s">
        <v>1981</v>
      </c>
      <c r="D1050" s="65">
        <v>370</v>
      </c>
      <c r="E1050" s="65"/>
      <c r="F1050" s="98">
        <f t="shared" si="327"/>
        <v>370</v>
      </c>
      <c r="G1050" s="156">
        <v>6.23</v>
      </c>
      <c r="H1050" s="65">
        <f t="shared" si="326"/>
        <v>370</v>
      </c>
      <c r="I1050" s="179"/>
      <c r="J1050" s="179">
        <f t="shared" si="311"/>
        <v>0</v>
      </c>
      <c r="K1050" s="179"/>
      <c r="L1050" s="179">
        <f t="shared" si="312"/>
        <v>0</v>
      </c>
      <c r="M1050" s="179"/>
      <c r="N1050" s="179">
        <f t="shared" si="313"/>
        <v>0</v>
      </c>
      <c r="O1050" s="179"/>
      <c r="P1050" s="179">
        <f t="shared" si="313"/>
        <v>0</v>
      </c>
      <c r="Q1050" s="179"/>
      <c r="R1050" s="179">
        <f t="shared" si="314"/>
        <v>0</v>
      </c>
      <c r="S1050" s="179"/>
      <c r="T1050" s="179">
        <f t="shared" si="315"/>
        <v>0</v>
      </c>
      <c r="U1050" s="179"/>
      <c r="V1050" s="179"/>
      <c r="W1050" s="179"/>
      <c r="X1050" s="179">
        <f t="shared" si="316"/>
        <v>0</v>
      </c>
      <c r="Y1050" s="179"/>
      <c r="Z1050" s="179">
        <f t="shared" si="319"/>
        <v>0</v>
      </c>
      <c r="AA1050" s="179"/>
      <c r="AB1050" s="179">
        <f t="shared" si="319"/>
        <v>0</v>
      </c>
      <c r="AC1050" s="179"/>
      <c r="AD1050" s="179">
        <f t="shared" si="319"/>
        <v>0</v>
      </c>
      <c r="AE1050" s="179"/>
      <c r="AF1050" s="179">
        <f t="shared" si="319"/>
        <v>0</v>
      </c>
      <c r="AG1050" s="179"/>
      <c r="AH1050" s="179">
        <f t="shared" si="319"/>
        <v>0</v>
      </c>
      <c r="AI1050" s="179"/>
      <c r="AJ1050" s="179">
        <f t="shared" si="325"/>
        <v>0</v>
      </c>
      <c r="AK1050" s="179"/>
      <c r="AL1050" s="179">
        <f t="shared" si="325"/>
        <v>0</v>
      </c>
      <c r="AM1050" s="179">
        <f t="shared" si="317"/>
        <v>0</v>
      </c>
      <c r="AN1050" s="217">
        <f t="shared" si="318"/>
        <v>0</v>
      </c>
      <c r="AO1050" s="20">
        <f t="shared" si="328"/>
        <v>0</v>
      </c>
      <c r="AP1050" s="13"/>
      <c r="AR1050" s="14"/>
      <c r="AT1050" s="66"/>
      <c r="AU1050" s="66"/>
    </row>
    <row r="1051" spans="1:47" s="61" customFormat="1" ht="33.75" outlineLevel="1" x14ac:dyDescent="0.25">
      <c r="A1051" s="62" t="s">
        <v>1992</v>
      </c>
      <c r="B1051" s="63" t="s">
        <v>1993</v>
      </c>
      <c r="C1051" s="64" t="s">
        <v>16</v>
      </c>
      <c r="D1051" s="65">
        <v>50</v>
      </c>
      <c r="E1051" s="65"/>
      <c r="F1051" s="98">
        <f t="shared" si="327"/>
        <v>50</v>
      </c>
      <c r="G1051" s="156">
        <v>13.839711729999999</v>
      </c>
      <c r="H1051" s="65">
        <f t="shared" si="326"/>
        <v>50</v>
      </c>
      <c r="I1051" s="179"/>
      <c r="J1051" s="179">
        <f t="shared" si="311"/>
        <v>0</v>
      </c>
      <c r="K1051" s="179"/>
      <c r="L1051" s="179">
        <f t="shared" si="312"/>
        <v>0</v>
      </c>
      <c r="M1051" s="179"/>
      <c r="N1051" s="179">
        <f t="shared" si="313"/>
        <v>0</v>
      </c>
      <c r="O1051" s="179"/>
      <c r="P1051" s="179">
        <f t="shared" si="313"/>
        <v>0</v>
      </c>
      <c r="Q1051" s="179"/>
      <c r="R1051" s="179">
        <f t="shared" si="314"/>
        <v>0</v>
      </c>
      <c r="S1051" s="179"/>
      <c r="T1051" s="179">
        <f t="shared" si="315"/>
        <v>0</v>
      </c>
      <c r="U1051" s="179"/>
      <c r="V1051" s="179"/>
      <c r="W1051" s="179"/>
      <c r="X1051" s="179">
        <f t="shared" si="316"/>
        <v>0</v>
      </c>
      <c r="Y1051" s="179"/>
      <c r="Z1051" s="179">
        <f t="shared" si="319"/>
        <v>0</v>
      </c>
      <c r="AA1051" s="179"/>
      <c r="AB1051" s="179">
        <f t="shared" si="319"/>
        <v>0</v>
      </c>
      <c r="AC1051" s="179"/>
      <c r="AD1051" s="179">
        <f t="shared" si="319"/>
        <v>0</v>
      </c>
      <c r="AE1051" s="179"/>
      <c r="AF1051" s="179">
        <f t="shared" si="319"/>
        <v>0</v>
      </c>
      <c r="AG1051" s="179"/>
      <c r="AH1051" s="179">
        <f t="shared" si="319"/>
        <v>0</v>
      </c>
      <c r="AI1051" s="179"/>
      <c r="AJ1051" s="179">
        <f t="shared" si="325"/>
        <v>0</v>
      </c>
      <c r="AK1051" s="179"/>
      <c r="AL1051" s="179">
        <f t="shared" si="325"/>
        <v>0</v>
      </c>
      <c r="AM1051" s="179">
        <f t="shared" si="317"/>
        <v>0</v>
      </c>
      <c r="AN1051" s="217">
        <f t="shared" si="318"/>
        <v>0</v>
      </c>
      <c r="AO1051" s="20">
        <f t="shared" si="328"/>
        <v>0</v>
      </c>
      <c r="AP1051" s="13"/>
      <c r="AR1051" s="14"/>
      <c r="AT1051" s="66"/>
      <c r="AU1051" s="66"/>
    </row>
    <row r="1052" spans="1:47" s="61" customFormat="1" ht="33.75" outlineLevel="1" x14ac:dyDescent="0.25">
      <c r="A1052" s="62" t="s">
        <v>1994</v>
      </c>
      <c r="B1052" s="63" t="s">
        <v>1995</v>
      </c>
      <c r="C1052" s="64" t="s">
        <v>62</v>
      </c>
      <c r="D1052" s="65">
        <v>20</v>
      </c>
      <c r="E1052" s="65"/>
      <c r="F1052" s="98">
        <f t="shared" si="327"/>
        <v>20</v>
      </c>
      <c r="G1052" s="156">
        <v>4.8426565720000001</v>
      </c>
      <c r="H1052" s="65">
        <f t="shared" si="326"/>
        <v>20</v>
      </c>
      <c r="I1052" s="179"/>
      <c r="J1052" s="179">
        <f t="shared" si="311"/>
        <v>0</v>
      </c>
      <c r="K1052" s="179"/>
      <c r="L1052" s="179">
        <f t="shared" si="312"/>
        <v>0</v>
      </c>
      <c r="M1052" s="179"/>
      <c r="N1052" s="179">
        <f t="shared" si="313"/>
        <v>0</v>
      </c>
      <c r="O1052" s="179"/>
      <c r="P1052" s="179">
        <f t="shared" si="313"/>
        <v>0</v>
      </c>
      <c r="Q1052" s="179"/>
      <c r="R1052" s="179">
        <f t="shared" si="314"/>
        <v>0</v>
      </c>
      <c r="S1052" s="179"/>
      <c r="T1052" s="179">
        <f t="shared" si="315"/>
        <v>0</v>
      </c>
      <c r="U1052" s="179"/>
      <c r="V1052" s="179"/>
      <c r="W1052" s="179"/>
      <c r="X1052" s="179">
        <f t="shared" si="316"/>
        <v>0</v>
      </c>
      <c r="Y1052" s="179"/>
      <c r="Z1052" s="179">
        <f t="shared" si="319"/>
        <v>0</v>
      </c>
      <c r="AA1052" s="179"/>
      <c r="AB1052" s="179">
        <f t="shared" si="319"/>
        <v>0</v>
      </c>
      <c r="AC1052" s="179"/>
      <c r="AD1052" s="179">
        <f t="shared" si="319"/>
        <v>0</v>
      </c>
      <c r="AE1052" s="179"/>
      <c r="AF1052" s="179">
        <f t="shared" si="319"/>
        <v>0</v>
      </c>
      <c r="AG1052" s="179"/>
      <c r="AH1052" s="179">
        <f t="shared" si="319"/>
        <v>0</v>
      </c>
      <c r="AI1052" s="179"/>
      <c r="AJ1052" s="179">
        <f t="shared" si="325"/>
        <v>0</v>
      </c>
      <c r="AK1052" s="179"/>
      <c r="AL1052" s="179">
        <f t="shared" si="325"/>
        <v>0</v>
      </c>
      <c r="AM1052" s="179">
        <f t="shared" si="317"/>
        <v>0</v>
      </c>
      <c r="AN1052" s="217">
        <f t="shared" si="318"/>
        <v>0</v>
      </c>
      <c r="AO1052" s="20">
        <f t="shared" si="328"/>
        <v>0</v>
      </c>
      <c r="AP1052" s="13"/>
      <c r="AR1052" s="14"/>
      <c r="AT1052" s="66"/>
      <c r="AU1052" s="66"/>
    </row>
    <row r="1053" spans="1:47" s="61" customFormat="1" ht="33.75" outlineLevel="1" x14ac:dyDescent="0.25">
      <c r="A1053" s="62" t="s">
        <v>1996</v>
      </c>
      <c r="B1053" s="63" t="s">
        <v>1997</v>
      </c>
      <c r="C1053" s="64" t="s">
        <v>62</v>
      </c>
      <c r="D1053" s="65">
        <v>131</v>
      </c>
      <c r="E1053" s="65"/>
      <c r="F1053" s="98">
        <f t="shared" si="327"/>
        <v>131</v>
      </c>
      <c r="G1053" s="156">
        <v>6.3640522580000001</v>
      </c>
      <c r="H1053" s="65">
        <f t="shared" si="326"/>
        <v>131</v>
      </c>
      <c r="I1053" s="179"/>
      <c r="J1053" s="179">
        <f t="shared" si="311"/>
        <v>0</v>
      </c>
      <c r="K1053" s="179"/>
      <c r="L1053" s="179">
        <f t="shared" si="312"/>
        <v>0</v>
      </c>
      <c r="M1053" s="179"/>
      <c r="N1053" s="179">
        <f t="shared" si="313"/>
        <v>0</v>
      </c>
      <c r="O1053" s="179"/>
      <c r="P1053" s="179">
        <f t="shared" si="313"/>
        <v>0</v>
      </c>
      <c r="Q1053" s="179"/>
      <c r="R1053" s="179">
        <f t="shared" si="314"/>
        <v>0</v>
      </c>
      <c r="S1053" s="179"/>
      <c r="T1053" s="179">
        <f t="shared" si="315"/>
        <v>0</v>
      </c>
      <c r="U1053" s="179"/>
      <c r="V1053" s="179"/>
      <c r="W1053" s="179"/>
      <c r="X1053" s="179">
        <f t="shared" si="316"/>
        <v>0</v>
      </c>
      <c r="Y1053" s="179"/>
      <c r="Z1053" s="179">
        <f t="shared" si="319"/>
        <v>0</v>
      </c>
      <c r="AA1053" s="179"/>
      <c r="AB1053" s="179">
        <f t="shared" si="319"/>
        <v>0</v>
      </c>
      <c r="AC1053" s="179"/>
      <c r="AD1053" s="179">
        <f t="shared" si="319"/>
        <v>0</v>
      </c>
      <c r="AE1053" s="179"/>
      <c r="AF1053" s="179">
        <f t="shared" si="319"/>
        <v>0</v>
      </c>
      <c r="AG1053" s="179"/>
      <c r="AH1053" s="179">
        <f t="shared" si="319"/>
        <v>0</v>
      </c>
      <c r="AI1053" s="179"/>
      <c r="AJ1053" s="179">
        <f t="shared" si="325"/>
        <v>0</v>
      </c>
      <c r="AK1053" s="179"/>
      <c r="AL1053" s="179">
        <f t="shared" si="325"/>
        <v>0</v>
      </c>
      <c r="AM1053" s="179">
        <f t="shared" si="317"/>
        <v>0</v>
      </c>
      <c r="AN1053" s="217">
        <f t="shared" si="318"/>
        <v>0</v>
      </c>
      <c r="AO1053" s="20">
        <f t="shared" si="328"/>
        <v>0</v>
      </c>
      <c r="AP1053" s="13"/>
      <c r="AR1053" s="14"/>
      <c r="AT1053" s="66"/>
      <c r="AU1053" s="66"/>
    </row>
    <row r="1054" spans="1:47" s="61" customFormat="1" ht="56.25" outlineLevel="1" x14ac:dyDescent="0.25">
      <c r="A1054" s="62" t="s">
        <v>1998</v>
      </c>
      <c r="B1054" s="63" t="s">
        <v>1999</v>
      </c>
      <c r="C1054" s="64" t="s">
        <v>62</v>
      </c>
      <c r="D1054" s="65">
        <v>2</v>
      </c>
      <c r="E1054" s="65"/>
      <c r="F1054" s="98">
        <f t="shared" si="327"/>
        <v>2</v>
      </c>
      <c r="G1054" s="156">
        <v>1.1062808040000001</v>
      </c>
      <c r="H1054" s="65">
        <f t="shared" si="326"/>
        <v>2</v>
      </c>
      <c r="I1054" s="179"/>
      <c r="J1054" s="179">
        <f t="shared" si="311"/>
        <v>0</v>
      </c>
      <c r="K1054" s="179"/>
      <c r="L1054" s="179">
        <f t="shared" si="312"/>
        <v>0</v>
      </c>
      <c r="M1054" s="179"/>
      <c r="N1054" s="179">
        <f t="shared" si="313"/>
        <v>0</v>
      </c>
      <c r="O1054" s="179"/>
      <c r="P1054" s="179">
        <f t="shared" si="313"/>
        <v>0</v>
      </c>
      <c r="Q1054" s="179"/>
      <c r="R1054" s="179">
        <f t="shared" si="314"/>
        <v>0</v>
      </c>
      <c r="S1054" s="179"/>
      <c r="T1054" s="179">
        <f t="shared" si="315"/>
        <v>0</v>
      </c>
      <c r="U1054" s="179"/>
      <c r="V1054" s="179"/>
      <c r="W1054" s="179"/>
      <c r="X1054" s="179">
        <f t="shared" si="316"/>
        <v>0</v>
      </c>
      <c r="Y1054" s="179"/>
      <c r="Z1054" s="179">
        <f t="shared" si="319"/>
        <v>0</v>
      </c>
      <c r="AA1054" s="179"/>
      <c r="AB1054" s="179">
        <f t="shared" si="319"/>
        <v>0</v>
      </c>
      <c r="AC1054" s="179"/>
      <c r="AD1054" s="179">
        <f t="shared" si="319"/>
        <v>0</v>
      </c>
      <c r="AE1054" s="179"/>
      <c r="AF1054" s="179">
        <f t="shared" si="319"/>
        <v>0</v>
      </c>
      <c r="AG1054" s="179"/>
      <c r="AH1054" s="179">
        <f t="shared" si="319"/>
        <v>0</v>
      </c>
      <c r="AI1054" s="179"/>
      <c r="AJ1054" s="179">
        <f t="shared" si="325"/>
        <v>0</v>
      </c>
      <c r="AK1054" s="179"/>
      <c r="AL1054" s="179">
        <f t="shared" si="325"/>
        <v>0</v>
      </c>
      <c r="AM1054" s="179">
        <f t="shared" si="317"/>
        <v>0</v>
      </c>
      <c r="AN1054" s="217">
        <f t="shared" si="318"/>
        <v>0</v>
      </c>
      <c r="AO1054" s="20">
        <f t="shared" si="328"/>
        <v>0</v>
      </c>
      <c r="AP1054" s="13"/>
      <c r="AR1054" s="14"/>
      <c r="AT1054" s="66"/>
      <c r="AU1054" s="66"/>
    </row>
    <row r="1055" spans="1:47" s="61" customFormat="1" ht="15" x14ac:dyDescent="0.25">
      <c r="A1055" s="70" t="s">
        <v>2000</v>
      </c>
      <c r="B1055" s="71" t="s">
        <v>2001</v>
      </c>
      <c r="C1055" s="72"/>
      <c r="D1055" s="73"/>
      <c r="E1055" s="73"/>
      <c r="F1055" s="97"/>
      <c r="G1055" s="158"/>
      <c r="H1055" s="73"/>
      <c r="I1055" s="181"/>
      <c r="J1055" s="181"/>
      <c r="K1055" s="181"/>
      <c r="L1055" s="181"/>
      <c r="M1055" s="181"/>
      <c r="N1055" s="181"/>
      <c r="O1055" s="181"/>
      <c r="P1055" s="181"/>
      <c r="Q1055" s="181"/>
      <c r="R1055" s="181"/>
      <c r="S1055" s="181"/>
      <c r="T1055" s="181"/>
      <c r="U1055" s="181"/>
      <c r="V1055" s="181"/>
      <c r="W1055" s="181"/>
      <c r="X1055" s="181"/>
      <c r="Y1055" s="181"/>
      <c r="Z1055" s="181"/>
      <c r="AA1055" s="181"/>
      <c r="AB1055" s="181"/>
      <c r="AC1055" s="181"/>
      <c r="AD1055" s="181"/>
      <c r="AE1055" s="181"/>
      <c r="AF1055" s="181"/>
      <c r="AG1055" s="181"/>
      <c r="AH1055" s="181"/>
      <c r="AI1055" s="181"/>
      <c r="AJ1055" s="181"/>
      <c r="AK1055" s="181"/>
      <c r="AL1055" s="181"/>
      <c r="AM1055" s="181" t="str">
        <f t="shared" si="317"/>
        <v/>
      </c>
      <c r="AN1055" s="219"/>
      <c r="AO1055" s="74"/>
      <c r="AP1055" s="13"/>
      <c r="AR1055" s="14"/>
      <c r="AT1055" s="66"/>
      <c r="AU1055" s="66"/>
    </row>
    <row r="1056" spans="1:47" s="61" customFormat="1" ht="22.5" outlineLevel="1" x14ac:dyDescent="0.25">
      <c r="A1056" s="62" t="s">
        <v>2002</v>
      </c>
      <c r="B1056" s="63" t="s">
        <v>2003</v>
      </c>
      <c r="C1056" s="64" t="s">
        <v>62</v>
      </c>
      <c r="D1056" s="65">
        <v>20</v>
      </c>
      <c r="E1056" s="65"/>
      <c r="F1056" s="98">
        <f>D1056+E1056</f>
        <v>20</v>
      </c>
      <c r="G1056" s="156">
        <v>6.9012899189999999</v>
      </c>
      <c r="H1056" s="65">
        <f t="shared" si="326"/>
        <v>20</v>
      </c>
      <c r="I1056" s="179"/>
      <c r="J1056" s="179">
        <f t="shared" si="311"/>
        <v>0</v>
      </c>
      <c r="K1056" s="179"/>
      <c r="L1056" s="179">
        <f t="shared" si="312"/>
        <v>0</v>
      </c>
      <c r="M1056" s="179"/>
      <c r="N1056" s="179">
        <f t="shared" si="313"/>
        <v>0</v>
      </c>
      <c r="O1056" s="179"/>
      <c r="P1056" s="179">
        <f t="shared" si="313"/>
        <v>0</v>
      </c>
      <c r="Q1056" s="179"/>
      <c r="R1056" s="179">
        <f t="shared" si="314"/>
        <v>0</v>
      </c>
      <c r="S1056" s="179"/>
      <c r="T1056" s="179">
        <f t="shared" si="315"/>
        <v>0</v>
      </c>
      <c r="U1056" s="179"/>
      <c r="V1056" s="179"/>
      <c r="W1056" s="179"/>
      <c r="X1056" s="179">
        <f t="shared" si="316"/>
        <v>0</v>
      </c>
      <c r="Y1056" s="179"/>
      <c r="Z1056" s="179">
        <f t="shared" si="319"/>
        <v>0</v>
      </c>
      <c r="AA1056" s="179"/>
      <c r="AB1056" s="179">
        <f t="shared" si="319"/>
        <v>0</v>
      </c>
      <c r="AC1056" s="179"/>
      <c r="AD1056" s="179">
        <f t="shared" si="319"/>
        <v>0</v>
      </c>
      <c r="AE1056" s="179"/>
      <c r="AF1056" s="179">
        <f t="shared" si="319"/>
        <v>0</v>
      </c>
      <c r="AG1056" s="179"/>
      <c r="AH1056" s="179">
        <f t="shared" si="319"/>
        <v>0</v>
      </c>
      <c r="AI1056" s="179"/>
      <c r="AJ1056" s="179">
        <f t="shared" si="325"/>
        <v>0</v>
      </c>
      <c r="AK1056" s="179"/>
      <c r="AL1056" s="179">
        <f t="shared" si="325"/>
        <v>0</v>
      </c>
      <c r="AM1056" s="179">
        <f t="shared" si="317"/>
        <v>0</v>
      </c>
      <c r="AN1056" s="217">
        <f t="shared" si="318"/>
        <v>0</v>
      </c>
      <c r="AO1056" s="20">
        <f>IF(C1056="","",(ROUND(AM1056*G1056,2)))</f>
        <v>0</v>
      </c>
      <c r="AP1056" s="13"/>
      <c r="AR1056" s="14"/>
      <c r="AT1056" s="66"/>
      <c r="AU1056" s="66"/>
    </row>
    <row r="1057" spans="1:47" s="61" customFormat="1" ht="15" outlineLevel="1" x14ac:dyDescent="0.25">
      <c r="A1057" s="62" t="s">
        <v>2004</v>
      </c>
      <c r="B1057" s="63" t="s">
        <v>2005</v>
      </c>
      <c r="C1057" s="64" t="s">
        <v>62</v>
      </c>
      <c r="D1057" s="65">
        <v>480</v>
      </c>
      <c r="E1057" s="65"/>
      <c r="F1057" s="98">
        <f>D1057+E1057</f>
        <v>480</v>
      </c>
      <c r="G1057" s="156">
        <v>5.3850435479999996</v>
      </c>
      <c r="H1057" s="65">
        <f t="shared" si="326"/>
        <v>480</v>
      </c>
      <c r="I1057" s="179"/>
      <c r="J1057" s="179">
        <f t="shared" si="311"/>
        <v>0</v>
      </c>
      <c r="K1057" s="179"/>
      <c r="L1057" s="179">
        <f t="shared" si="312"/>
        <v>0</v>
      </c>
      <c r="M1057" s="179"/>
      <c r="N1057" s="179">
        <f t="shared" si="313"/>
        <v>0</v>
      </c>
      <c r="O1057" s="179"/>
      <c r="P1057" s="179">
        <f t="shared" si="313"/>
        <v>0</v>
      </c>
      <c r="Q1057" s="179"/>
      <c r="R1057" s="179">
        <f t="shared" si="314"/>
        <v>0</v>
      </c>
      <c r="S1057" s="179"/>
      <c r="T1057" s="179">
        <f t="shared" si="315"/>
        <v>0</v>
      </c>
      <c r="U1057" s="179"/>
      <c r="V1057" s="179"/>
      <c r="W1057" s="179"/>
      <c r="X1057" s="179">
        <f t="shared" si="316"/>
        <v>0</v>
      </c>
      <c r="Y1057" s="179"/>
      <c r="Z1057" s="179">
        <f t="shared" si="319"/>
        <v>0</v>
      </c>
      <c r="AA1057" s="179"/>
      <c r="AB1057" s="179">
        <f t="shared" si="319"/>
        <v>0</v>
      </c>
      <c r="AC1057" s="179"/>
      <c r="AD1057" s="179">
        <f t="shared" si="319"/>
        <v>0</v>
      </c>
      <c r="AE1057" s="179"/>
      <c r="AF1057" s="179">
        <f t="shared" si="319"/>
        <v>0</v>
      </c>
      <c r="AG1057" s="179"/>
      <c r="AH1057" s="179">
        <f t="shared" si="319"/>
        <v>0</v>
      </c>
      <c r="AI1057" s="179"/>
      <c r="AJ1057" s="179">
        <f t="shared" si="325"/>
        <v>0</v>
      </c>
      <c r="AK1057" s="179"/>
      <c r="AL1057" s="179">
        <f t="shared" si="325"/>
        <v>0</v>
      </c>
      <c r="AM1057" s="179">
        <f t="shared" si="317"/>
        <v>0</v>
      </c>
      <c r="AN1057" s="217">
        <f t="shared" si="318"/>
        <v>0</v>
      </c>
      <c r="AO1057" s="20">
        <f>IF(C1057="","",(ROUND(AM1057*G1057,2)))</f>
        <v>0</v>
      </c>
      <c r="AP1057" s="13"/>
      <c r="AR1057" s="14"/>
      <c r="AT1057" s="66"/>
      <c r="AU1057" s="66"/>
    </row>
    <row r="1058" spans="1:47" s="61" customFormat="1" ht="15" outlineLevel="1" x14ac:dyDescent="0.25">
      <c r="A1058" s="62"/>
      <c r="B1058" s="63"/>
      <c r="C1058" s="64"/>
      <c r="D1058" s="65"/>
      <c r="E1058" s="65"/>
      <c r="F1058" s="98"/>
      <c r="G1058" s="156"/>
      <c r="H1058" s="65"/>
      <c r="I1058" s="179"/>
      <c r="J1058" s="179"/>
      <c r="K1058" s="179"/>
      <c r="L1058" s="179"/>
      <c r="M1058" s="179"/>
      <c r="N1058" s="179"/>
      <c r="O1058" s="179"/>
      <c r="P1058" s="179"/>
      <c r="Q1058" s="179"/>
      <c r="R1058" s="179"/>
      <c r="S1058" s="179"/>
      <c r="T1058" s="179"/>
      <c r="U1058" s="179"/>
      <c r="V1058" s="179"/>
      <c r="W1058" s="179"/>
      <c r="X1058" s="179"/>
      <c r="Y1058" s="179"/>
      <c r="Z1058" s="179"/>
      <c r="AA1058" s="179"/>
      <c r="AB1058" s="179"/>
      <c r="AC1058" s="179"/>
      <c r="AD1058" s="179"/>
      <c r="AE1058" s="179"/>
      <c r="AF1058" s="179"/>
      <c r="AG1058" s="179"/>
      <c r="AH1058" s="179"/>
      <c r="AI1058" s="179"/>
      <c r="AJ1058" s="179"/>
      <c r="AK1058" s="179"/>
      <c r="AL1058" s="179"/>
      <c r="AM1058" s="179" t="str">
        <f t="shared" si="317"/>
        <v/>
      </c>
      <c r="AN1058" s="217"/>
      <c r="AO1058" s="20"/>
      <c r="AP1058" s="13"/>
      <c r="AR1058" s="14"/>
      <c r="AT1058" s="66"/>
      <c r="AU1058" s="66"/>
    </row>
    <row r="1059" spans="1:47" s="61" customFormat="1" ht="15" x14ac:dyDescent="0.25">
      <c r="A1059" s="31" t="s">
        <v>2006</v>
      </c>
      <c r="B1059" s="32" t="s">
        <v>2007</v>
      </c>
      <c r="C1059" s="33"/>
      <c r="D1059" s="34"/>
      <c r="E1059" s="34"/>
      <c r="F1059" s="34"/>
      <c r="G1059" s="152"/>
      <c r="H1059" s="35"/>
      <c r="I1059" s="175"/>
      <c r="J1059" s="175"/>
      <c r="K1059" s="175"/>
      <c r="L1059" s="175"/>
      <c r="M1059" s="175"/>
      <c r="N1059" s="175"/>
      <c r="O1059" s="175"/>
      <c r="P1059" s="175"/>
      <c r="Q1059" s="175"/>
      <c r="R1059" s="175"/>
      <c r="S1059" s="175"/>
      <c r="T1059" s="175"/>
      <c r="U1059" s="175"/>
      <c r="V1059" s="175"/>
      <c r="W1059" s="175"/>
      <c r="X1059" s="175"/>
      <c r="Y1059" s="175"/>
      <c r="Z1059" s="175"/>
      <c r="AA1059" s="175"/>
      <c r="AB1059" s="175"/>
      <c r="AC1059" s="175"/>
      <c r="AD1059" s="175"/>
      <c r="AE1059" s="175"/>
      <c r="AF1059" s="175"/>
      <c r="AG1059" s="175"/>
      <c r="AH1059" s="175"/>
      <c r="AI1059" s="175"/>
      <c r="AJ1059" s="175"/>
      <c r="AK1059" s="175"/>
      <c r="AL1059" s="175"/>
      <c r="AM1059" s="175" t="str">
        <f t="shared" si="317"/>
        <v/>
      </c>
      <c r="AN1059" s="213"/>
      <c r="AO1059" s="36"/>
      <c r="AP1059" s="13"/>
      <c r="AR1059" s="14"/>
      <c r="AT1059" s="66"/>
      <c r="AU1059" s="66"/>
    </row>
    <row r="1060" spans="1:47" s="61" customFormat="1" ht="15" outlineLevel="1" x14ac:dyDescent="0.25">
      <c r="A1060" s="62"/>
      <c r="B1060" s="63"/>
      <c r="C1060" s="64"/>
      <c r="D1060" s="65"/>
      <c r="E1060" s="65"/>
      <c r="F1060" s="98"/>
      <c r="G1060" s="156"/>
      <c r="H1060" s="65"/>
      <c r="I1060" s="179"/>
      <c r="J1060" s="179"/>
      <c r="K1060" s="179"/>
      <c r="L1060" s="179"/>
      <c r="M1060" s="179"/>
      <c r="N1060" s="179"/>
      <c r="O1060" s="179"/>
      <c r="P1060" s="179"/>
      <c r="Q1060" s="179"/>
      <c r="R1060" s="179"/>
      <c r="S1060" s="179"/>
      <c r="T1060" s="179"/>
      <c r="U1060" s="179"/>
      <c r="V1060" s="179"/>
      <c r="W1060" s="179"/>
      <c r="X1060" s="179"/>
      <c r="Y1060" s="179"/>
      <c r="Z1060" s="179"/>
      <c r="AA1060" s="179"/>
      <c r="AB1060" s="179"/>
      <c r="AC1060" s="179"/>
      <c r="AD1060" s="179"/>
      <c r="AE1060" s="179"/>
      <c r="AF1060" s="179"/>
      <c r="AG1060" s="179"/>
      <c r="AH1060" s="179"/>
      <c r="AI1060" s="179"/>
      <c r="AJ1060" s="179"/>
      <c r="AK1060" s="179"/>
      <c r="AL1060" s="179"/>
      <c r="AM1060" s="179" t="str">
        <f t="shared" si="317"/>
        <v/>
      </c>
      <c r="AN1060" s="217"/>
      <c r="AO1060" s="20"/>
      <c r="AP1060" s="13"/>
      <c r="AR1060" s="14"/>
      <c r="AT1060" s="66"/>
      <c r="AU1060" s="66"/>
    </row>
    <row r="1061" spans="1:47" s="61" customFormat="1" ht="15" x14ac:dyDescent="0.25">
      <c r="A1061" s="31" t="s">
        <v>2008</v>
      </c>
      <c r="B1061" s="32" t="s">
        <v>2009</v>
      </c>
      <c r="C1061" s="33"/>
      <c r="D1061" s="34"/>
      <c r="E1061" s="34"/>
      <c r="F1061" s="34"/>
      <c r="G1061" s="152"/>
      <c r="H1061" s="35"/>
      <c r="I1061" s="175"/>
      <c r="J1061" s="175"/>
      <c r="K1061" s="175"/>
      <c r="L1061" s="175"/>
      <c r="M1061" s="175"/>
      <c r="N1061" s="175"/>
      <c r="O1061" s="175"/>
      <c r="P1061" s="175"/>
      <c r="Q1061" s="175"/>
      <c r="R1061" s="175"/>
      <c r="S1061" s="175"/>
      <c r="T1061" s="175"/>
      <c r="U1061" s="175"/>
      <c r="V1061" s="175"/>
      <c r="W1061" s="175"/>
      <c r="X1061" s="175"/>
      <c r="Y1061" s="175"/>
      <c r="Z1061" s="175"/>
      <c r="AA1061" s="175"/>
      <c r="AB1061" s="175"/>
      <c r="AC1061" s="175"/>
      <c r="AD1061" s="175"/>
      <c r="AE1061" s="175"/>
      <c r="AF1061" s="175"/>
      <c r="AG1061" s="175"/>
      <c r="AH1061" s="175"/>
      <c r="AI1061" s="175"/>
      <c r="AJ1061" s="175"/>
      <c r="AK1061" s="175"/>
      <c r="AL1061" s="175"/>
      <c r="AM1061" s="175" t="str">
        <f t="shared" si="317"/>
        <v/>
      </c>
      <c r="AN1061" s="213"/>
      <c r="AO1061" s="100"/>
      <c r="AP1061" s="13"/>
      <c r="AR1061" s="14"/>
      <c r="AT1061" s="66"/>
      <c r="AU1061" s="66"/>
    </row>
    <row r="1062" spans="1:47" s="61" customFormat="1" ht="15" collapsed="1" x14ac:dyDescent="0.25">
      <c r="A1062" s="101" t="s">
        <v>2010</v>
      </c>
      <c r="B1062" s="102" t="s">
        <v>1015</v>
      </c>
      <c r="C1062" s="103"/>
      <c r="D1062" s="104"/>
      <c r="E1062" s="104"/>
      <c r="F1062" s="104"/>
      <c r="G1062" s="164"/>
      <c r="H1062" s="99"/>
      <c r="I1062" s="187"/>
      <c r="J1062" s="187"/>
      <c r="K1062" s="187"/>
      <c r="L1062" s="187"/>
      <c r="M1062" s="187"/>
      <c r="N1062" s="187"/>
      <c r="O1062" s="187"/>
      <c r="P1062" s="187"/>
      <c r="Q1062" s="187"/>
      <c r="R1062" s="187"/>
      <c r="S1062" s="187"/>
      <c r="T1062" s="187"/>
      <c r="U1062" s="187"/>
      <c r="V1062" s="187"/>
      <c r="W1062" s="187"/>
      <c r="X1062" s="187"/>
      <c r="Y1062" s="187"/>
      <c r="Z1062" s="187"/>
      <c r="AA1062" s="187"/>
      <c r="AB1062" s="187"/>
      <c r="AC1062" s="187"/>
      <c r="AD1062" s="187"/>
      <c r="AE1062" s="187"/>
      <c r="AF1062" s="187"/>
      <c r="AG1062" s="187"/>
      <c r="AH1062" s="187"/>
      <c r="AI1062" s="187"/>
      <c r="AJ1062" s="187"/>
      <c r="AK1062" s="187"/>
      <c r="AL1062" s="187"/>
      <c r="AM1062" s="187" t="str">
        <f t="shared" si="317"/>
        <v/>
      </c>
      <c r="AN1062" s="225"/>
      <c r="AO1062" s="36"/>
      <c r="AP1062" s="13"/>
      <c r="AR1062" s="14"/>
      <c r="AT1062" s="66"/>
      <c r="AU1062" s="66"/>
    </row>
    <row r="1063" spans="1:47" s="61" customFormat="1" ht="22.5" outlineLevel="1" x14ac:dyDescent="0.25">
      <c r="A1063" s="62" t="s">
        <v>2011</v>
      </c>
      <c r="B1063" s="63" t="s">
        <v>1413</v>
      </c>
      <c r="C1063" s="64" t="s">
        <v>23</v>
      </c>
      <c r="D1063" s="65">
        <v>42</v>
      </c>
      <c r="E1063" s="65"/>
      <c r="F1063" s="98">
        <f t="shared" ref="F1063:F1074" si="329">D1063+E1063</f>
        <v>42</v>
      </c>
      <c r="G1063" s="156">
        <v>12.642714639999999</v>
      </c>
      <c r="H1063" s="65">
        <f t="shared" si="326"/>
        <v>42</v>
      </c>
      <c r="I1063" s="179"/>
      <c r="J1063" s="179">
        <f t="shared" si="311"/>
        <v>0</v>
      </c>
      <c r="K1063" s="179"/>
      <c r="L1063" s="179">
        <f t="shared" si="312"/>
        <v>0</v>
      </c>
      <c r="M1063" s="179"/>
      <c r="N1063" s="179">
        <f t="shared" si="313"/>
        <v>0</v>
      </c>
      <c r="O1063" s="179"/>
      <c r="P1063" s="179">
        <f t="shared" si="313"/>
        <v>0</v>
      </c>
      <c r="Q1063" s="179"/>
      <c r="R1063" s="179">
        <f t="shared" si="314"/>
        <v>0</v>
      </c>
      <c r="S1063" s="179"/>
      <c r="T1063" s="179">
        <f t="shared" si="315"/>
        <v>0</v>
      </c>
      <c r="U1063" s="179"/>
      <c r="V1063" s="179"/>
      <c r="W1063" s="179"/>
      <c r="X1063" s="179">
        <f t="shared" si="316"/>
        <v>0</v>
      </c>
      <c r="Y1063" s="179"/>
      <c r="Z1063" s="179">
        <f t="shared" si="319"/>
        <v>0</v>
      </c>
      <c r="AA1063" s="179"/>
      <c r="AB1063" s="179">
        <f t="shared" si="319"/>
        <v>0</v>
      </c>
      <c r="AC1063" s="179"/>
      <c r="AD1063" s="179">
        <f t="shared" si="319"/>
        <v>0</v>
      </c>
      <c r="AE1063" s="179"/>
      <c r="AF1063" s="179">
        <f t="shared" si="319"/>
        <v>0</v>
      </c>
      <c r="AG1063" s="179"/>
      <c r="AH1063" s="179">
        <f t="shared" si="319"/>
        <v>0</v>
      </c>
      <c r="AI1063" s="179"/>
      <c r="AJ1063" s="179">
        <f t="shared" si="325"/>
        <v>0</v>
      </c>
      <c r="AK1063" s="179"/>
      <c r="AL1063" s="179">
        <f t="shared" si="325"/>
        <v>0</v>
      </c>
      <c r="AM1063" s="179">
        <f t="shared" si="317"/>
        <v>0</v>
      </c>
      <c r="AN1063" s="217">
        <f t="shared" si="318"/>
        <v>0</v>
      </c>
      <c r="AO1063" s="20">
        <v>0</v>
      </c>
      <c r="AP1063" s="13"/>
      <c r="AR1063" s="14"/>
      <c r="AT1063" s="66"/>
      <c r="AU1063" s="66"/>
    </row>
    <row r="1064" spans="1:47" s="61" customFormat="1" ht="33.75" outlineLevel="1" x14ac:dyDescent="0.25">
      <c r="A1064" s="62" t="s">
        <v>2012</v>
      </c>
      <c r="B1064" s="63" t="s">
        <v>2013</v>
      </c>
      <c r="C1064" s="64" t="s">
        <v>23</v>
      </c>
      <c r="D1064" s="65">
        <v>33</v>
      </c>
      <c r="E1064" s="65"/>
      <c r="F1064" s="98">
        <f t="shared" si="329"/>
        <v>33</v>
      </c>
      <c r="G1064" s="156">
        <v>11.87271464</v>
      </c>
      <c r="H1064" s="65">
        <f t="shared" si="326"/>
        <v>11</v>
      </c>
      <c r="I1064" s="179"/>
      <c r="J1064" s="179">
        <f t="shared" si="311"/>
        <v>0</v>
      </c>
      <c r="K1064" s="179"/>
      <c r="L1064" s="179">
        <f t="shared" si="312"/>
        <v>0</v>
      </c>
      <c r="M1064" s="179"/>
      <c r="N1064" s="179">
        <f t="shared" si="313"/>
        <v>0</v>
      </c>
      <c r="O1064" s="179"/>
      <c r="P1064" s="179">
        <f t="shared" si="313"/>
        <v>0</v>
      </c>
      <c r="Q1064" s="179"/>
      <c r="R1064" s="179">
        <f t="shared" si="314"/>
        <v>0</v>
      </c>
      <c r="S1064" s="179"/>
      <c r="T1064" s="179">
        <f t="shared" si="315"/>
        <v>0</v>
      </c>
      <c r="U1064" s="179"/>
      <c r="V1064" s="179"/>
      <c r="W1064" s="179"/>
      <c r="X1064" s="179">
        <f t="shared" si="316"/>
        <v>0</v>
      </c>
      <c r="Y1064" s="179"/>
      <c r="Z1064" s="179">
        <f t="shared" si="319"/>
        <v>0</v>
      </c>
      <c r="AA1064" s="179"/>
      <c r="AB1064" s="179">
        <f t="shared" si="319"/>
        <v>0</v>
      </c>
      <c r="AC1064" s="179"/>
      <c r="AD1064" s="179">
        <f t="shared" si="319"/>
        <v>0</v>
      </c>
      <c r="AE1064" s="179"/>
      <c r="AF1064" s="179">
        <f t="shared" si="319"/>
        <v>0</v>
      </c>
      <c r="AG1064" s="179">
        <v>22</v>
      </c>
      <c r="AH1064" s="179">
        <f t="shared" si="319"/>
        <v>261.19972208000002</v>
      </c>
      <c r="AI1064" s="179"/>
      <c r="AJ1064" s="179">
        <f t="shared" si="325"/>
        <v>0</v>
      </c>
      <c r="AK1064" s="179"/>
      <c r="AL1064" s="179">
        <f t="shared" si="325"/>
        <v>0</v>
      </c>
      <c r="AM1064" s="179">
        <f t="shared" si="317"/>
        <v>22</v>
      </c>
      <c r="AN1064" s="217">
        <f t="shared" si="318"/>
        <v>0.66666666666666663</v>
      </c>
      <c r="AO1064" s="20">
        <f t="shared" ref="AO1064:AO1074" si="330">IF(C1064="","",(ROUND(AM1064*G1064,2)))</f>
        <v>261.2</v>
      </c>
      <c r="AP1064" s="13"/>
      <c r="AR1064" s="14"/>
      <c r="AT1064" s="66"/>
      <c r="AU1064" s="66"/>
    </row>
    <row r="1065" spans="1:47" s="61" customFormat="1" ht="33.75" outlineLevel="1" x14ac:dyDescent="0.25">
      <c r="A1065" s="62" t="s">
        <v>2014</v>
      </c>
      <c r="B1065" s="63" t="s">
        <v>2015</v>
      </c>
      <c r="C1065" s="64" t="s">
        <v>23</v>
      </c>
      <c r="D1065" s="65">
        <v>2</v>
      </c>
      <c r="E1065" s="65"/>
      <c r="F1065" s="98">
        <f t="shared" si="329"/>
        <v>2</v>
      </c>
      <c r="G1065" s="156">
        <v>14.26271464</v>
      </c>
      <c r="H1065" s="65">
        <f t="shared" si="326"/>
        <v>2</v>
      </c>
      <c r="I1065" s="179"/>
      <c r="J1065" s="179">
        <f t="shared" si="311"/>
        <v>0</v>
      </c>
      <c r="K1065" s="179"/>
      <c r="L1065" s="179">
        <f t="shared" si="312"/>
        <v>0</v>
      </c>
      <c r="M1065" s="179"/>
      <c r="N1065" s="179">
        <f t="shared" si="313"/>
        <v>0</v>
      </c>
      <c r="O1065" s="179"/>
      <c r="P1065" s="179">
        <f t="shared" si="313"/>
        <v>0</v>
      </c>
      <c r="Q1065" s="179"/>
      <c r="R1065" s="179">
        <f t="shared" si="314"/>
        <v>0</v>
      </c>
      <c r="S1065" s="179"/>
      <c r="T1065" s="179">
        <f t="shared" si="315"/>
        <v>0</v>
      </c>
      <c r="U1065" s="179"/>
      <c r="V1065" s="179"/>
      <c r="W1065" s="179"/>
      <c r="X1065" s="179">
        <f t="shared" si="316"/>
        <v>0</v>
      </c>
      <c r="Y1065" s="179"/>
      <c r="Z1065" s="179">
        <f t="shared" si="319"/>
        <v>0</v>
      </c>
      <c r="AA1065" s="179"/>
      <c r="AB1065" s="179">
        <f t="shared" si="319"/>
        <v>0</v>
      </c>
      <c r="AC1065" s="179"/>
      <c r="AD1065" s="179">
        <f t="shared" si="319"/>
        <v>0</v>
      </c>
      <c r="AE1065" s="179"/>
      <c r="AF1065" s="179">
        <f t="shared" si="319"/>
        <v>0</v>
      </c>
      <c r="AG1065" s="179"/>
      <c r="AH1065" s="179">
        <f t="shared" si="319"/>
        <v>0</v>
      </c>
      <c r="AI1065" s="179"/>
      <c r="AJ1065" s="179">
        <f t="shared" si="325"/>
        <v>0</v>
      </c>
      <c r="AK1065" s="179"/>
      <c r="AL1065" s="179">
        <f t="shared" si="325"/>
        <v>0</v>
      </c>
      <c r="AM1065" s="179">
        <f t="shared" si="317"/>
        <v>0</v>
      </c>
      <c r="AN1065" s="217">
        <f t="shared" si="318"/>
        <v>0</v>
      </c>
      <c r="AO1065" s="20">
        <f t="shared" si="330"/>
        <v>0</v>
      </c>
      <c r="AP1065" s="13"/>
      <c r="AR1065" s="14"/>
      <c r="AT1065" s="66"/>
      <c r="AU1065" s="66"/>
    </row>
    <row r="1066" spans="1:47" s="61" customFormat="1" ht="33.75" outlineLevel="1" x14ac:dyDescent="0.25">
      <c r="A1066" s="62" t="s">
        <v>2016</v>
      </c>
      <c r="B1066" s="63" t="s">
        <v>2017</v>
      </c>
      <c r="C1066" s="64" t="s">
        <v>23</v>
      </c>
      <c r="D1066" s="65">
        <v>1</v>
      </c>
      <c r="E1066" s="65"/>
      <c r="F1066" s="98">
        <f t="shared" si="329"/>
        <v>1</v>
      </c>
      <c r="G1066" s="156">
        <v>14.26271464</v>
      </c>
      <c r="H1066" s="65">
        <f t="shared" si="326"/>
        <v>1</v>
      </c>
      <c r="I1066" s="179"/>
      <c r="J1066" s="179">
        <f t="shared" si="311"/>
        <v>0</v>
      </c>
      <c r="K1066" s="179"/>
      <c r="L1066" s="179">
        <f t="shared" si="312"/>
        <v>0</v>
      </c>
      <c r="M1066" s="179"/>
      <c r="N1066" s="179">
        <f t="shared" si="313"/>
        <v>0</v>
      </c>
      <c r="O1066" s="179"/>
      <c r="P1066" s="179">
        <f t="shared" si="313"/>
        <v>0</v>
      </c>
      <c r="Q1066" s="179"/>
      <c r="R1066" s="179">
        <f t="shared" si="314"/>
        <v>0</v>
      </c>
      <c r="S1066" s="179"/>
      <c r="T1066" s="179">
        <f t="shared" si="315"/>
        <v>0</v>
      </c>
      <c r="U1066" s="179"/>
      <c r="V1066" s="179"/>
      <c r="W1066" s="179"/>
      <c r="X1066" s="179">
        <f t="shared" si="316"/>
        <v>0</v>
      </c>
      <c r="Y1066" s="179"/>
      <c r="Z1066" s="179">
        <f t="shared" si="319"/>
        <v>0</v>
      </c>
      <c r="AA1066" s="179"/>
      <c r="AB1066" s="179">
        <f t="shared" si="319"/>
        <v>0</v>
      </c>
      <c r="AC1066" s="179"/>
      <c r="AD1066" s="179">
        <f t="shared" si="319"/>
        <v>0</v>
      </c>
      <c r="AE1066" s="179"/>
      <c r="AF1066" s="179">
        <f t="shared" si="319"/>
        <v>0</v>
      </c>
      <c r="AG1066" s="179"/>
      <c r="AH1066" s="179">
        <f t="shared" si="319"/>
        <v>0</v>
      </c>
      <c r="AI1066" s="179"/>
      <c r="AJ1066" s="179">
        <f t="shared" si="325"/>
        <v>0</v>
      </c>
      <c r="AK1066" s="179"/>
      <c r="AL1066" s="179">
        <f t="shared" si="325"/>
        <v>0</v>
      </c>
      <c r="AM1066" s="179">
        <f t="shared" si="317"/>
        <v>0</v>
      </c>
      <c r="AN1066" s="217">
        <f t="shared" si="318"/>
        <v>0</v>
      </c>
      <c r="AO1066" s="20">
        <f t="shared" si="330"/>
        <v>0</v>
      </c>
      <c r="AP1066" s="13"/>
      <c r="AR1066" s="14"/>
      <c r="AT1066" s="66"/>
      <c r="AU1066" s="66"/>
    </row>
    <row r="1067" spans="1:47" s="61" customFormat="1" ht="56.25" outlineLevel="1" x14ac:dyDescent="0.25">
      <c r="A1067" s="62" t="s">
        <v>2018</v>
      </c>
      <c r="B1067" s="63" t="s">
        <v>1031</v>
      </c>
      <c r="C1067" s="64" t="s">
        <v>23</v>
      </c>
      <c r="D1067" s="65">
        <v>10</v>
      </c>
      <c r="E1067" s="65"/>
      <c r="F1067" s="98">
        <f t="shared" si="329"/>
        <v>10</v>
      </c>
      <c r="G1067" s="156">
        <v>40.074004559999999</v>
      </c>
      <c r="H1067" s="65">
        <f t="shared" si="326"/>
        <v>10</v>
      </c>
      <c r="I1067" s="179"/>
      <c r="J1067" s="179">
        <f t="shared" si="311"/>
        <v>0</v>
      </c>
      <c r="K1067" s="179"/>
      <c r="L1067" s="179">
        <f t="shared" si="312"/>
        <v>0</v>
      </c>
      <c r="M1067" s="179"/>
      <c r="N1067" s="179">
        <f t="shared" si="313"/>
        <v>0</v>
      </c>
      <c r="O1067" s="179"/>
      <c r="P1067" s="179">
        <f t="shared" si="313"/>
        <v>0</v>
      </c>
      <c r="Q1067" s="179"/>
      <c r="R1067" s="179">
        <f t="shared" si="314"/>
        <v>0</v>
      </c>
      <c r="S1067" s="179"/>
      <c r="T1067" s="179">
        <f t="shared" si="315"/>
        <v>0</v>
      </c>
      <c r="U1067" s="179"/>
      <c r="V1067" s="179"/>
      <c r="W1067" s="179"/>
      <c r="X1067" s="179">
        <f t="shared" si="316"/>
        <v>0</v>
      </c>
      <c r="Y1067" s="179"/>
      <c r="Z1067" s="179">
        <f t="shared" si="319"/>
        <v>0</v>
      </c>
      <c r="AA1067" s="179"/>
      <c r="AB1067" s="179">
        <f t="shared" si="319"/>
        <v>0</v>
      </c>
      <c r="AC1067" s="179"/>
      <c r="AD1067" s="179">
        <f t="shared" si="319"/>
        <v>0</v>
      </c>
      <c r="AE1067" s="179"/>
      <c r="AF1067" s="179">
        <f t="shared" si="319"/>
        <v>0</v>
      </c>
      <c r="AG1067" s="179"/>
      <c r="AH1067" s="179">
        <f t="shared" ref="AH1067:AH1094" si="331">AG1067*$G1067</f>
        <v>0</v>
      </c>
      <c r="AI1067" s="179"/>
      <c r="AJ1067" s="179">
        <f t="shared" si="325"/>
        <v>0</v>
      </c>
      <c r="AK1067" s="179"/>
      <c r="AL1067" s="179">
        <f t="shared" si="325"/>
        <v>0</v>
      </c>
      <c r="AM1067" s="179">
        <f t="shared" si="317"/>
        <v>0</v>
      </c>
      <c r="AN1067" s="217">
        <f t="shared" si="318"/>
        <v>0</v>
      </c>
      <c r="AO1067" s="20">
        <f t="shared" si="330"/>
        <v>0</v>
      </c>
      <c r="AP1067" s="13"/>
      <c r="AR1067" s="14"/>
      <c r="AT1067" s="66"/>
      <c r="AU1067" s="66"/>
    </row>
    <row r="1068" spans="1:47" s="61" customFormat="1" ht="56.25" outlineLevel="1" x14ac:dyDescent="0.25">
      <c r="A1068" s="62" t="s">
        <v>2019</v>
      </c>
      <c r="B1068" s="63" t="s">
        <v>1031</v>
      </c>
      <c r="C1068" s="64" t="s">
        <v>23</v>
      </c>
      <c r="D1068" s="65">
        <v>47</v>
      </c>
      <c r="E1068" s="65"/>
      <c r="F1068" s="98">
        <f t="shared" si="329"/>
        <v>47</v>
      </c>
      <c r="G1068" s="156">
        <v>40.074004559999999</v>
      </c>
      <c r="H1068" s="65">
        <f t="shared" si="326"/>
        <v>47</v>
      </c>
      <c r="I1068" s="179"/>
      <c r="J1068" s="179">
        <f t="shared" si="311"/>
        <v>0</v>
      </c>
      <c r="K1068" s="179"/>
      <c r="L1068" s="179">
        <f t="shared" si="312"/>
        <v>0</v>
      </c>
      <c r="M1068" s="179"/>
      <c r="N1068" s="179">
        <f t="shared" si="313"/>
        <v>0</v>
      </c>
      <c r="O1068" s="179"/>
      <c r="P1068" s="179">
        <f t="shared" si="313"/>
        <v>0</v>
      </c>
      <c r="Q1068" s="179"/>
      <c r="R1068" s="179">
        <f t="shared" si="314"/>
        <v>0</v>
      </c>
      <c r="S1068" s="179"/>
      <c r="T1068" s="179">
        <f t="shared" si="315"/>
        <v>0</v>
      </c>
      <c r="U1068" s="179"/>
      <c r="V1068" s="179"/>
      <c r="W1068" s="179"/>
      <c r="X1068" s="179">
        <f t="shared" si="316"/>
        <v>0</v>
      </c>
      <c r="Y1068" s="179"/>
      <c r="Z1068" s="179">
        <f t="shared" ref="Z1068:AH1128" si="332">Y1068*$G1068</f>
        <v>0</v>
      </c>
      <c r="AA1068" s="179"/>
      <c r="AB1068" s="179">
        <f t="shared" si="332"/>
        <v>0</v>
      </c>
      <c r="AC1068" s="179"/>
      <c r="AD1068" s="179">
        <f t="shared" si="332"/>
        <v>0</v>
      </c>
      <c r="AE1068" s="179"/>
      <c r="AF1068" s="179">
        <f t="shared" si="332"/>
        <v>0</v>
      </c>
      <c r="AG1068" s="179"/>
      <c r="AH1068" s="179">
        <f t="shared" si="331"/>
        <v>0</v>
      </c>
      <c r="AI1068" s="179"/>
      <c r="AJ1068" s="179">
        <f t="shared" si="325"/>
        <v>0</v>
      </c>
      <c r="AK1068" s="179"/>
      <c r="AL1068" s="179">
        <f t="shared" si="325"/>
        <v>0</v>
      </c>
      <c r="AM1068" s="179">
        <f t="shared" si="317"/>
        <v>0</v>
      </c>
      <c r="AN1068" s="217">
        <f t="shared" si="318"/>
        <v>0</v>
      </c>
      <c r="AO1068" s="20">
        <f t="shared" si="330"/>
        <v>0</v>
      </c>
      <c r="AP1068" s="13"/>
      <c r="AR1068" s="14"/>
      <c r="AT1068" s="66"/>
      <c r="AU1068" s="66"/>
    </row>
    <row r="1069" spans="1:47" s="61" customFormat="1" ht="56.25" outlineLevel="1" x14ac:dyDescent="0.25">
      <c r="A1069" s="62" t="s">
        <v>2020</v>
      </c>
      <c r="B1069" s="63" t="s">
        <v>1037</v>
      </c>
      <c r="C1069" s="64" t="s">
        <v>62</v>
      </c>
      <c r="D1069" s="65">
        <v>190</v>
      </c>
      <c r="E1069" s="65"/>
      <c r="F1069" s="98">
        <f t="shared" si="329"/>
        <v>190</v>
      </c>
      <c r="G1069" s="156">
        <v>20.79118789</v>
      </c>
      <c r="H1069" s="65">
        <f t="shared" si="326"/>
        <v>190</v>
      </c>
      <c r="I1069" s="179"/>
      <c r="J1069" s="179">
        <f t="shared" si="311"/>
        <v>0</v>
      </c>
      <c r="K1069" s="179"/>
      <c r="L1069" s="179">
        <f t="shared" si="312"/>
        <v>0</v>
      </c>
      <c r="M1069" s="179"/>
      <c r="N1069" s="179">
        <f t="shared" si="313"/>
        <v>0</v>
      </c>
      <c r="O1069" s="179"/>
      <c r="P1069" s="179">
        <f t="shared" si="313"/>
        <v>0</v>
      </c>
      <c r="Q1069" s="179"/>
      <c r="R1069" s="179">
        <f t="shared" si="314"/>
        <v>0</v>
      </c>
      <c r="S1069" s="179"/>
      <c r="T1069" s="179">
        <f t="shared" si="315"/>
        <v>0</v>
      </c>
      <c r="U1069" s="179"/>
      <c r="V1069" s="179"/>
      <c r="W1069" s="179"/>
      <c r="X1069" s="179">
        <f t="shared" si="316"/>
        <v>0</v>
      </c>
      <c r="Y1069" s="179"/>
      <c r="Z1069" s="179">
        <f t="shared" si="332"/>
        <v>0</v>
      </c>
      <c r="AA1069" s="179"/>
      <c r="AB1069" s="179">
        <f t="shared" si="332"/>
        <v>0</v>
      </c>
      <c r="AC1069" s="179"/>
      <c r="AD1069" s="179">
        <f t="shared" si="332"/>
        <v>0</v>
      </c>
      <c r="AE1069" s="179"/>
      <c r="AF1069" s="179">
        <f t="shared" si="332"/>
        <v>0</v>
      </c>
      <c r="AG1069" s="179"/>
      <c r="AH1069" s="179">
        <f t="shared" si="331"/>
        <v>0</v>
      </c>
      <c r="AI1069" s="179"/>
      <c r="AJ1069" s="179">
        <f t="shared" si="325"/>
        <v>0</v>
      </c>
      <c r="AK1069" s="179"/>
      <c r="AL1069" s="179">
        <f t="shared" si="325"/>
        <v>0</v>
      </c>
      <c r="AM1069" s="179">
        <f t="shared" si="317"/>
        <v>0</v>
      </c>
      <c r="AN1069" s="217">
        <f t="shared" si="318"/>
        <v>0</v>
      </c>
      <c r="AO1069" s="20">
        <f t="shared" si="330"/>
        <v>0</v>
      </c>
      <c r="AP1069" s="13"/>
      <c r="AR1069" s="14"/>
      <c r="AT1069" s="66"/>
      <c r="AU1069" s="66"/>
    </row>
    <row r="1070" spans="1:47" s="61" customFormat="1" ht="22.5" outlineLevel="1" x14ac:dyDescent="0.25">
      <c r="A1070" s="62" t="s">
        <v>2021</v>
      </c>
      <c r="B1070" s="63" t="s">
        <v>2022</v>
      </c>
      <c r="C1070" s="64" t="s">
        <v>23</v>
      </c>
      <c r="D1070" s="65">
        <v>45</v>
      </c>
      <c r="E1070" s="65"/>
      <c r="F1070" s="98">
        <f t="shared" si="329"/>
        <v>45</v>
      </c>
      <c r="G1070" s="156">
        <v>13.839711729999999</v>
      </c>
      <c r="H1070" s="65">
        <f t="shared" si="326"/>
        <v>45</v>
      </c>
      <c r="I1070" s="179"/>
      <c r="J1070" s="179">
        <f t="shared" si="311"/>
        <v>0</v>
      </c>
      <c r="K1070" s="179"/>
      <c r="L1070" s="179">
        <f t="shared" si="312"/>
        <v>0</v>
      </c>
      <c r="M1070" s="179"/>
      <c r="N1070" s="179">
        <f t="shared" si="313"/>
        <v>0</v>
      </c>
      <c r="O1070" s="179"/>
      <c r="P1070" s="179">
        <f t="shared" si="313"/>
        <v>0</v>
      </c>
      <c r="Q1070" s="179"/>
      <c r="R1070" s="179">
        <f t="shared" si="314"/>
        <v>0</v>
      </c>
      <c r="S1070" s="179"/>
      <c r="T1070" s="179">
        <f t="shared" si="315"/>
        <v>0</v>
      </c>
      <c r="U1070" s="179"/>
      <c r="V1070" s="179"/>
      <c r="W1070" s="179"/>
      <c r="X1070" s="179">
        <f t="shared" si="316"/>
        <v>0</v>
      </c>
      <c r="Y1070" s="179"/>
      <c r="Z1070" s="179">
        <f t="shared" si="332"/>
        <v>0</v>
      </c>
      <c r="AA1070" s="179"/>
      <c r="AB1070" s="179">
        <f t="shared" si="332"/>
        <v>0</v>
      </c>
      <c r="AC1070" s="179"/>
      <c r="AD1070" s="179">
        <f t="shared" si="332"/>
        <v>0</v>
      </c>
      <c r="AE1070" s="179"/>
      <c r="AF1070" s="179">
        <f t="shared" si="332"/>
        <v>0</v>
      </c>
      <c r="AG1070" s="179"/>
      <c r="AH1070" s="179">
        <f t="shared" si="331"/>
        <v>0</v>
      </c>
      <c r="AI1070" s="179"/>
      <c r="AJ1070" s="179">
        <f t="shared" si="325"/>
        <v>0</v>
      </c>
      <c r="AK1070" s="179"/>
      <c r="AL1070" s="179">
        <f t="shared" si="325"/>
        <v>0</v>
      </c>
      <c r="AM1070" s="179">
        <f t="shared" si="317"/>
        <v>0</v>
      </c>
      <c r="AN1070" s="217">
        <f t="shared" si="318"/>
        <v>0</v>
      </c>
      <c r="AO1070" s="20">
        <f t="shared" si="330"/>
        <v>0</v>
      </c>
      <c r="AP1070" s="13"/>
      <c r="AR1070" s="14"/>
      <c r="AT1070" s="66"/>
      <c r="AU1070" s="66"/>
    </row>
    <row r="1071" spans="1:47" s="61" customFormat="1" ht="22.5" outlineLevel="1" x14ac:dyDescent="0.25">
      <c r="A1071" s="62" t="s">
        <v>2023</v>
      </c>
      <c r="B1071" s="63" t="s">
        <v>1045</v>
      </c>
      <c r="C1071" s="64" t="s">
        <v>23</v>
      </c>
      <c r="D1071" s="65">
        <v>280</v>
      </c>
      <c r="E1071" s="65"/>
      <c r="F1071" s="98">
        <f t="shared" si="329"/>
        <v>280</v>
      </c>
      <c r="G1071" s="156">
        <v>6.23</v>
      </c>
      <c r="H1071" s="65">
        <f t="shared" si="326"/>
        <v>280</v>
      </c>
      <c r="I1071" s="179"/>
      <c r="J1071" s="179">
        <f t="shared" si="311"/>
        <v>0</v>
      </c>
      <c r="K1071" s="179"/>
      <c r="L1071" s="179">
        <f t="shared" si="312"/>
        <v>0</v>
      </c>
      <c r="M1071" s="179"/>
      <c r="N1071" s="179">
        <f t="shared" si="313"/>
        <v>0</v>
      </c>
      <c r="O1071" s="179"/>
      <c r="P1071" s="179">
        <f t="shared" si="313"/>
        <v>0</v>
      </c>
      <c r="Q1071" s="179"/>
      <c r="R1071" s="179">
        <f t="shared" si="314"/>
        <v>0</v>
      </c>
      <c r="S1071" s="179"/>
      <c r="T1071" s="179">
        <f t="shared" si="315"/>
        <v>0</v>
      </c>
      <c r="U1071" s="179"/>
      <c r="V1071" s="179"/>
      <c r="W1071" s="179"/>
      <c r="X1071" s="179">
        <f t="shared" si="316"/>
        <v>0</v>
      </c>
      <c r="Y1071" s="179"/>
      <c r="Z1071" s="179">
        <f t="shared" si="332"/>
        <v>0</v>
      </c>
      <c r="AA1071" s="179"/>
      <c r="AB1071" s="179">
        <f t="shared" si="332"/>
        <v>0</v>
      </c>
      <c r="AC1071" s="179"/>
      <c r="AD1071" s="179">
        <f t="shared" si="332"/>
        <v>0</v>
      </c>
      <c r="AE1071" s="179"/>
      <c r="AF1071" s="179">
        <f t="shared" si="332"/>
        <v>0</v>
      </c>
      <c r="AG1071" s="179"/>
      <c r="AH1071" s="179">
        <f t="shared" si="331"/>
        <v>0</v>
      </c>
      <c r="AI1071" s="179"/>
      <c r="AJ1071" s="179">
        <f t="shared" si="325"/>
        <v>0</v>
      </c>
      <c r="AK1071" s="179"/>
      <c r="AL1071" s="179">
        <f t="shared" si="325"/>
        <v>0</v>
      </c>
      <c r="AM1071" s="179">
        <f t="shared" si="317"/>
        <v>0</v>
      </c>
      <c r="AN1071" s="217">
        <f t="shared" si="318"/>
        <v>0</v>
      </c>
      <c r="AO1071" s="20">
        <f t="shared" si="330"/>
        <v>0</v>
      </c>
      <c r="AP1071" s="13"/>
      <c r="AR1071" s="14"/>
      <c r="AT1071" s="66"/>
      <c r="AU1071" s="66"/>
    </row>
    <row r="1072" spans="1:47" s="61" customFormat="1" ht="33.75" outlineLevel="1" x14ac:dyDescent="0.25">
      <c r="A1072" s="62" t="s">
        <v>2024</v>
      </c>
      <c r="B1072" s="63" t="s">
        <v>1420</v>
      </c>
      <c r="C1072" s="64" t="s">
        <v>62</v>
      </c>
      <c r="D1072" s="65">
        <v>5</v>
      </c>
      <c r="E1072" s="65"/>
      <c r="F1072" s="98">
        <f t="shared" si="329"/>
        <v>5</v>
      </c>
      <c r="G1072" s="156">
        <v>6.9282870159999996</v>
      </c>
      <c r="H1072" s="65">
        <f t="shared" si="326"/>
        <v>5</v>
      </c>
      <c r="I1072" s="179"/>
      <c r="J1072" s="179">
        <f t="shared" ref="J1072:J1102" si="333">I1072*G1072</f>
        <v>0</v>
      </c>
      <c r="K1072" s="179"/>
      <c r="L1072" s="179">
        <f t="shared" ref="L1072:L1102" si="334">K1072*G1072</f>
        <v>0</v>
      </c>
      <c r="M1072" s="179"/>
      <c r="N1072" s="179">
        <f t="shared" ref="N1072:P1102" si="335">M1072*$G1072</f>
        <v>0</v>
      </c>
      <c r="O1072" s="179"/>
      <c r="P1072" s="179">
        <f t="shared" si="335"/>
        <v>0</v>
      </c>
      <c r="Q1072" s="179"/>
      <c r="R1072" s="179">
        <f t="shared" ref="R1072:R1102" si="336">Q1072*$G1072</f>
        <v>0</v>
      </c>
      <c r="S1072" s="179"/>
      <c r="T1072" s="179">
        <f t="shared" ref="T1072:T1102" si="337">S1072*$G1072</f>
        <v>0</v>
      </c>
      <c r="U1072" s="179"/>
      <c r="V1072" s="179"/>
      <c r="W1072" s="179"/>
      <c r="X1072" s="179">
        <f t="shared" ref="X1072:X1102" si="338">W1072*$G1072</f>
        <v>0</v>
      </c>
      <c r="Y1072" s="179"/>
      <c r="Z1072" s="179">
        <f t="shared" si="332"/>
        <v>0</v>
      </c>
      <c r="AA1072" s="179"/>
      <c r="AB1072" s="179">
        <f t="shared" si="332"/>
        <v>0</v>
      </c>
      <c r="AC1072" s="179"/>
      <c r="AD1072" s="179">
        <f t="shared" si="332"/>
        <v>0</v>
      </c>
      <c r="AE1072" s="179"/>
      <c r="AF1072" s="179">
        <f t="shared" si="332"/>
        <v>0</v>
      </c>
      <c r="AG1072" s="179"/>
      <c r="AH1072" s="179">
        <f t="shared" si="331"/>
        <v>0</v>
      </c>
      <c r="AI1072" s="179"/>
      <c r="AJ1072" s="179">
        <f t="shared" si="325"/>
        <v>0</v>
      </c>
      <c r="AK1072" s="179"/>
      <c r="AL1072" s="179">
        <f t="shared" si="325"/>
        <v>0</v>
      </c>
      <c r="AM1072" s="179">
        <f t="shared" si="317"/>
        <v>0</v>
      </c>
      <c r="AN1072" s="217">
        <f t="shared" si="318"/>
        <v>0</v>
      </c>
      <c r="AO1072" s="20">
        <f t="shared" si="330"/>
        <v>0</v>
      </c>
      <c r="AP1072" s="13"/>
      <c r="AR1072" s="14"/>
      <c r="AT1072" s="66"/>
      <c r="AU1072" s="66"/>
    </row>
    <row r="1073" spans="1:47" s="61" customFormat="1" ht="22.5" outlineLevel="1" x14ac:dyDescent="0.25">
      <c r="A1073" s="62" t="s">
        <v>2025</v>
      </c>
      <c r="B1073" s="63" t="s">
        <v>2026</v>
      </c>
      <c r="C1073" s="64" t="s">
        <v>62</v>
      </c>
      <c r="D1073" s="65">
        <v>94</v>
      </c>
      <c r="E1073" s="65"/>
      <c r="F1073" s="98">
        <f t="shared" si="329"/>
        <v>94</v>
      </c>
      <c r="G1073" s="156">
        <v>6.3640522580000001</v>
      </c>
      <c r="H1073" s="65">
        <f t="shared" si="326"/>
        <v>78.900000000000006</v>
      </c>
      <c r="I1073" s="179"/>
      <c r="J1073" s="179">
        <f t="shared" si="333"/>
        <v>0</v>
      </c>
      <c r="K1073" s="179"/>
      <c r="L1073" s="179">
        <f t="shared" si="334"/>
        <v>0</v>
      </c>
      <c r="M1073" s="179"/>
      <c r="N1073" s="179">
        <f t="shared" si="335"/>
        <v>0</v>
      </c>
      <c r="O1073" s="179"/>
      <c r="P1073" s="179">
        <f t="shared" si="335"/>
        <v>0</v>
      </c>
      <c r="Q1073" s="179"/>
      <c r="R1073" s="179">
        <f t="shared" si="336"/>
        <v>0</v>
      </c>
      <c r="S1073" s="179"/>
      <c r="T1073" s="179">
        <f t="shared" si="337"/>
        <v>0</v>
      </c>
      <c r="U1073" s="179"/>
      <c r="V1073" s="179"/>
      <c r="W1073" s="179"/>
      <c r="X1073" s="179">
        <f t="shared" si="338"/>
        <v>0</v>
      </c>
      <c r="Y1073" s="179"/>
      <c r="Z1073" s="179">
        <f t="shared" si="332"/>
        <v>0</v>
      </c>
      <c r="AA1073" s="179"/>
      <c r="AB1073" s="179">
        <f t="shared" si="332"/>
        <v>0</v>
      </c>
      <c r="AC1073" s="179"/>
      <c r="AD1073" s="179">
        <f t="shared" si="332"/>
        <v>0</v>
      </c>
      <c r="AE1073" s="179">
        <v>11.7</v>
      </c>
      <c r="AF1073" s="179">
        <f t="shared" si="332"/>
        <v>74.459411418599998</v>
      </c>
      <c r="AG1073" s="179">
        <v>3.4</v>
      </c>
      <c r="AH1073" s="179">
        <f t="shared" si="331"/>
        <v>21.637777677199999</v>
      </c>
      <c r="AI1073" s="179"/>
      <c r="AJ1073" s="179">
        <f t="shared" si="325"/>
        <v>0</v>
      </c>
      <c r="AK1073" s="179"/>
      <c r="AL1073" s="179">
        <f t="shared" si="325"/>
        <v>0</v>
      </c>
      <c r="AM1073" s="179">
        <f t="shared" ref="AM1073:AM1103" si="339">IF(C1073="","",(I1073+K1073+M1073+O1073+Q1073+S1073+U1073+W1073+Y1073+AA1073+AC1073+AE1073+AG1073+AI1073+AK1073))</f>
        <v>15.1</v>
      </c>
      <c r="AN1073" s="217">
        <f t="shared" ref="AN1073:AN1103" si="340">IF(C1073="","",(AM1073/F1073))</f>
        <v>0.16063829787234044</v>
      </c>
      <c r="AO1073" s="20">
        <f t="shared" si="330"/>
        <v>96.1</v>
      </c>
      <c r="AP1073" s="13"/>
      <c r="AR1073" s="14"/>
      <c r="AT1073" s="66"/>
      <c r="AU1073" s="66"/>
    </row>
    <row r="1074" spans="1:47" s="61" customFormat="1" ht="45" outlineLevel="1" x14ac:dyDescent="0.25">
      <c r="A1074" s="62" t="s">
        <v>2027</v>
      </c>
      <c r="B1074" s="63" t="s">
        <v>2028</v>
      </c>
      <c r="C1074" s="64" t="s">
        <v>131</v>
      </c>
      <c r="D1074" s="65">
        <v>3</v>
      </c>
      <c r="E1074" s="65"/>
      <c r="F1074" s="98">
        <f t="shared" si="329"/>
        <v>3</v>
      </c>
      <c r="G1074" s="156">
        <v>80.292106829999994</v>
      </c>
      <c r="H1074" s="65">
        <f t="shared" si="326"/>
        <v>3</v>
      </c>
      <c r="I1074" s="179"/>
      <c r="J1074" s="179">
        <f t="shared" si="333"/>
        <v>0</v>
      </c>
      <c r="K1074" s="179"/>
      <c r="L1074" s="179">
        <f t="shared" si="334"/>
        <v>0</v>
      </c>
      <c r="M1074" s="179"/>
      <c r="N1074" s="179">
        <f t="shared" si="335"/>
        <v>0</v>
      </c>
      <c r="O1074" s="179"/>
      <c r="P1074" s="179">
        <f t="shared" si="335"/>
        <v>0</v>
      </c>
      <c r="Q1074" s="179"/>
      <c r="R1074" s="179">
        <f t="shared" si="336"/>
        <v>0</v>
      </c>
      <c r="S1074" s="179"/>
      <c r="T1074" s="179">
        <f t="shared" si="337"/>
        <v>0</v>
      </c>
      <c r="U1074" s="179"/>
      <c r="V1074" s="179"/>
      <c r="W1074" s="179"/>
      <c r="X1074" s="179">
        <f t="shared" si="338"/>
        <v>0</v>
      </c>
      <c r="Y1074" s="179"/>
      <c r="Z1074" s="179">
        <f t="shared" si="332"/>
        <v>0</v>
      </c>
      <c r="AA1074" s="179"/>
      <c r="AB1074" s="179">
        <f t="shared" si="332"/>
        <v>0</v>
      </c>
      <c r="AC1074" s="179"/>
      <c r="AD1074" s="179">
        <f t="shared" si="332"/>
        <v>0</v>
      </c>
      <c r="AE1074" s="179"/>
      <c r="AF1074" s="179">
        <f t="shared" si="332"/>
        <v>0</v>
      </c>
      <c r="AG1074" s="179"/>
      <c r="AH1074" s="179">
        <f t="shared" si="331"/>
        <v>0</v>
      </c>
      <c r="AI1074" s="179"/>
      <c r="AJ1074" s="179">
        <f t="shared" si="325"/>
        <v>0</v>
      </c>
      <c r="AK1074" s="179"/>
      <c r="AL1074" s="179">
        <f t="shared" si="325"/>
        <v>0</v>
      </c>
      <c r="AM1074" s="179">
        <f t="shared" si="339"/>
        <v>0</v>
      </c>
      <c r="AN1074" s="217">
        <f t="shared" si="340"/>
        <v>0</v>
      </c>
      <c r="AO1074" s="20">
        <f t="shared" si="330"/>
        <v>0</v>
      </c>
      <c r="AP1074" s="13"/>
      <c r="AR1074" s="14"/>
      <c r="AT1074" s="66"/>
      <c r="AU1074" s="66"/>
    </row>
    <row r="1075" spans="1:47" s="61" customFormat="1" ht="15" x14ac:dyDescent="0.25">
      <c r="A1075" s="101" t="s">
        <v>2029</v>
      </c>
      <c r="B1075" s="102" t="s">
        <v>2030</v>
      </c>
      <c r="C1075" s="103"/>
      <c r="D1075" s="104"/>
      <c r="E1075" s="104"/>
      <c r="F1075" s="104"/>
      <c r="G1075" s="164"/>
      <c r="H1075" s="99"/>
      <c r="I1075" s="187"/>
      <c r="J1075" s="187"/>
      <c r="K1075" s="187"/>
      <c r="L1075" s="187"/>
      <c r="M1075" s="187"/>
      <c r="N1075" s="187"/>
      <c r="O1075" s="187"/>
      <c r="P1075" s="187"/>
      <c r="Q1075" s="187"/>
      <c r="R1075" s="187"/>
      <c r="S1075" s="187"/>
      <c r="T1075" s="187"/>
      <c r="U1075" s="187"/>
      <c r="V1075" s="187"/>
      <c r="W1075" s="187"/>
      <c r="X1075" s="187"/>
      <c r="Y1075" s="187"/>
      <c r="Z1075" s="187"/>
      <c r="AA1075" s="187"/>
      <c r="AB1075" s="187"/>
      <c r="AC1075" s="187"/>
      <c r="AD1075" s="187"/>
      <c r="AE1075" s="187"/>
      <c r="AF1075" s="187"/>
      <c r="AG1075" s="187"/>
      <c r="AH1075" s="187"/>
      <c r="AI1075" s="187"/>
      <c r="AJ1075" s="187"/>
      <c r="AK1075" s="187"/>
      <c r="AL1075" s="187"/>
      <c r="AM1075" s="187" t="str">
        <f t="shared" si="339"/>
        <v/>
      </c>
      <c r="AN1075" s="225" t="str">
        <f t="shared" si="340"/>
        <v/>
      </c>
      <c r="AO1075" s="36"/>
      <c r="AP1075" s="13"/>
      <c r="AR1075" s="14"/>
      <c r="AT1075" s="66"/>
      <c r="AU1075" s="66"/>
    </row>
    <row r="1076" spans="1:47" s="61" customFormat="1" ht="33.75" outlineLevel="1" x14ac:dyDescent="0.25">
      <c r="A1076" s="62" t="s">
        <v>2031</v>
      </c>
      <c r="B1076" s="63" t="s">
        <v>2032</v>
      </c>
      <c r="C1076" s="64" t="s">
        <v>583</v>
      </c>
      <c r="D1076" s="65">
        <v>31</v>
      </c>
      <c r="E1076" s="65"/>
      <c r="F1076" s="98">
        <f>D1076+E1076</f>
        <v>31</v>
      </c>
      <c r="G1076" s="156">
        <v>515.82165129999998</v>
      </c>
      <c r="H1076" s="65">
        <f t="shared" si="326"/>
        <v>31</v>
      </c>
      <c r="I1076" s="179"/>
      <c r="J1076" s="179">
        <f t="shared" si="333"/>
        <v>0</v>
      </c>
      <c r="K1076" s="179"/>
      <c r="L1076" s="179">
        <f t="shared" si="334"/>
        <v>0</v>
      </c>
      <c r="M1076" s="179"/>
      <c r="N1076" s="179">
        <f t="shared" si="335"/>
        <v>0</v>
      </c>
      <c r="O1076" s="179"/>
      <c r="P1076" s="179">
        <f t="shared" si="335"/>
        <v>0</v>
      </c>
      <c r="Q1076" s="179"/>
      <c r="R1076" s="179">
        <f t="shared" si="336"/>
        <v>0</v>
      </c>
      <c r="S1076" s="179"/>
      <c r="T1076" s="179">
        <f t="shared" si="337"/>
        <v>0</v>
      </c>
      <c r="U1076" s="179"/>
      <c r="V1076" s="179"/>
      <c r="W1076" s="179"/>
      <c r="X1076" s="179">
        <f t="shared" si="338"/>
        <v>0</v>
      </c>
      <c r="Y1076" s="179"/>
      <c r="Z1076" s="179">
        <f t="shared" si="332"/>
        <v>0</v>
      </c>
      <c r="AA1076" s="179"/>
      <c r="AB1076" s="179">
        <f t="shared" si="332"/>
        <v>0</v>
      </c>
      <c r="AC1076" s="179"/>
      <c r="AD1076" s="179">
        <f t="shared" si="332"/>
        <v>0</v>
      </c>
      <c r="AE1076" s="179"/>
      <c r="AF1076" s="179">
        <f t="shared" si="332"/>
        <v>0</v>
      </c>
      <c r="AG1076" s="179"/>
      <c r="AH1076" s="179">
        <f t="shared" si="331"/>
        <v>0</v>
      </c>
      <c r="AI1076" s="179"/>
      <c r="AJ1076" s="179">
        <f t="shared" si="325"/>
        <v>0</v>
      </c>
      <c r="AK1076" s="179"/>
      <c r="AL1076" s="179">
        <f t="shared" si="325"/>
        <v>0</v>
      </c>
      <c r="AM1076" s="179">
        <f t="shared" si="339"/>
        <v>0</v>
      </c>
      <c r="AN1076" s="217">
        <f t="shared" si="340"/>
        <v>0</v>
      </c>
      <c r="AO1076" s="20">
        <f>IF(C1076="","",(ROUND(AM1076*G1076,2)))</f>
        <v>0</v>
      </c>
      <c r="AP1076" s="13"/>
      <c r="AR1076" s="14"/>
      <c r="AT1076" s="66"/>
      <c r="AU1076" s="66"/>
    </row>
    <row r="1077" spans="1:47" s="61" customFormat="1" ht="33.75" outlineLevel="1" x14ac:dyDescent="0.25">
      <c r="A1077" s="62" t="s">
        <v>2033</v>
      </c>
      <c r="B1077" s="63" t="s">
        <v>2034</v>
      </c>
      <c r="C1077" s="64" t="s">
        <v>583</v>
      </c>
      <c r="D1077" s="65">
        <v>9</v>
      </c>
      <c r="E1077" s="65"/>
      <c r="F1077" s="98">
        <f>D1077+E1077</f>
        <v>9</v>
      </c>
      <c r="G1077" s="156">
        <v>1301.491651</v>
      </c>
      <c r="H1077" s="65">
        <f t="shared" si="326"/>
        <v>9</v>
      </c>
      <c r="I1077" s="179"/>
      <c r="J1077" s="179">
        <f t="shared" si="333"/>
        <v>0</v>
      </c>
      <c r="K1077" s="179"/>
      <c r="L1077" s="179">
        <f t="shared" si="334"/>
        <v>0</v>
      </c>
      <c r="M1077" s="179"/>
      <c r="N1077" s="179">
        <f t="shared" si="335"/>
        <v>0</v>
      </c>
      <c r="O1077" s="179"/>
      <c r="P1077" s="179">
        <f t="shared" si="335"/>
        <v>0</v>
      </c>
      <c r="Q1077" s="179"/>
      <c r="R1077" s="179">
        <f t="shared" si="336"/>
        <v>0</v>
      </c>
      <c r="S1077" s="179"/>
      <c r="T1077" s="179">
        <f t="shared" si="337"/>
        <v>0</v>
      </c>
      <c r="U1077" s="179"/>
      <c r="V1077" s="179"/>
      <c r="W1077" s="179"/>
      <c r="X1077" s="179">
        <f t="shared" si="338"/>
        <v>0</v>
      </c>
      <c r="Y1077" s="179"/>
      <c r="Z1077" s="179">
        <f t="shared" si="332"/>
        <v>0</v>
      </c>
      <c r="AA1077" s="179"/>
      <c r="AB1077" s="179">
        <f t="shared" si="332"/>
        <v>0</v>
      </c>
      <c r="AC1077" s="179"/>
      <c r="AD1077" s="179">
        <f t="shared" si="332"/>
        <v>0</v>
      </c>
      <c r="AE1077" s="179"/>
      <c r="AF1077" s="179">
        <f t="shared" si="332"/>
        <v>0</v>
      </c>
      <c r="AG1077" s="179"/>
      <c r="AH1077" s="179">
        <f t="shared" si="331"/>
        <v>0</v>
      </c>
      <c r="AI1077" s="179"/>
      <c r="AJ1077" s="179">
        <f t="shared" si="325"/>
        <v>0</v>
      </c>
      <c r="AK1077" s="179"/>
      <c r="AL1077" s="179">
        <f t="shared" si="325"/>
        <v>0</v>
      </c>
      <c r="AM1077" s="179">
        <f t="shared" si="339"/>
        <v>0</v>
      </c>
      <c r="AN1077" s="217">
        <f t="shared" si="340"/>
        <v>0</v>
      </c>
      <c r="AO1077" s="20">
        <f>IF(C1077="","",(ROUND(AM1077*G1077,2)))</f>
        <v>0</v>
      </c>
      <c r="AP1077" s="13"/>
      <c r="AR1077" s="14"/>
      <c r="AT1077" s="66"/>
      <c r="AU1077" s="66"/>
    </row>
    <row r="1078" spans="1:47" s="61" customFormat="1" ht="45" outlineLevel="1" x14ac:dyDescent="0.25">
      <c r="A1078" s="62" t="s">
        <v>2035</v>
      </c>
      <c r="B1078" s="63" t="s">
        <v>2036</v>
      </c>
      <c r="C1078" s="64" t="s">
        <v>583</v>
      </c>
      <c r="D1078" s="65">
        <v>4</v>
      </c>
      <c r="E1078" s="65"/>
      <c r="F1078" s="98">
        <f>D1078+E1078</f>
        <v>4</v>
      </c>
      <c r="G1078" s="156">
        <v>2435.8416510000002</v>
      </c>
      <c r="H1078" s="65">
        <f t="shared" si="326"/>
        <v>4</v>
      </c>
      <c r="I1078" s="179"/>
      <c r="J1078" s="179">
        <f t="shared" si="333"/>
        <v>0</v>
      </c>
      <c r="K1078" s="179"/>
      <c r="L1078" s="179">
        <f t="shared" si="334"/>
        <v>0</v>
      </c>
      <c r="M1078" s="179"/>
      <c r="N1078" s="179">
        <f t="shared" si="335"/>
        <v>0</v>
      </c>
      <c r="O1078" s="179"/>
      <c r="P1078" s="179">
        <f t="shared" si="335"/>
        <v>0</v>
      </c>
      <c r="Q1078" s="179"/>
      <c r="R1078" s="179">
        <f t="shared" si="336"/>
        <v>0</v>
      </c>
      <c r="S1078" s="179"/>
      <c r="T1078" s="179">
        <f t="shared" si="337"/>
        <v>0</v>
      </c>
      <c r="U1078" s="179"/>
      <c r="V1078" s="179"/>
      <c r="W1078" s="179"/>
      <c r="X1078" s="179">
        <f t="shared" si="338"/>
        <v>0</v>
      </c>
      <c r="Y1078" s="179"/>
      <c r="Z1078" s="179">
        <f t="shared" si="332"/>
        <v>0</v>
      </c>
      <c r="AA1078" s="179"/>
      <c r="AB1078" s="179">
        <f t="shared" si="332"/>
        <v>0</v>
      </c>
      <c r="AC1078" s="179"/>
      <c r="AD1078" s="179">
        <f t="shared" si="332"/>
        <v>0</v>
      </c>
      <c r="AE1078" s="179"/>
      <c r="AF1078" s="179">
        <f t="shared" si="332"/>
        <v>0</v>
      </c>
      <c r="AG1078" s="179"/>
      <c r="AH1078" s="179">
        <f t="shared" si="331"/>
        <v>0</v>
      </c>
      <c r="AI1078" s="179"/>
      <c r="AJ1078" s="179">
        <f t="shared" si="325"/>
        <v>0</v>
      </c>
      <c r="AK1078" s="179"/>
      <c r="AL1078" s="179">
        <f t="shared" si="325"/>
        <v>0</v>
      </c>
      <c r="AM1078" s="179">
        <f t="shared" si="339"/>
        <v>0</v>
      </c>
      <c r="AN1078" s="217">
        <f t="shared" si="340"/>
        <v>0</v>
      </c>
      <c r="AO1078" s="20">
        <f>IF(C1078="","",(ROUND(AM1078*G1078,2)))</f>
        <v>0</v>
      </c>
      <c r="AP1078" s="13"/>
      <c r="AR1078" s="14"/>
      <c r="AT1078" s="66"/>
      <c r="AU1078" s="66"/>
    </row>
    <row r="1079" spans="1:47" s="61" customFormat="1" ht="15" x14ac:dyDescent="0.25">
      <c r="A1079" s="101" t="s">
        <v>2037</v>
      </c>
      <c r="B1079" s="102" t="s">
        <v>2038</v>
      </c>
      <c r="C1079" s="103"/>
      <c r="D1079" s="104"/>
      <c r="E1079" s="104"/>
      <c r="F1079" s="104"/>
      <c r="G1079" s="164"/>
      <c r="H1079" s="99"/>
      <c r="I1079" s="187"/>
      <c r="J1079" s="187"/>
      <c r="K1079" s="187"/>
      <c r="L1079" s="187"/>
      <c r="M1079" s="187"/>
      <c r="N1079" s="187"/>
      <c r="O1079" s="187"/>
      <c r="P1079" s="187"/>
      <c r="Q1079" s="187"/>
      <c r="R1079" s="187"/>
      <c r="S1079" s="187"/>
      <c r="T1079" s="187"/>
      <c r="U1079" s="187"/>
      <c r="V1079" s="187"/>
      <c r="W1079" s="187"/>
      <c r="X1079" s="187"/>
      <c r="Y1079" s="187"/>
      <c r="Z1079" s="187"/>
      <c r="AA1079" s="187"/>
      <c r="AB1079" s="187"/>
      <c r="AC1079" s="187"/>
      <c r="AD1079" s="187"/>
      <c r="AE1079" s="187"/>
      <c r="AF1079" s="187"/>
      <c r="AG1079" s="187"/>
      <c r="AH1079" s="187"/>
      <c r="AI1079" s="187"/>
      <c r="AJ1079" s="187"/>
      <c r="AK1079" s="187"/>
      <c r="AL1079" s="187"/>
      <c r="AM1079" s="187" t="str">
        <f t="shared" si="339"/>
        <v/>
      </c>
      <c r="AN1079" s="225" t="str">
        <f t="shared" si="340"/>
        <v/>
      </c>
      <c r="AO1079" s="100"/>
      <c r="AP1079" s="13"/>
      <c r="AR1079" s="14"/>
      <c r="AT1079" s="66"/>
      <c r="AU1079" s="66"/>
    </row>
    <row r="1080" spans="1:47" s="61" customFormat="1" ht="56.25" outlineLevel="1" x14ac:dyDescent="0.25">
      <c r="A1080" s="62" t="s">
        <v>2039</v>
      </c>
      <c r="B1080" s="63" t="s">
        <v>2040</v>
      </c>
      <c r="C1080" s="64" t="s">
        <v>23</v>
      </c>
      <c r="D1080" s="65">
        <v>1</v>
      </c>
      <c r="E1080" s="65"/>
      <c r="F1080" s="98">
        <f t="shared" ref="F1080:F1085" si="341">D1080+E1080</f>
        <v>1</v>
      </c>
      <c r="G1080" s="156">
        <v>13039.393040000001</v>
      </c>
      <c r="H1080" s="65">
        <f t="shared" si="326"/>
        <v>1</v>
      </c>
      <c r="I1080" s="179"/>
      <c r="J1080" s="179">
        <f t="shared" si="333"/>
        <v>0</v>
      </c>
      <c r="K1080" s="179"/>
      <c r="L1080" s="179">
        <f t="shared" si="334"/>
        <v>0</v>
      </c>
      <c r="M1080" s="179"/>
      <c r="N1080" s="179">
        <f t="shared" si="335"/>
        <v>0</v>
      </c>
      <c r="O1080" s="179"/>
      <c r="P1080" s="179">
        <f t="shared" si="335"/>
        <v>0</v>
      </c>
      <c r="Q1080" s="179"/>
      <c r="R1080" s="179">
        <f t="shared" si="336"/>
        <v>0</v>
      </c>
      <c r="S1080" s="179"/>
      <c r="T1080" s="179">
        <f t="shared" si="337"/>
        <v>0</v>
      </c>
      <c r="U1080" s="179"/>
      <c r="V1080" s="179"/>
      <c r="W1080" s="179"/>
      <c r="X1080" s="179">
        <f t="shared" si="338"/>
        <v>0</v>
      </c>
      <c r="Y1080" s="179"/>
      <c r="Z1080" s="179">
        <f t="shared" si="332"/>
        <v>0</v>
      </c>
      <c r="AA1080" s="179"/>
      <c r="AB1080" s="179">
        <f t="shared" si="332"/>
        <v>0</v>
      </c>
      <c r="AC1080" s="179"/>
      <c r="AD1080" s="179">
        <f t="shared" si="332"/>
        <v>0</v>
      </c>
      <c r="AE1080" s="179"/>
      <c r="AF1080" s="179">
        <f t="shared" si="332"/>
        <v>0</v>
      </c>
      <c r="AG1080" s="179"/>
      <c r="AH1080" s="179">
        <f t="shared" si="331"/>
        <v>0</v>
      </c>
      <c r="AI1080" s="179"/>
      <c r="AJ1080" s="179">
        <f t="shared" si="325"/>
        <v>0</v>
      </c>
      <c r="AK1080" s="179"/>
      <c r="AL1080" s="179">
        <f t="shared" si="325"/>
        <v>0</v>
      </c>
      <c r="AM1080" s="179">
        <f t="shared" si="339"/>
        <v>0</v>
      </c>
      <c r="AN1080" s="217">
        <f t="shared" si="340"/>
        <v>0</v>
      </c>
      <c r="AO1080" s="20">
        <f t="shared" ref="AO1080:AO1085" si="342">IF(C1080="","",(ROUND(AM1080*G1080,2)))</f>
        <v>0</v>
      </c>
      <c r="AP1080" s="13"/>
      <c r="AR1080" s="14"/>
      <c r="AT1080" s="66"/>
      <c r="AU1080" s="66"/>
    </row>
    <row r="1081" spans="1:47" s="61" customFormat="1" ht="56.25" outlineLevel="1" x14ac:dyDescent="0.25">
      <c r="A1081" s="62" t="s">
        <v>2041</v>
      </c>
      <c r="B1081" s="63" t="s">
        <v>1970</v>
      </c>
      <c r="C1081" s="64" t="s">
        <v>23</v>
      </c>
      <c r="D1081" s="65">
        <v>2</v>
      </c>
      <c r="E1081" s="65"/>
      <c r="F1081" s="98">
        <f t="shared" si="341"/>
        <v>2</v>
      </c>
      <c r="G1081" s="156">
        <v>8786.5499999999993</v>
      </c>
      <c r="H1081" s="65">
        <f t="shared" si="326"/>
        <v>2</v>
      </c>
      <c r="I1081" s="179"/>
      <c r="J1081" s="179">
        <f t="shared" si="333"/>
        <v>0</v>
      </c>
      <c r="K1081" s="179"/>
      <c r="L1081" s="179">
        <f t="shared" si="334"/>
        <v>0</v>
      </c>
      <c r="M1081" s="179"/>
      <c r="N1081" s="179">
        <f t="shared" si="335"/>
        <v>0</v>
      </c>
      <c r="O1081" s="179"/>
      <c r="P1081" s="179">
        <f t="shared" si="335"/>
        <v>0</v>
      </c>
      <c r="Q1081" s="179"/>
      <c r="R1081" s="179">
        <f t="shared" si="336"/>
        <v>0</v>
      </c>
      <c r="S1081" s="179"/>
      <c r="T1081" s="179">
        <f t="shared" si="337"/>
        <v>0</v>
      </c>
      <c r="U1081" s="179"/>
      <c r="V1081" s="179"/>
      <c r="W1081" s="179"/>
      <c r="X1081" s="179">
        <f t="shared" si="338"/>
        <v>0</v>
      </c>
      <c r="Y1081" s="179"/>
      <c r="Z1081" s="179">
        <f t="shared" si="332"/>
        <v>0</v>
      </c>
      <c r="AA1081" s="179"/>
      <c r="AB1081" s="179">
        <f t="shared" si="332"/>
        <v>0</v>
      </c>
      <c r="AC1081" s="179"/>
      <c r="AD1081" s="179">
        <f t="shared" si="332"/>
        <v>0</v>
      </c>
      <c r="AE1081" s="179"/>
      <c r="AF1081" s="179">
        <f t="shared" si="332"/>
        <v>0</v>
      </c>
      <c r="AG1081" s="179"/>
      <c r="AH1081" s="179">
        <f t="shared" si="331"/>
        <v>0</v>
      </c>
      <c r="AI1081" s="179"/>
      <c r="AJ1081" s="179">
        <f t="shared" si="325"/>
        <v>0</v>
      </c>
      <c r="AK1081" s="179"/>
      <c r="AL1081" s="179">
        <f t="shared" si="325"/>
        <v>0</v>
      </c>
      <c r="AM1081" s="179">
        <f t="shared" si="339"/>
        <v>0</v>
      </c>
      <c r="AN1081" s="217">
        <f t="shared" si="340"/>
        <v>0</v>
      </c>
      <c r="AO1081" s="20">
        <f t="shared" si="342"/>
        <v>0</v>
      </c>
      <c r="AP1081" s="13"/>
      <c r="AR1081" s="14"/>
      <c r="AT1081" s="66"/>
      <c r="AU1081" s="66"/>
    </row>
    <row r="1082" spans="1:47" s="61" customFormat="1" ht="22.5" outlineLevel="1" x14ac:dyDescent="0.25">
      <c r="A1082" s="62" t="s">
        <v>2042</v>
      </c>
      <c r="B1082" s="63" t="s">
        <v>2043</v>
      </c>
      <c r="C1082" s="64" t="s">
        <v>23</v>
      </c>
      <c r="D1082" s="65">
        <v>10</v>
      </c>
      <c r="E1082" s="65"/>
      <c r="F1082" s="98">
        <f t="shared" si="341"/>
        <v>10</v>
      </c>
      <c r="G1082" s="156">
        <v>2367.3753630000001</v>
      </c>
      <c r="H1082" s="65">
        <f t="shared" si="326"/>
        <v>10</v>
      </c>
      <c r="I1082" s="179"/>
      <c r="J1082" s="179">
        <f t="shared" si="333"/>
        <v>0</v>
      </c>
      <c r="K1082" s="179"/>
      <c r="L1082" s="179">
        <f t="shared" si="334"/>
        <v>0</v>
      </c>
      <c r="M1082" s="179"/>
      <c r="N1082" s="179">
        <f t="shared" si="335"/>
        <v>0</v>
      </c>
      <c r="O1082" s="179"/>
      <c r="P1082" s="179">
        <f t="shared" si="335"/>
        <v>0</v>
      </c>
      <c r="Q1082" s="179"/>
      <c r="R1082" s="179">
        <f t="shared" si="336"/>
        <v>0</v>
      </c>
      <c r="S1082" s="179"/>
      <c r="T1082" s="179">
        <f t="shared" si="337"/>
        <v>0</v>
      </c>
      <c r="U1082" s="179"/>
      <c r="V1082" s="179"/>
      <c r="W1082" s="179"/>
      <c r="X1082" s="179">
        <f t="shared" si="338"/>
        <v>0</v>
      </c>
      <c r="Y1082" s="179"/>
      <c r="Z1082" s="179">
        <f t="shared" si="332"/>
        <v>0</v>
      </c>
      <c r="AA1082" s="179"/>
      <c r="AB1082" s="179">
        <f t="shared" si="332"/>
        <v>0</v>
      </c>
      <c r="AC1082" s="179"/>
      <c r="AD1082" s="179">
        <f t="shared" si="332"/>
        <v>0</v>
      </c>
      <c r="AE1082" s="179"/>
      <c r="AF1082" s="179">
        <f t="shared" si="332"/>
        <v>0</v>
      </c>
      <c r="AG1082" s="179"/>
      <c r="AH1082" s="179">
        <f t="shared" si="331"/>
        <v>0</v>
      </c>
      <c r="AI1082" s="179"/>
      <c r="AJ1082" s="179">
        <f t="shared" si="325"/>
        <v>0</v>
      </c>
      <c r="AK1082" s="179"/>
      <c r="AL1082" s="179">
        <f t="shared" si="325"/>
        <v>0</v>
      </c>
      <c r="AM1082" s="179">
        <f t="shared" si="339"/>
        <v>0</v>
      </c>
      <c r="AN1082" s="217">
        <f t="shared" si="340"/>
        <v>0</v>
      </c>
      <c r="AO1082" s="20">
        <f t="shared" si="342"/>
        <v>0</v>
      </c>
      <c r="AP1082" s="13"/>
      <c r="AR1082" s="14"/>
      <c r="AT1082" s="66"/>
      <c r="AU1082" s="66"/>
    </row>
    <row r="1083" spans="1:47" s="61" customFormat="1" ht="15" outlineLevel="1" x14ac:dyDescent="0.25">
      <c r="A1083" s="62" t="s">
        <v>2044</v>
      </c>
      <c r="B1083" s="63" t="s">
        <v>2045</v>
      </c>
      <c r="C1083" s="64" t="s">
        <v>23</v>
      </c>
      <c r="D1083" s="65">
        <v>2</v>
      </c>
      <c r="E1083" s="65"/>
      <c r="F1083" s="98">
        <f t="shared" si="341"/>
        <v>2</v>
      </c>
      <c r="G1083" s="156">
        <v>119.61029809999999</v>
      </c>
      <c r="H1083" s="65">
        <f t="shared" si="326"/>
        <v>2</v>
      </c>
      <c r="I1083" s="179"/>
      <c r="J1083" s="179">
        <f t="shared" si="333"/>
        <v>0</v>
      </c>
      <c r="K1083" s="179"/>
      <c r="L1083" s="179">
        <f t="shared" si="334"/>
        <v>0</v>
      </c>
      <c r="M1083" s="179"/>
      <c r="N1083" s="179">
        <f t="shared" si="335"/>
        <v>0</v>
      </c>
      <c r="O1083" s="179"/>
      <c r="P1083" s="179">
        <f t="shared" si="335"/>
        <v>0</v>
      </c>
      <c r="Q1083" s="179"/>
      <c r="R1083" s="179">
        <f t="shared" si="336"/>
        <v>0</v>
      </c>
      <c r="S1083" s="179"/>
      <c r="T1083" s="179">
        <f t="shared" si="337"/>
        <v>0</v>
      </c>
      <c r="U1083" s="179"/>
      <c r="V1083" s="179"/>
      <c r="W1083" s="179"/>
      <c r="X1083" s="179">
        <f t="shared" si="338"/>
        <v>0</v>
      </c>
      <c r="Y1083" s="179"/>
      <c r="Z1083" s="179">
        <f t="shared" si="332"/>
        <v>0</v>
      </c>
      <c r="AA1083" s="179"/>
      <c r="AB1083" s="179">
        <f t="shared" si="332"/>
        <v>0</v>
      </c>
      <c r="AC1083" s="179"/>
      <c r="AD1083" s="179">
        <f t="shared" si="332"/>
        <v>0</v>
      </c>
      <c r="AE1083" s="179"/>
      <c r="AF1083" s="179">
        <f t="shared" si="332"/>
        <v>0</v>
      </c>
      <c r="AG1083" s="179"/>
      <c r="AH1083" s="179">
        <f t="shared" si="331"/>
        <v>0</v>
      </c>
      <c r="AI1083" s="179"/>
      <c r="AJ1083" s="179">
        <f t="shared" si="325"/>
        <v>0</v>
      </c>
      <c r="AK1083" s="179"/>
      <c r="AL1083" s="179">
        <f t="shared" si="325"/>
        <v>0</v>
      </c>
      <c r="AM1083" s="179">
        <f t="shared" si="339"/>
        <v>0</v>
      </c>
      <c r="AN1083" s="217">
        <f t="shared" si="340"/>
        <v>0</v>
      </c>
      <c r="AO1083" s="20">
        <f t="shared" si="342"/>
        <v>0</v>
      </c>
      <c r="AP1083" s="13"/>
      <c r="AR1083" s="14"/>
      <c r="AT1083" s="66"/>
      <c r="AU1083" s="66"/>
    </row>
    <row r="1084" spans="1:47" s="61" customFormat="1" ht="15" outlineLevel="1" x14ac:dyDescent="0.25">
      <c r="A1084" s="62" t="s">
        <v>2046</v>
      </c>
      <c r="B1084" s="63" t="s">
        <v>2047</v>
      </c>
      <c r="C1084" s="64" t="s">
        <v>23</v>
      </c>
      <c r="D1084" s="65">
        <v>2</v>
      </c>
      <c r="E1084" s="65"/>
      <c r="F1084" s="98">
        <f t="shared" si="341"/>
        <v>2</v>
      </c>
      <c r="G1084" s="156">
        <v>16.29005806</v>
      </c>
      <c r="H1084" s="65">
        <f t="shared" si="326"/>
        <v>2</v>
      </c>
      <c r="I1084" s="179"/>
      <c r="J1084" s="179">
        <f t="shared" si="333"/>
        <v>0</v>
      </c>
      <c r="K1084" s="179"/>
      <c r="L1084" s="179">
        <f t="shared" si="334"/>
        <v>0</v>
      </c>
      <c r="M1084" s="179"/>
      <c r="N1084" s="179">
        <f t="shared" si="335"/>
        <v>0</v>
      </c>
      <c r="O1084" s="179"/>
      <c r="P1084" s="179">
        <f t="shared" si="335"/>
        <v>0</v>
      </c>
      <c r="Q1084" s="179"/>
      <c r="R1084" s="179">
        <f t="shared" si="336"/>
        <v>0</v>
      </c>
      <c r="S1084" s="179"/>
      <c r="T1084" s="179">
        <f t="shared" si="337"/>
        <v>0</v>
      </c>
      <c r="U1084" s="179"/>
      <c r="V1084" s="179"/>
      <c r="W1084" s="179"/>
      <c r="X1084" s="179">
        <f t="shared" si="338"/>
        <v>0</v>
      </c>
      <c r="Y1084" s="179"/>
      <c r="Z1084" s="179">
        <f t="shared" si="332"/>
        <v>0</v>
      </c>
      <c r="AA1084" s="179"/>
      <c r="AB1084" s="179">
        <f t="shared" si="332"/>
        <v>0</v>
      </c>
      <c r="AC1084" s="179"/>
      <c r="AD1084" s="179">
        <f t="shared" si="332"/>
        <v>0</v>
      </c>
      <c r="AE1084" s="179"/>
      <c r="AF1084" s="179">
        <f t="shared" si="332"/>
        <v>0</v>
      </c>
      <c r="AG1084" s="179"/>
      <c r="AH1084" s="179">
        <f t="shared" si="331"/>
        <v>0</v>
      </c>
      <c r="AI1084" s="179"/>
      <c r="AJ1084" s="179">
        <f t="shared" si="325"/>
        <v>0</v>
      </c>
      <c r="AK1084" s="179"/>
      <c r="AL1084" s="179">
        <f t="shared" si="325"/>
        <v>0</v>
      </c>
      <c r="AM1084" s="179">
        <f t="shared" si="339"/>
        <v>0</v>
      </c>
      <c r="AN1084" s="217">
        <f t="shared" si="340"/>
        <v>0</v>
      </c>
      <c r="AO1084" s="20">
        <f t="shared" si="342"/>
        <v>0</v>
      </c>
      <c r="AP1084" s="13"/>
      <c r="AR1084" s="14"/>
      <c r="AT1084" s="66"/>
      <c r="AU1084" s="66"/>
    </row>
    <row r="1085" spans="1:47" s="61" customFormat="1" ht="15" outlineLevel="1" x14ac:dyDescent="0.25">
      <c r="A1085" s="62" t="s">
        <v>2048</v>
      </c>
      <c r="B1085" s="63" t="s">
        <v>2049</v>
      </c>
      <c r="C1085" s="64" t="s">
        <v>23</v>
      </c>
      <c r="D1085" s="65">
        <v>3</v>
      </c>
      <c r="E1085" s="65"/>
      <c r="F1085" s="98">
        <f t="shared" si="341"/>
        <v>3</v>
      </c>
      <c r="G1085" s="156">
        <v>2595.9376809999999</v>
      </c>
      <c r="H1085" s="65">
        <f t="shared" si="326"/>
        <v>3</v>
      </c>
      <c r="I1085" s="179"/>
      <c r="J1085" s="179">
        <f t="shared" si="333"/>
        <v>0</v>
      </c>
      <c r="K1085" s="179"/>
      <c r="L1085" s="179">
        <f t="shared" si="334"/>
        <v>0</v>
      </c>
      <c r="M1085" s="179"/>
      <c r="N1085" s="179">
        <f t="shared" si="335"/>
        <v>0</v>
      </c>
      <c r="O1085" s="179"/>
      <c r="P1085" s="179">
        <f t="shared" si="335"/>
        <v>0</v>
      </c>
      <c r="Q1085" s="179"/>
      <c r="R1085" s="179">
        <f t="shared" si="336"/>
        <v>0</v>
      </c>
      <c r="S1085" s="179"/>
      <c r="T1085" s="179">
        <f t="shared" si="337"/>
        <v>0</v>
      </c>
      <c r="U1085" s="179"/>
      <c r="V1085" s="179"/>
      <c r="W1085" s="179"/>
      <c r="X1085" s="179">
        <f t="shared" si="338"/>
        <v>0</v>
      </c>
      <c r="Y1085" s="179"/>
      <c r="Z1085" s="179">
        <f t="shared" si="332"/>
        <v>0</v>
      </c>
      <c r="AA1085" s="179"/>
      <c r="AB1085" s="179">
        <f t="shared" si="332"/>
        <v>0</v>
      </c>
      <c r="AC1085" s="179"/>
      <c r="AD1085" s="179">
        <f t="shared" si="332"/>
        <v>0</v>
      </c>
      <c r="AE1085" s="179"/>
      <c r="AF1085" s="179">
        <f t="shared" si="332"/>
        <v>0</v>
      </c>
      <c r="AG1085" s="179"/>
      <c r="AH1085" s="179">
        <f t="shared" si="331"/>
        <v>0</v>
      </c>
      <c r="AI1085" s="179"/>
      <c r="AJ1085" s="179">
        <f t="shared" si="325"/>
        <v>0</v>
      </c>
      <c r="AK1085" s="179"/>
      <c r="AL1085" s="179">
        <f t="shared" si="325"/>
        <v>0</v>
      </c>
      <c r="AM1085" s="179">
        <f t="shared" si="339"/>
        <v>0</v>
      </c>
      <c r="AN1085" s="217">
        <f t="shared" si="340"/>
        <v>0</v>
      </c>
      <c r="AO1085" s="20">
        <f t="shared" si="342"/>
        <v>0</v>
      </c>
      <c r="AP1085" s="13"/>
      <c r="AR1085" s="14"/>
      <c r="AT1085" s="66"/>
      <c r="AU1085" s="66"/>
    </row>
    <row r="1086" spans="1:47" s="61" customFormat="1" ht="15" x14ac:dyDescent="0.25">
      <c r="A1086" s="101" t="s">
        <v>2050</v>
      </c>
      <c r="B1086" s="102" t="s">
        <v>2051</v>
      </c>
      <c r="C1086" s="103"/>
      <c r="D1086" s="104"/>
      <c r="E1086" s="104"/>
      <c r="F1086" s="104"/>
      <c r="G1086" s="164"/>
      <c r="H1086" s="99"/>
      <c r="I1086" s="187"/>
      <c r="J1086" s="187"/>
      <c r="K1086" s="187"/>
      <c r="L1086" s="187"/>
      <c r="M1086" s="187"/>
      <c r="N1086" s="187"/>
      <c r="O1086" s="187"/>
      <c r="P1086" s="187"/>
      <c r="Q1086" s="187"/>
      <c r="R1086" s="187"/>
      <c r="S1086" s="187"/>
      <c r="T1086" s="187"/>
      <c r="U1086" s="187"/>
      <c r="V1086" s="187"/>
      <c r="W1086" s="187"/>
      <c r="X1086" s="187"/>
      <c r="Y1086" s="187"/>
      <c r="Z1086" s="187"/>
      <c r="AA1086" s="187"/>
      <c r="AB1086" s="187"/>
      <c r="AC1086" s="187"/>
      <c r="AD1086" s="187"/>
      <c r="AE1086" s="187"/>
      <c r="AF1086" s="187"/>
      <c r="AG1086" s="187"/>
      <c r="AH1086" s="187"/>
      <c r="AI1086" s="187"/>
      <c r="AJ1086" s="187"/>
      <c r="AK1086" s="187"/>
      <c r="AL1086" s="187"/>
      <c r="AM1086" s="187" t="str">
        <f t="shared" si="339"/>
        <v/>
      </c>
      <c r="AN1086" s="225" t="str">
        <f t="shared" si="340"/>
        <v/>
      </c>
      <c r="AO1086" s="100"/>
      <c r="AP1086" s="13"/>
      <c r="AR1086" s="14"/>
      <c r="AT1086" s="66"/>
      <c r="AU1086" s="66"/>
    </row>
    <row r="1087" spans="1:47" s="61" customFormat="1" ht="22.5" outlineLevel="1" x14ac:dyDescent="0.25">
      <c r="A1087" s="62" t="s">
        <v>2052</v>
      </c>
      <c r="B1087" s="63" t="s">
        <v>2053</v>
      </c>
      <c r="C1087" s="64" t="s">
        <v>583</v>
      </c>
      <c r="D1087" s="65">
        <v>1</v>
      </c>
      <c r="E1087" s="65"/>
      <c r="F1087" s="98">
        <f>D1087+E1087</f>
        <v>1</v>
      </c>
      <c r="G1087" s="156">
        <v>1898.3616509999999</v>
      </c>
      <c r="H1087" s="65">
        <f t="shared" si="326"/>
        <v>1</v>
      </c>
      <c r="I1087" s="179"/>
      <c r="J1087" s="179">
        <f t="shared" si="333"/>
        <v>0</v>
      </c>
      <c r="K1087" s="179"/>
      <c r="L1087" s="179">
        <f t="shared" si="334"/>
        <v>0</v>
      </c>
      <c r="M1087" s="179"/>
      <c r="N1087" s="179">
        <f t="shared" si="335"/>
        <v>0</v>
      </c>
      <c r="O1087" s="179"/>
      <c r="P1087" s="179">
        <f t="shared" si="335"/>
        <v>0</v>
      </c>
      <c r="Q1087" s="179"/>
      <c r="R1087" s="179">
        <f t="shared" si="336"/>
        <v>0</v>
      </c>
      <c r="S1087" s="179"/>
      <c r="T1087" s="179">
        <f t="shared" si="337"/>
        <v>0</v>
      </c>
      <c r="U1087" s="179"/>
      <c r="V1087" s="179"/>
      <c r="W1087" s="179"/>
      <c r="X1087" s="179">
        <f t="shared" si="338"/>
        <v>0</v>
      </c>
      <c r="Y1087" s="179"/>
      <c r="Z1087" s="179">
        <f t="shared" si="332"/>
        <v>0</v>
      </c>
      <c r="AA1087" s="179"/>
      <c r="AB1087" s="179">
        <f t="shared" si="332"/>
        <v>0</v>
      </c>
      <c r="AC1087" s="179"/>
      <c r="AD1087" s="179">
        <f t="shared" si="332"/>
        <v>0</v>
      </c>
      <c r="AE1087" s="179"/>
      <c r="AF1087" s="179">
        <f t="shared" si="332"/>
        <v>0</v>
      </c>
      <c r="AG1087" s="179"/>
      <c r="AH1087" s="179">
        <f t="shared" si="331"/>
        <v>0</v>
      </c>
      <c r="AI1087" s="179"/>
      <c r="AJ1087" s="179">
        <f t="shared" si="325"/>
        <v>0</v>
      </c>
      <c r="AK1087" s="179"/>
      <c r="AL1087" s="179">
        <f t="shared" si="325"/>
        <v>0</v>
      </c>
      <c r="AM1087" s="179">
        <f t="shared" si="339"/>
        <v>0</v>
      </c>
      <c r="AN1087" s="217">
        <f t="shared" si="340"/>
        <v>0</v>
      </c>
      <c r="AO1087" s="20">
        <f>IF(C1087="","",(ROUND(AM1087*G1087,2)))</f>
        <v>0</v>
      </c>
      <c r="AP1087" s="13"/>
      <c r="AR1087" s="14"/>
      <c r="AT1087" s="66"/>
      <c r="AU1087" s="66"/>
    </row>
    <row r="1088" spans="1:47" s="61" customFormat="1" ht="22.5" outlineLevel="1" x14ac:dyDescent="0.25">
      <c r="A1088" s="62" t="s">
        <v>2054</v>
      </c>
      <c r="B1088" s="63" t="s">
        <v>2055</v>
      </c>
      <c r="C1088" s="64" t="s">
        <v>23</v>
      </c>
      <c r="D1088" s="65">
        <v>34</v>
      </c>
      <c r="E1088" s="65"/>
      <c r="F1088" s="98">
        <f>D1088+E1088</f>
        <v>34</v>
      </c>
      <c r="G1088" s="156">
        <v>169.43521770000001</v>
      </c>
      <c r="H1088" s="65">
        <f t="shared" si="326"/>
        <v>34</v>
      </c>
      <c r="I1088" s="179"/>
      <c r="J1088" s="179">
        <f t="shared" si="333"/>
        <v>0</v>
      </c>
      <c r="K1088" s="179"/>
      <c r="L1088" s="179">
        <f t="shared" si="334"/>
        <v>0</v>
      </c>
      <c r="M1088" s="179"/>
      <c r="N1088" s="179">
        <f t="shared" si="335"/>
        <v>0</v>
      </c>
      <c r="O1088" s="179"/>
      <c r="P1088" s="179">
        <f t="shared" si="335"/>
        <v>0</v>
      </c>
      <c r="Q1088" s="179"/>
      <c r="R1088" s="179">
        <f t="shared" si="336"/>
        <v>0</v>
      </c>
      <c r="S1088" s="179"/>
      <c r="T1088" s="179">
        <f t="shared" si="337"/>
        <v>0</v>
      </c>
      <c r="U1088" s="179"/>
      <c r="V1088" s="179"/>
      <c r="W1088" s="179"/>
      <c r="X1088" s="179">
        <f t="shared" si="338"/>
        <v>0</v>
      </c>
      <c r="Y1088" s="179"/>
      <c r="Z1088" s="179">
        <f t="shared" si="332"/>
        <v>0</v>
      </c>
      <c r="AA1088" s="179"/>
      <c r="AB1088" s="179">
        <f t="shared" si="332"/>
        <v>0</v>
      </c>
      <c r="AC1088" s="179"/>
      <c r="AD1088" s="179">
        <f t="shared" si="332"/>
        <v>0</v>
      </c>
      <c r="AE1088" s="179"/>
      <c r="AF1088" s="179">
        <f t="shared" si="332"/>
        <v>0</v>
      </c>
      <c r="AG1088" s="179"/>
      <c r="AH1088" s="179">
        <f t="shared" si="331"/>
        <v>0</v>
      </c>
      <c r="AI1088" s="179"/>
      <c r="AJ1088" s="179">
        <f t="shared" si="325"/>
        <v>0</v>
      </c>
      <c r="AK1088" s="179"/>
      <c r="AL1088" s="179">
        <f t="shared" si="325"/>
        <v>0</v>
      </c>
      <c r="AM1088" s="179">
        <f t="shared" si="339"/>
        <v>0</v>
      </c>
      <c r="AN1088" s="217">
        <f t="shared" si="340"/>
        <v>0</v>
      </c>
      <c r="AO1088" s="20">
        <f>IF(C1088="","",(ROUND(AM1088*G1088,2)))</f>
        <v>0</v>
      </c>
      <c r="AP1088" s="13"/>
      <c r="AR1088" s="14"/>
      <c r="AT1088" s="66"/>
      <c r="AU1088" s="66"/>
    </row>
    <row r="1089" spans="1:47" s="61" customFormat="1" ht="22.5" outlineLevel="1" x14ac:dyDescent="0.25">
      <c r="A1089" s="62" t="s">
        <v>2056</v>
      </c>
      <c r="B1089" s="63" t="s">
        <v>2057</v>
      </c>
      <c r="C1089" s="64" t="s">
        <v>131</v>
      </c>
      <c r="D1089" s="65">
        <v>3</v>
      </c>
      <c r="E1089" s="65"/>
      <c r="F1089" s="98">
        <f>D1089+E1089</f>
        <v>3</v>
      </c>
      <c r="G1089" s="156">
        <v>118.8379881</v>
      </c>
      <c r="H1089" s="65">
        <f t="shared" si="326"/>
        <v>3</v>
      </c>
      <c r="I1089" s="179"/>
      <c r="J1089" s="179">
        <f t="shared" si="333"/>
        <v>0</v>
      </c>
      <c r="K1089" s="179"/>
      <c r="L1089" s="179">
        <f t="shared" si="334"/>
        <v>0</v>
      </c>
      <c r="M1089" s="179"/>
      <c r="N1089" s="179">
        <f t="shared" si="335"/>
        <v>0</v>
      </c>
      <c r="O1089" s="179"/>
      <c r="P1089" s="179">
        <f t="shared" si="335"/>
        <v>0</v>
      </c>
      <c r="Q1089" s="179"/>
      <c r="R1089" s="179">
        <f t="shared" si="336"/>
        <v>0</v>
      </c>
      <c r="S1089" s="179"/>
      <c r="T1089" s="179">
        <f t="shared" si="337"/>
        <v>0</v>
      </c>
      <c r="U1089" s="179"/>
      <c r="V1089" s="179"/>
      <c r="W1089" s="179"/>
      <c r="X1089" s="179">
        <f t="shared" si="338"/>
        <v>0</v>
      </c>
      <c r="Y1089" s="179"/>
      <c r="Z1089" s="179">
        <f t="shared" si="332"/>
        <v>0</v>
      </c>
      <c r="AA1089" s="179"/>
      <c r="AB1089" s="179">
        <f t="shared" si="332"/>
        <v>0</v>
      </c>
      <c r="AC1089" s="179"/>
      <c r="AD1089" s="179">
        <f t="shared" si="332"/>
        <v>0</v>
      </c>
      <c r="AE1089" s="179"/>
      <c r="AF1089" s="179">
        <f t="shared" si="332"/>
        <v>0</v>
      </c>
      <c r="AG1089" s="179"/>
      <c r="AH1089" s="179">
        <f t="shared" si="331"/>
        <v>0</v>
      </c>
      <c r="AI1089" s="179"/>
      <c r="AJ1089" s="179">
        <f t="shared" si="325"/>
        <v>0</v>
      </c>
      <c r="AK1089" s="179"/>
      <c r="AL1089" s="179">
        <f t="shared" si="325"/>
        <v>0</v>
      </c>
      <c r="AM1089" s="179">
        <f t="shared" si="339"/>
        <v>0</v>
      </c>
      <c r="AN1089" s="217">
        <f t="shared" si="340"/>
        <v>0</v>
      </c>
      <c r="AO1089" s="20">
        <f>IF(C1089="","",(ROUND(AM1089*G1089,2)))</f>
        <v>0</v>
      </c>
      <c r="AP1089" s="13"/>
      <c r="AR1089" s="14"/>
      <c r="AT1089" s="66"/>
      <c r="AU1089" s="66"/>
    </row>
    <row r="1090" spans="1:47" s="61" customFormat="1" ht="22.5" outlineLevel="1" x14ac:dyDescent="0.25">
      <c r="A1090" s="62" t="s">
        <v>2058</v>
      </c>
      <c r="B1090" s="63" t="s">
        <v>2059</v>
      </c>
      <c r="C1090" s="64" t="s">
        <v>23</v>
      </c>
      <c r="D1090" s="65">
        <v>3</v>
      </c>
      <c r="E1090" s="65"/>
      <c r="F1090" s="98">
        <f>D1090+E1090</f>
        <v>3</v>
      </c>
      <c r="G1090" s="156">
        <v>130.72014519999999</v>
      </c>
      <c r="H1090" s="65">
        <f t="shared" si="326"/>
        <v>3</v>
      </c>
      <c r="I1090" s="179"/>
      <c r="J1090" s="179">
        <f t="shared" si="333"/>
        <v>0</v>
      </c>
      <c r="K1090" s="179"/>
      <c r="L1090" s="179">
        <f t="shared" si="334"/>
        <v>0</v>
      </c>
      <c r="M1090" s="179"/>
      <c r="N1090" s="179">
        <f t="shared" si="335"/>
        <v>0</v>
      </c>
      <c r="O1090" s="179"/>
      <c r="P1090" s="179">
        <f t="shared" si="335"/>
        <v>0</v>
      </c>
      <c r="Q1090" s="179"/>
      <c r="R1090" s="179">
        <f t="shared" si="336"/>
        <v>0</v>
      </c>
      <c r="S1090" s="179"/>
      <c r="T1090" s="179">
        <f t="shared" si="337"/>
        <v>0</v>
      </c>
      <c r="U1090" s="179"/>
      <c r="V1090" s="179"/>
      <c r="W1090" s="179"/>
      <c r="X1090" s="179">
        <f t="shared" si="338"/>
        <v>0</v>
      </c>
      <c r="Y1090" s="179"/>
      <c r="Z1090" s="179">
        <f t="shared" si="332"/>
        <v>0</v>
      </c>
      <c r="AA1090" s="179"/>
      <c r="AB1090" s="179">
        <f t="shared" si="332"/>
        <v>0</v>
      </c>
      <c r="AC1090" s="179"/>
      <c r="AD1090" s="179">
        <f t="shared" si="332"/>
        <v>0</v>
      </c>
      <c r="AE1090" s="179"/>
      <c r="AF1090" s="179">
        <f t="shared" si="332"/>
        <v>0</v>
      </c>
      <c r="AG1090" s="179"/>
      <c r="AH1090" s="179">
        <f t="shared" si="331"/>
        <v>0</v>
      </c>
      <c r="AI1090" s="179"/>
      <c r="AJ1090" s="179">
        <f t="shared" si="325"/>
        <v>0</v>
      </c>
      <c r="AK1090" s="179"/>
      <c r="AL1090" s="179">
        <f t="shared" si="325"/>
        <v>0</v>
      </c>
      <c r="AM1090" s="179">
        <f t="shared" si="339"/>
        <v>0</v>
      </c>
      <c r="AN1090" s="217">
        <f t="shared" si="340"/>
        <v>0</v>
      </c>
      <c r="AO1090" s="20">
        <f>IF(C1090="","",(ROUND(AM1090*G1090,2)))</f>
        <v>0</v>
      </c>
      <c r="AP1090" s="13"/>
      <c r="AR1090" s="14"/>
      <c r="AT1090" s="66"/>
      <c r="AU1090" s="66"/>
    </row>
    <row r="1091" spans="1:47" s="61" customFormat="1" ht="22.5" outlineLevel="1" x14ac:dyDescent="0.25">
      <c r="A1091" s="62" t="s">
        <v>2060</v>
      </c>
      <c r="B1091" s="63" t="s">
        <v>2061</v>
      </c>
      <c r="C1091" s="64" t="s">
        <v>23</v>
      </c>
      <c r="D1091" s="65">
        <v>5</v>
      </c>
      <c r="E1091" s="65"/>
      <c r="F1091" s="98">
        <f>D1091+E1091</f>
        <v>5</v>
      </c>
      <c r="G1091" s="156">
        <v>47.621305640000003</v>
      </c>
      <c r="H1091" s="65">
        <f t="shared" si="326"/>
        <v>5</v>
      </c>
      <c r="I1091" s="179"/>
      <c r="J1091" s="179">
        <f t="shared" si="333"/>
        <v>0</v>
      </c>
      <c r="K1091" s="179"/>
      <c r="L1091" s="179">
        <f t="shared" si="334"/>
        <v>0</v>
      </c>
      <c r="M1091" s="179"/>
      <c r="N1091" s="179">
        <f t="shared" si="335"/>
        <v>0</v>
      </c>
      <c r="O1091" s="179"/>
      <c r="P1091" s="179">
        <f t="shared" si="335"/>
        <v>0</v>
      </c>
      <c r="Q1091" s="179"/>
      <c r="R1091" s="179">
        <f t="shared" si="336"/>
        <v>0</v>
      </c>
      <c r="S1091" s="179"/>
      <c r="T1091" s="179">
        <f t="shared" si="337"/>
        <v>0</v>
      </c>
      <c r="U1091" s="179"/>
      <c r="V1091" s="179"/>
      <c r="W1091" s="179"/>
      <c r="X1091" s="179">
        <f t="shared" si="338"/>
        <v>0</v>
      </c>
      <c r="Y1091" s="179"/>
      <c r="Z1091" s="179">
        <f t="shared" si="332"/>
        <v>0</v>
      </c>
      <c r="AA1091" s="179"/>
      <c r="AB1091" s="179">
        <f t="shared" si="332"/>
        <v>0</v>
      </c>
      <c r="AC1091" s="179"/>
      <c r="AD1091" s="179">
        <f t="shared" si="332"/>
        <v>0</v>
      </c>
      <c r="AE1091" s="179"/>
      <c r="AF1091" s="179">
        <f t="shared" si="332"/>
        <v>0</v>
      </c>
      <c r="AG1091" s="179"/>
      <c r="AH1091" s="179">
        <f t="shared" si="331"/>
        <v>0</v>
      </c>
      <c r="AI1091" s="179"/>
      <c r="AJ1091" s="179">
        <f t="shared" si="325"/>
        <v>0</v>
      </c>
      <c r="AK1091" s="179"/>
      <c r="AL1091" s="179">
        <f t="shared" si="325"/>
        <v>0</v>
      </c>
      <c r="AM1091" s="179">
        <f t="shared" si="339"/>
        <v>0</v>
      </c>
      <c r="AN1091" s="217">
        <f t="shared" si="340"/>
        <v>0</v>
      </c>
      <c r="AO1091" s="20">
        <f>IF(C1091="","",(ROUND(AM1091*G1091,2)))</f>
        <v>0</v>
      </c>
      <c r="AP1091" s="13"/>
      <c r="AR1091" s="14"/>
      <c r="AT1091" s="66"/>
      <c r="AU1091" s="66"/>
    </row>
    <row r="1092" spans="1:47" s="61" customFormat="1" ht="15" x14ac:dyDescent="0.25">
      <c r="A1092" s="101" t="s">
        <v>2062</v>
      </c>
      <c r="B1092" s="102" t="s">
        <v>1141</v>
      </c>
      <c r="C1092" s="103"/>
      <c r="D1092" s="104"/>
      <c r="E1092" s="104"/>
      <c r="F1092" s="104"/>
      <c r="G1092" s="164"/>
      <c r="H1092" s="99"/>
      <c r="I1092" s="187"/>
      <c r="J1092" s="187"/>
      <c r="K1092" s="187"/>
      <c r="L1092" s="187"/>
      <c r="M1092" s="187"/>
      <c r="N1092" s="187"/>
      <c r="O1092" s="187"/>
      <c r="P1092" s="187"/>
      <c r="Q1092" s="187"/>
      <c r="R1092" s="187"/>
      <c r="S1092" s="187"/>
      <c r="T1092" s="187"/>
      <c r="U1092" s="187"/>
      <c r="V1092" s="187"/>
      <c r="W1092" s="187"/>
      <c r="X1092" s="187"/>
      <c r="Y1092" s="187"/>
      <c r="Z1092" s="187"/>
      <c r="AA1092" s="187"/>
      <c r="AB1092" s="187"/>
      <c r="AC1092" s="187"/>
      <c r="AD1092" s="187"/>
      <c r="AE1092" s="187"/>
      <c r="AF1092" s="187"/>
      <c r="AG1092" s="187"/>
      <c r="AH1092" s="187"/>
      <c r="AI1092" s="187"/>
      <c r="AJ1092" s="187"/>
      <c r="AK1092" s="187"/>
      <c r="AL1092" s="187"/>
      <c r="AM1092" s="187" t="str">
        <f t="shared" si="339"/>
        <v/>
      </c>
      <c r="AN1092" s="225" t="str">
        <f t="shared" si="340"/>
        <v/>
      </c>
      <c r="AO1092" s="100"/>
      <c r="AP1092" s="13"/>
      <c r="AR1092" s="14"/>
      <c r="AT1092" s="66"/>
      <c r="AU1092" s="66"/>
    </row>
    <row r="1093" spans="1:47" s="61" customFormat="1" ht="78.75" outlineLevel="1" x14ac:dyDescent="0.25">
      <c r="A1093" s="62" t="s">
        <v>2063</v>
      </c>
      <c r="B1093" s="63" t="s">
        <v>2064</v>
      </c>
      <c r="C1093" s="64" t="s">
        <v>62</v>
      </c>
      <c r="D1093" s="65">
        <v>1838</v>
      </c>
      <c r="E1093" s="65"/>
      <c r="F1093" s="98">
        <f>D1093+E1093</f>
        <v>1838</v>
      </c>
      <c r="G1093" s="156">
        <v>6.9012899189999999</v>
      </c>
      <c r="H1093" s="65">
        <f t="shared" si="326"/>
        <v>1838</v>
      </c>
      <c r="I1093" s="179"/>
      <c r="J1093" s="179">
        <f t="shared" si="333"/>
        <v>0</v>
      </c>
      <c r="K1093" s="179"/>
      <c r="L1093" s="179">
        <f t="shared" si="334"/>
        <v>0</v>
      </c>
      <c r="M1093" s="179"/>
      <c r="N1093" s="179">
        <f t="shared" si="335"/>
        <v>0</v>
      </c>
      <c r="O1093" s="179"/>
      <c r="P1093" s="179">
        <f t="shared" si="335"/>
        <v>0</v>
      </c>
      <c r="Q1093" s="179"/>
      <c r="R1093" s="179">
        <f t="shared" si="336"/>
        <v>0</v>
      </c>
      <c r="S1093" s="179"/>
      <c r="T1093" s="179">
        <f t="shared" si="337"/>
        <v>0</v>
      </c>
      <c r="U1093" s="179"/>
      <c r="V1093" s="179"/>
      <c r="W1093" s="179"/>
      <c r="X1093" s="179">
        <f t="shared" si="338"/>
        <v>0</v>
      </c>
      <c r="Y1093" s="179"/>
      <c r="Z1093" s="179">
        <f t="shared" si="332"/>
        <v>0</v>
      </c>
      <c r="AA1093" s="179"/>
      <c r="AB1093" s="179">
        <f t="shared" si="332"/>
        <v>0</v>
      </c>
      <c r="AC1093" s="179"/>
      <c r="AD1093" s="179">
        <f t="shared" si="332"/>
        <v>0</v>
      </c>
      <c r="AE1093" s="179"/>
      <c r="AF1093" s="179">
        <f t="shared" si="332"/>
        <v>0</v>
      </c>
      <c r="AG1093" s="179"/>
      <c r="AH1093" s="179">
        <f t="shared" si="331"/>
        <v>0</v>
      </c>
      <c r="AI1093" s="179"/>
      <c r="AJ1093" s="179">
        <f t="shared" si="325"/>
        <v>0</v>
      </c>
      <c r="AK1093" s="179"/>
      <c r="AL1093" s="179">
        <f t="shared" si="325"/>
        <v>0</v>
      </c>
      <c r="AM1093" s="179">
        <f t="shared" si="339"/>
        <v>0</v>
      </c>
      <c r="AN1093" s="217">
        <f t="shared" si="340"/>
        <v>0</v>
      </c>
      <c r="AO1093" s="20">
        <f>IF(C1093="","",(ROUND(AM1093*G1093,2)))</f>
        <v>0</v>
      </c>
      <c r="AP1093" s="13"/>
      <c r="AR1093" s="14"/>
      <c r="AT1093" s="66"/>
      <c r="AU1093" s="66"/>
    </row>
    <row r="1094" spans="1:47" s="61" customFormat="1" ht="78.75" outlineLevel="1" x14ac:dyDescent="0.25">
      <c r="A1094" s="62" t="s">
        <v>2065</v>
      </c>
      <c r="B1094" s="63" t="s">
        <v>2066</v>
      </c>
      <c r="C1094" s="64" t="s">
        <v>62</v>
      </c>
      <c r="D1094" s="65">
        <v>288</v>
      </c>
      <c r="E1094" s="65"/>
      <c r="F1094" s="98">
        <f>D1094+E1094</f>
        <v>288</v>
      </c>
      <c r="G1094" s="156">
        <v>14.719008710000001</v>
      </c>
      <c r="H1094" s="65">
        <f t="shared" si="326"/>
        <v>288</v>
      </c>
      <c r="I1094" s="179"/>
      <c r="J1094" s="179">
        <f t="shared" si="333"/>
        <v>0</v>
      </c>
      <c r="K1094" s="179"/>
      <c r="L1094" s="179">
        <f t="shared" si="334"/>
        <v>0</v>
      </c>
      <c r="M1094" s="179"/>
      <c r="N1094" s="179">
        <f t="shared" si="335"/>
        <v>0</v>
      </c>
      <c r="O1094" s="179"/>
      <c r="P1094" s="179">
        <f t="shared" si="335"/>
        <v>0</v>
      </c>
      <c r="Q1094" s="179"/>
      <c r="R1094" s="179">
        <f t="shared" si="336"/>
        <v>0</v>
      </c>
      <c r="S1094" s="179"/>
      <c r="T1094" s="179">
        <f t="shared" si="337"/>
        <v>0</v>
      </c>
      <c r="U1094" s="179"/>
      <c r="V1094" s="179"/>
      <c r="W1094" s="179"/>
      <c r="X1094" s="179">
        <f t="shared" si="338"/>
        <v>0</v>
      </c>
      <c r="Y1094" s="179"/>
      <c r="Z1094" s="179">
        <f t="shared" si="332"/>
        <v>0</v>
      </c>
      <c r="AA1094" s="179"/>
      <c r="AB1094" s="179">
        <f t="shared" si="332"/>
        <v>0</v>
      </c>
      <c r="AC1094" s="179"/>
      <c r="AD1094" s="179">
        <f t="shared" si="332"/>
        <v>0</v>
      </c>
      <c r="AE1094" s="179"/>
      <c r="AF1094" s="179">
        <f t="shared" si="332"/>
        <v>0</v>
      </c>
      <c r="AG1094" s="179"/>
      <c r="AH1094" s="179">
        <f t="shared" si="331"/>
        <v>0</v>
      </c>
      <c r="AI1094" s="179"/>
      <c r="AJ1094" s="179">
        <f t="shared" si="325"/>
        <v>0</v>
      </c>
      <c r="AK1094" s="179"/>
      <c r="AL1094" s="179">
        <f t="shared" si="325"/>
        <v>0</v>
      </c>
      <c r="AM1094" s="179">
        <f t="shared" si="339"/>
        <v>0</v>
      </c>
      <c r="AN1094" s="217">
        <f t="shared" si="340"/>
        <v>0</v>
      </c>
      <c r="AO1094" s="20">
        <f>IF(C1094="","",(ROUND(AM1094*G1094,2)))</f>
        <v>0</v>
      </c>
      <c r="AP1094" s="13"/>
      <c r="AR1094" s="14"/>
      <c r="AT1094" s="66"/>
      <c r="AU1094" s="66"/>
    </row>
    <row r="1095" spans="1:47" ht="15" x14ac:dyDescent="0.25">
      <c r="A1095" s="62"/>
      <c r="B1095" s="63"/>
      <c r="C1095" s="64"/>
      <c r="D1095" s="65"/>
      <c r="E1095" s="65"/>
      <c r="F1095" s="65"/>
      <c r="G1095" s="156"/>
      <c r="H1095" s="65"/>
      <c r="I1095" s="179"/>
      <c r="J1095" s="179"/>
      <c r="K1095" s="179"/>
      <c r="L1095" s="179"/>
      <c r="M1095" s="179"/>
      <c r="N1095" s="179"/>
      <c r="O1095" s="179"/>
      <c r="P1095" s="179"/>
      <c r="Q1095" s="179"/>
      <c r="R1095" s="179"/>
      <c r="S1095" s="179"/>
      <c r="T1095" s="179"/>
      <c r="U1095" s="179"/>
      <c r="V1095" s="179"/>
      <c r="W1095" s="179"/>
      <c r="X1095" s="179"/>
      <c r="Y1095" s="179"/>
      <c r="Z1095" s="179"/>
      <c r="AA1095" s="179"/>
      <c r="AB1095" s="179"/>
      <c r="AC1095" s="179"/>
      <c r="AD1095" s="179"/>
      <c r="AE1095" s="179"/>
      <c r="AF1095" s="179"/>
      <c r="AG1095" s="179"/>
      <c r="AH1095" s="179"/>
      <c r="AI1095" s="179"/>
      <c r="AJ1095" s="179"/>
      <c r="AK1095" s="179"/>
      <c r="AL1095" s="179"/>
      <c r="AM1095" s="179" t="str">
        <f t="shared" si="339"/>
        <v/>
      </c>
      <c r="AN1095" s="217" t="str">
        <f t="shared" si="340"/>
        <v/>
      </c>
      <c r="AO1095" s="105"/>
      <c r="AP1095" s="13"/>
      <c r="AR1095" s="14"/>
      <c r="AU1095" s="107"/>
    </row>
    <row r="1096" spans="1:47" s="106" customFormat="1" ht="15" x14ac:dyDescent="0.25">
      <c r="A1096" s="108" t="s">
        <v>2067</v>
      </c>
      <c r="B1096" s="109" t="s">
        <v>2068</v>
      </c>
      <c r="C1096" s="110"/>
      <c r="D1096" s="111"/>
      <c r="E1096" s="111"/>
      <c r="F1096" s="111"/>
      <c r="G1096" s="165"/>
      <c r="H1096" s="112"/>
      <c r="I1096" s="188"/>
      <c r="J1096" s="188"/>
      <c r="K1096" s="188"/>
      <c r="L1096" s="188"/>
      <c r="M1096" s="188"/>
      <c r="N1096" s="188"/>
      <c r="O1096" s="188"/>
      <c r="P1096" s="188"/>
      <c r="Q1096" s="188"/>
      <c r="R1096" s="188"/>
      <c r="S1096" s="188"/>
      <c r="T1096" s="188"/>
      <c r="U1096" s="188"/>
      <c r="V1096" s="188"/>
      <c r="W1096" s="188"/>
      <c r="X1096" s="188"/>
      <c r="Y1096" s="188"/>
      <c r="Z1096" s="188"/>
      <c r="AA1096" s="188"/>
      <c r="AB1096" s="188"/>
      <c r="AC1096" s="188"/>
      <c r="AD1096" s="188"/>
      <c r="AE1096" s="188"/>
      <c r="AF1096" s="188"/>
      <c r="AG1096" s="188"/>
      <c r="AH1096" s="188"/>
      <c r="AI1096" s="188"/>
      <c r="AJ1096" s="188"/>
      <c r="AK1096" s="188"/>
      <c r="AL1096" s="188"/>
      <c r="AM1096" s="188" t="str">
        <f t="shared" si="339"/>
        <v/>
      </c>
      <c r="AN1096" s="226" t="str">
        <f t="shared" si="340"/>
        <v/>
      </c>
      <c r="AO1096" s="113"/>
      <c r="AP1096" s="13"/>
      <c r="AR1096" s="14"/>
      <c r="AT1096" s="114"/>
      <c r="AU1096" s="114"/>
    </row>
    <row r="1097" spans="1:47" s="61" customFormat="1" ht="56.25" outlineLevel="1" x14ac:dyDescent="0.25">
      <c r="A1097" s="62" t="s">
        <v>2069</v>
      </c>
      <c r="B1097" s="63" t="s">
        <v>2070</v>
      </c>
      <c r="C1097" s="64" t="s">
        <v>16</v>
      </c>
      <c r="D1097" s="65">
        <v>3</v>
      </c>
      <c r="E1097" s="65"/>
      <c r="F1097" s="98">
        <f>D1097+E1097</f>
        <v>3</v>
      </c>
      <c r="G1097" s="156">
        <v>256900</v>
      </c>
      <c r="H1097" s="65">
        <f t="shared" si="326"/>
        <v>3</v>
      </c>
      <c r="I1097" s="179"/>
      <c r="J1097" s="179">
        <f t="shared" si="333"/>
        <v>0</v>
      </c>
      <c r="K1097" s="179"/>
      <c r="L1097" s="179">
        <f t="shared" si="334"/>
        <v>0</v>
      </c>
      <c r="M1097" s="179"/>
      <c r="N1097" s="179">
        <f t="shared" si="335"/>
        <v>0</v>
      </c>
      <c r="O1097" s="179"/>
      <c r="P1097" s="179">
        <f t="shared" si="335"/>
        <v>0</v>
      </c>
      <c r="Q1097" s="179"/>
      <c r="R1097" s="179">
        <f t="shared" si="336"/>
        <v>0</v>
      </c>
      <c r="S1097" s="179"/>
      <c r="T1097" s="179">
        <f t="shared" si="337"/>
        <v>0</v>
      </c>
      <c r="U1097" s="179"/>
      <c r="V1097" s="179"/>
      <c r="W1097" s="179"/>
      <c r="X1097" s="179">
        <f t="shared" si="338"/>
        <v>0</v>
      </c>
      <c r="Y1097" s="179"/>
      <c r="Z1097" s="179">
        <f t="shared" si="332"/>
        <v>0</v>
      </c>
      <c r="AA1097" s="179"/>
      <c r="AB1097" s="179">
        <f t="shared" si="332"/>
        <v>0</v>
      </c>
      <c r="AC1097" s="179"/>
      <c r="AD1097" s="179">
        <f t="shared" si="332"/>
        <v>0</v>
      </c>
      <c r="AE1097" s="179"/>
      <c r="AF1097" s="179">
        <f t="shared" si="332"/>
        <v>0</v>
      </c>
      <c r="AG1097" s="179"/>
      <c r="AH1097" s="179">
        <f t="shared" si="332"/>
        <v>0</v>
      </c>
      <c r="AI1097" s="179"/>
      <c r="AJ1097" s="179">
        <f t="shared" si="325"/>
        <v>0</v>
      </c>
      <c r="AK1097" s="179"/>
      <c r="AL1097" s="179">
        <f t="shared" si="325"/>
        <v>0</v>
      </c>
      <c r="AM1097" s="179">
        <f t="shared" si="339"/>
        <v>0</v>
      </c>
      <c r="AN1097" s="217">
        <f t="shared" si="340"/>
        <v>0</v>
      </c>
      <c r="AO1097" s="20">
        <v>0</v>
      </c>
      <c r="AP1097" s="13"/>
      <c r="AR1097" s="14"/>
      <c r="AT1097" s="66"/>
      <c r="AU1097" s="66"/>
    </row>
    <row r="1098" spans="1:47" ht="15" x14ac:dyDescent="0.25">
      <c r="A1098" s="62"/>
      <c r="B1098" s="63"/>
      <c r="C1098" s="64"/>
      <c r="D1098" s="65"/>
      <c r="E1098" s="65"/>
      <c r="F1098" s="65"/>
      <c r="G1098" s="156"/>
      <c r="H1098" s="65"/>
      <c r="I1098" s="179"/>
      <c r="J1098" s="179"/>
      <c r="K1098" s="179"/>
      <c r="L1098" s="179"/>
      <c r="M1098" s="179"/>
      <c r="N1098" s="179"/>
      <c r="O1098" s="179"/>
      <c r="P1098" s="179"/>
      <c r="Q1098" s="179"/>
      <c r="R1098" s="179"/>
      <c r="S1098" s="179"/>
      <c r="T1098" s="179"/>
      <c r="U1098" s="179"/>
      <c r="V1098" s="179"/>
      <c r="W1098" s="179"/>
      <c r="X1098" s="179"/>
      <c r="Y1098" s="179"/>
      <c r="Z1098" s="179"/>
      <c r="AA1098" s="179"/>
      <c r="AB1098" s="179"/>
      <c r="AC1098" s="179"/>
      <c r="AD1098" s="179"/>
      <c r="AE1098" s="179"/>
      <c r="AF1098" s="179"/>
      <c r="AG1098" s="179"/>
      <c r="AH1098" s="179"/>
      <c r="AI1098" s="179"/>
      <c r="AJ1098" s="179"/>
      <c r="AK1098" s="179"/>
      <c r="AL1098" s="179"/>
      <c r="AM1098" s="179" t="str">
        <f t="shared" si="339"/>
        <v/>
      </c>
      <c r="AN1098" s="217" t="str">
        <f t="shared" si="340"/>
        <v/>
      </c>
      <c r="AO1098" s="105"/>
      <c r="AP1098" s="13"/>
      <c r="AR1098" s="14"/>
      <c r="AU1098" s="107"/>
    </row>
    <row r="1099" spans="1:47" s="106" customFormat="1" ht="15" x14ac:dyDescent="0.25">
      <c r="A1099" s="108" t="s">
        <v>2071</v>
      </c>
      <c r="B1099" s="109" t="s">
        <v>2072</v>
      </c>
      <c r="C1099" s="110"/>
      <c r="D1099" s="111"/>
      <c r="E1099" s="111"/>
      <c r="F1099" s="111"/>
      <c r="G1099" s="165"/>
      <c r="H1099" s="112"/>
      <c r="I1099" s="188"/>
      <c r="J1099" s="188"/>
      <c r="K1099" s="188"/>
      <c r="L1099" s="188"/>
      <c r="M1099" s="188"/>
      <c r="N1099" s="188"/>
      <c r="O1099" s="188"/>
      <c r="P1099" s="188"/>
      <c r="Q1099" s="188"/>
      <c r="R1099" s="188"/>
      <c r="S1099" s="188"/>
      <c r="T1099" s="188"/>
      <c r="U1099" s="188"/>
      <c r="V1099" s="188"/>
      <c r="W1099" s="188"/>
      <c r="X1099" s="188"/>
      <c r="Y1099" s="188"/>
      <c r="Z1099" s="188"/>
      <c r="AA1099" s="188"/>
      <c r="AB1099" s="188"/>
      <c r="AC1099" s="188"/>
      <c r="AD1099" s="188"/>
      <c r="AE1099" s="188"/>
      <c r="AF1099" s="188"/>
      <c r="AG1099" s="188"/>
      <c r="AH1099" s="188"/>
      <c r="AI1099" s="188"/>
      <c r="AJ1099" s="188"/>
      <c r="AK1099" s="188"/>
      <c r="AL1099" s="188"/>
      <c r="AM1099" s="188" t="str">
        <f t="shared" si="339"/>
        <v/>
      </c>
      <c r="AN1099" s="226" t="str">
        <f t="shared" si="340"/>
        <v/>
      </c>
      <c r="AO1099" s="113"/>
      <c r="AP1099" s="13"/>
      <c r="AR1099" s="14"/>
      <c r="AT1099" s="114"/>
      <c r="AU1099" s="114"/>
    </row>
    <row r="1100" spans="1:47" s="61" customFormat="1" ht="22.5" outlineLevel="1" x14ac:dyDescent="0.25">
      <c r="A1100" s="62" t="s">
        <v>2073</v>
      </c>
      <c r="B1100" s="63" t="s">
        <v>2074</v>
      </c>
      <c r="C1100" s="64" t="s">
        <v>41</v>
      </c>
      <c r="D1100" s="65">
        <v>516.67999999999995</v>
      </c>
      <c r="E1100" s="65"/>
      <c r="F1100" s="98">
        <f>D1100+E1100</f>
        <v>516.67999999999995</v>
      </c>
      <c r="G1100" s="156">
        <v>139.38999999999999</v>
      </c>
      <c r="H1100" s="65">
        <f t="shared" ref="H1100:H1161" si="343">F1100-AM1100</f>
        <v>516.67999999999995</v>
      </c>
      <c r="I1100" s="179"/>
      <c r="J1100" s="179">
        <f t="shared" si="333"/>
        <v>0</v>
      </c>
      <c r="K1100" s="179"/>
      <c r="L1100" s="179">
        <f t="shared" si="334"/>
        <v>0</v>
      </c>
      <c r="M1100" s="179"/>
      <c r="N1100" s="179">
        <f t="shared" si="335"/>
        <v>0</v>
      </c>
      <c r="O1100" s="179"/>
      <c r="P1100" s="179">
        <f t="shared" si="335"/>
        <v>0</v>
      </c>
      <c r="Q1100" s="179"/>
      <c r="R1100" s="179">
        <f t="shared" si="336"/>
        <v>0</v>
      </c>
      <c r="S1100" s="179"/>
      <c r="T1100" s="179">
        <f t="shared" si="337"/>
        <v>0</v>
      </c>
      <c r="U1100" s="179"/>
      <c r="V1100" s="179"/>
      <c r="W1100" s="179"/>
      <c r="X1100" s="179">
        <f t="shared" si="338"/>
        <v>0</v>
      </c>
      <c r="Y1100" s="179"/>
      <c r="Z1100" s="179">
        <f t="shared" si="332"/>
        <v>0</v>
      </c>
      <c r="AA1100" s="179"/>
      <c r="AB1100" s="179">
        <f t="shared" si="332"/>
        <v>0</v>
      </c>
      <c r="AC1100" s="179"/>
      <c r="AD1100" s="179">
        <f t="shared" si="332"/>
        <v>0</v>
      </c>
      <c r="AE1100" s="179"/>
      <c r="AF1100" s="179">
        <f t="shared" si="332"/>
        <v>0</v>
      </c>
      <c r="AG1100" s="179"/>
      <c r="AH1100" s="179">
        <f t="shared" si="332"/>
        <v>0</v>
      </c>
      <c r="AI1100" s="179"/>
      <c r="AJ1100" s="179">
        <f t="shared" ref="AJ1100:AL1161" si="344">AI1100*$G1100</f>
        <v>0</v>
      </c>
      <c r="AK1100" s="179"/>
      <c r="AL1100" s="179">
        <f t="shared" si="344"/>
        <v>0</v>
      </c>
      <c r="AM1100" s="179">
        <f t="shared" si="339"/>
        <v>0</v>
      </c>
      <c r="AN1100" s="217">
        <f t="shared" si="340"/>
        <v>0</v>
      </c>
      <c r="AO1100" s="20">
        <f>IF(C1100="","",(ROUND(AM1100*G1100,2)))</f>
        <v>0</v>
      </c>
      <c r="AP1100" s="13"/>
      <c r="AR1100" s="14"/>
      <c r="AT1100" s="66"/>
      <c r="AU1100" s="66"/>
    </row>
    <row r="1101" spans="1:47" s="61" customFormat="1" ht="22.5" outlineLevel="1" x14ac:dyDescent="0.25">
      <c r="A1101" s="62" t="s">
        <v>2075</v>
      </c>
      <c r="B1101" s="63" t="s">
        <v>2076</v>
      </c>
      <c r="C1101" s="64" t="s">
        <v>41</v>
      </c>
      <c r="D1101" s="65">
        <v>890.62</v>
      </c>
      <c r="E1101" s="65"/>
      <c r="F1101" s="98">
        <f>D1101+E1101</f>
        <v>890.62</v>
      </c>
      <c r="G1101" s="156">
        <v>75.170025749999994</v>
      </c>
      <c r="H1101" s="65">
        <f t="shared" si="343"/>
        <v>890.62</v>
      </c>
      <c r="I1101" s="179"/>
      <c r="J1101" s="179">
        <f t="shared" si="333"/>
        <v>0</v>
      </c>
      <c r="K1101" s="179"/>
      <c r="L1101" s="179">
        <f t="shared" si="334"/>
        <v>0</v>
      </c>
      <c r="M1101" s="179"/>
      <c r="N1101" s="179">
        <f t="shared" si="335"/>
        <v>0</v>
      </c>
      <c r="O1101" s="179"/>
      <c r="P1101" s="179">
        <f t="shared" si="335"/>
        <v>0</v>
      </c>
      <c r="Q1101" s="179"/>
      <c r="R1101" s="179">
        <f t="shared" si="336"/>
        <v>0</v>
      </c>
      <c r="S1101" s="179"/>
      <c r="T1101" s="179">
        <f t="shared" si="337"/>
        <v>0</v>
      </c>
      <c r="U1101" s="179"/>
      <c r="V1101" s="179"/>
      <c r="W1101" s="179"/>
      <c r="X1101" s="179">
        <f t="shared" si="338"/>
        <v>0</v>
      </c>
      <c r="Y1101" s="179"/>
      <c r="Z1101" s="179">
        <f t="shared" si="332"/>
        <v>0</v>
      </c>
      <c r="AA1101" s="179"/>
      <c r="AB1101" s="179">
        <f t="shared" si="332"/>
        <v>0</v>
      </c>
      <c r="AC1101" s="179"/>
      <c r="AD1101" s="179">
        <f t="shared" si="332"/>
        <v>0</v>
      </c>
      <c r="AE1101" s="179"/>
      <c r="AF1101" s="179">
        <f t="shared" si="332"/>
        <v>0</v>
      </c>
      <c r="AG1101" s="179"/>
      <c r="AH1101" s="179">
        <f t="shared" si="332"/>
        <v>0</v>
      </c>
      <c r="AI1101" s="179"/>
      <c r="AJ1101" s="179">
        <f t="shared" si="344"/>
        <v>0</v>
      </c>
      <c r="AK1101" s="179"/>
      <c r="AL1101" s="179">
        <f t="shared" si="344"/>
        <v>0</v>
      </c>
      <c r="AM1101" s="179">
        <f t="shared" si="339"/>
        <v>0</v>
      </c>
      <c r="AN1101" s="217">
        <f t="shared" si="340"/>
        <v>0</v>
      </c>
      <c r="AO1101" s="20">
        <f>IF(C1101="","",(ROUND(AM1101*G1101,2)))</f>
        <v>0</v>
      </c>
      <c r="AP1101" s="13"/>
      <c r="AR1101" s="14"/>
      <c r="AT1101" s="66"/>
      <c r="AU1101" s="66"/>
    </row>
    <row r="1102" spans="1:47" s="61" customFormat="1" ht="22.5" outlineLevel="1" x14ac:dyDescent="0.25">
      <c r="A1102" s="62" t="s">
        <v>2077</v>
      </c>
      <c r="B1102" s="63" t="s">
        <v>2078</v>
      </c>
      <c r="C1102" s="64" t="s">
        <v>41</v>
      </c>
      <c r="D1102" s="65">
        <v>833.81</v>
      </c>
      <c r="E1102" s="65"/>
      <c r="F1102" s="98">
        <f>D1102+E1102</f>
        <v>833.81</v>
      </c>
      <c r="G1102" s="156">
        <v>58.448687700000001</v>
      </c>
      <c r="H1102" s="65">
        <f t="shared" si="343"/>
        <v>833.81</v>
      </c>
      <c r="I1102" s="179"/>
      <c r="J1102" s="179">
        <f t="shared" si="333"/>
        <v>0</v>
      </c>
      <c r="K1102" s="179"/>
      <c r="L1102" s="179">
        <f t="shared" si="334"/>
        <v>0</v>
      </c>
      <c r="M1102" s="179"/>
      <c r="N1102" s="179">
        <f t="shared" si="335"/>
        <v>0</v>
      </c>
      <c r="O1102" s="179"/>
      <c r="P1102" s="179">
        <f t="shared" si="335"/>
        <v>0</v>
      </c>
      <c r="Q1102" s="179"/>
      <c r="R1102" s="179">
        <f t="shared" si="336"/>
        <v>0</v>
      </c>
      <c r="S1102" s="179"/>
      <c r="T1102" s="179">
        <f t="shared" si="337"/>
        <v>0</v>
      </c>
      <c r="U1102" s="179"/>
      <c r="V1102" s="179"/>
      <c r="W1102" s="179"/>
      <c r="X1102" s="179">
        <f t="shared" si="338"/>
        <v>0</v>
      </c>
      <c r="Y1102" s="179"/>
      <c r="Z1102" s="179">
        <f t="shared" si="332"/>
        <v>0</v>
      </c>
      <c r="AA1102" s="179"/>
      <c r="AB1102" s="179">
        <f t="shared" si="332"/>
        <v>0</v>
      </c>
      <c r="AC1102" s="179"/>
      <c r="AD1102" s="179">
        <f t="shared" si="332"/>
        <v>0</v>
      </c>
      <c r="AE1102" s="179"/>
      <c r="AF1102" s="179">
        <f t="shared" si="332"/>
        <v>0</v>
      </c>
      <c r="AG1102" s="179"/>
      <c r="AH1102" s="179">
        <f t="shared" si="332"/>
        <v>0</v>
      </c>
      <c r="AI1102" s="179"/>
      <c r="AJ1102" s="179">
        <f t="shared" si="344"/>
        <v>0</v>
      </c>
      <c r="AK1102" s="179"/>
      <c r="AL1102" s="179">
        <f t="shared" si="344"/>
        <v>0</v>
      </c>
      <c r="AM1102" s="179">
        <f t="shared" si="339"/>
        <v>0</v>
      </c>
      <c r="AN1102" s="217">
        <f t="shared" si="340"/>
        <v>0</v>
      </c>
      <c r="AO1102" s="20">
        <f>IF(C1102="","",(ROUND(AM1102*G1102,2)))</f>
        <v>0</v>
      </c>
      <c r="AP1102" s="13"/>
      <c r="AR1102" s="14"/>
      <c r="AT1102" s="66"/>
      <c r="AU1102" s="66"/>
    </row>
    <row r="1103" spans="1:47" ht="15.75" thickBot="1" x14ac:dyDescent="0.3">
      <c r="A1103" s="115"/>
      <c r="B1103" s="116"/>
      <c r="C1103" s="117"/>
      <c r="D1103" s="118"/>
      <c r="E1103" s="118"/>
      <c r="F1103" s="118"/>
      <c r="G1103" s="166"/>
      <c r="H1103" s="118"/>
      <c r="I1103" s="189"/>
      <c r="J1103" s="189"/>
      <c r="K1103" s="189"/>
      <c r="L1103" s="189"/>
      <c r="M1103" s="189"/>
      <c r="N1103" s="189"/>
      <c r="O1103" s="189"/>
      <c r="P1103" s="189"/>
      <c r="Q1103" s="189"/>
      <c r="R1103" s="189"/>
      <c r="S1103" s="189"/>
      <c r="T1103" s="189"/>
      <c r="U1103" s="189"/>
      <c r="V1103" s="189"/>
      <c r="W1103" s="189"/>
      <c r="X1103" s="189"/>
      <c r="Y1103" s="189"/>
      <c r="Z1103" s="189"/>
      <c r="AA1103" s="189"/>
      <c r="AB1103" s="189"/>
      <c r="AC1103" s="189"/>
      <c r="AD1103" s="189"/>
      <c r="AE1103" s="189"/>
      <c r="AF1103" s="189"/>
      <c r="AG1103" s="189"/>
      <c r="AH1103" s="189"/>
      <c r="AI1103" s="189"/>
      <c r="AJ1103" s="189"/>
      <c r="AK1103" s="189"/>
      <c r="AL1103" s="189"/>
      <c r="AM1103" s="189" t="str">
        <f t="shared" si="339"/>
        <v/>
      </c>
      <c r="AN1103" s="227" t="str">
        <f t="shared" si="340"/>
        <v/>
      </c>
      <c r="AO1103" s="119"/>
      <c r="AP1103" s="13"/>
      <c r="AR1103" s="14"/>
      <c r="AU1103" s="107"/>
    </row>
    <row r="1104" spans="1:47" ht="15" x14ac:dyDescent="0.25">
      <c r="A1104" s="83"/>
      <c r="B1104" s="84" t="s">
        <v>2079</v>
      </c>
      <c r="C1104" s="84"/>
      <c r="D1104" s="85"/>
      <c r="E1104" s="85"/>
      <c r="F1104" s="85"/>
      <c r="G1104" s="161"/>
      <c r="H1104" s="86"/>
      <c r="I1104" s="184"/>
      <c r="J1104" s="234">
        <f>SUBTOTAL(9,J880:J1102)</f>
        <v>0</v>
      </c>
      <c r="K1104" s="184"/>
      <c r="L1104" s="184">
        <f>SUBTOTAL(9,L880:L1102)</f>
        <v>0</v>
      </c>
      <c r="M1104" s="184"/>
      <c r="N1104" s="184">
        <f>SUBTOTAL(9,N880:N1102)</f>
        <v>0</v>
      </c>
      <c r="O1104" s="184"/>
      <c r="P1104" s="184">
        <f>SUBTOTAL(9,P880:P1102)</f>
        <v>0</v>
      </c>
      <c r="Q1104" s="184"/>
      <c r="R1104" s="184">
        <f>SUBTOTAL(9,R880:R1102)</f>
        <v>0</v>
      </c>
      <c r="S1104" s="184"/>
      <c r="T1104" s="184">
        <f>SUBTOTAL(9,T880:T1102)</f>
        <v>0</v>
      </c>
      <c r="U1104" s="184"/>
      <c r="V1104" s="184"/>
      <c r="W1104" s="184"/>
      <c r="X1104" s="184">
        <f>SUBTOTAL(9,X880:X1102)</f>
        <v>0</v>
      </c>
      <c r="Y1104" s="184"/>
      <c r="Z1104" s="184">
        <f>SUBTOTAL(9,Z880:Z1102)</f>
        <v>0</v>
      </c>
      <c r="AA1104" s="184"/>
      <c r="AB1104" s="184">
        <f>SUBTOTAL(9,AB880:AB1102)</f>
        <v>0</v>
      </c>
      <c r="AC1104" s="184"/>
      <c r="AD1104" s="184">
        <f>SUBTOTAL(9,AD880:AD1102)</f>
        <v>0</v>
      </c>
      <c r="AE1104" s="184"/>
      <c r="AF1104" s="184">
        <f>SUBTOTAL(9,AF880:AF1102)</f>
        <v>74.459411418599998</v>
      </c>
      <c r="AG1104" s="184"/>
      <c r="AH1104" s="184">
        <f>SUBTOTAL(9,AH880:AH1102)</f>
        <v>282.83749975720002</v>
      </c>
      <c r="AI1104" s="184"/>
      <c r="AJ1104" s="184">
        <f>SUBTOTAL(9,AJ880:AJ1102)</f>
        <v>0</v>
      </c>
      <c r="AK1104" s="184"/>
      <c r="AL1104" s="184">
        <f>SUBTOTAL(9,AL880:AL1102)</f>
        <v>0</v>
      </c>
      <c r="AM1104" s="184"/>
      <c r="AN1104" s="222"/>
      <c r="AO1104" s="87">
        <f>SUBTOTAL(9,AO880:AO1102)</f>
        <v>357.29999999999995</v>
      </c>
      <c r="AP1104" s="13"/>
      <c r="AR1104" s="14"/>
    </row>
    <row r="1105" spans="1:47" ht="15" x14ac:dyDescent="0.25">
      <c r="A1105" s="88"/>
      <c r="B1105" s="89" t="s">
        <v>2080</v>
      </c>
      <c r="C1105" s="89"/>
      <c r="D1105" s="90"/>
      <c r="E1105" s="90"/>
      <c r="F1105" s="90"/>
      <c r="G1105" s="162"/>
      <c r="H1105" s="90"/>
      <c r="I1105" s="185"/>
      <c r="J1105" s="235">
        <f>J1104*0.21</f>
        <v>0</v>
      </c>
      <c r="K1105" s="185"/>
      <c r="L1105" s="185">
        <f>L1104*0.21</f>
        <v>0</v>
      </c>
      <c r="M1105" s="185"/>
      <c r="N1105" s="185">
        <f>N1104*0.21</f>
        <v>0</v>
      </c>
      <c r="O1105" s="185"/>
      <c r="P1105" s="185">
        <f>P1104*0.21</f>
        <v>0</v>
      </c>
      <c r="Q1105" s="185"/>
      <c r="R1105" s="185">
        <f>R1104*0.21</f>
        <v>0</v>
      </c>
      <c r="S1105" s="185"/>
      <c r="T1105" s="185">
        <f>T1104*0.21</f>
        <v>0</v>
      </c>
      <c r="U1105" s="185"/>
      <c r="V1105" s="185"/>
      <c r="W1105" s="185"/>
      <c r="X1105" s="185">
        <f>X1104*0.21</f>
        <v>0</v>
      </c>
      <c r="Y1105" s="185"/>
      <c r="Z1105" s="185">
        <f>Z1104*0.21</f>
        <v>0</v>
      </c>
      <c r="AA1105" s="185"/>
      <c r="AB1105" s="185">
        <f>AB1104*0.21</f>
        <v>0</v>
      </c>
      <c r="AC1105" s="185"/>
      <c r="AD1105" s="185">
        <f>AD1104*0.21</f>
        <v>0</v>
      </c>
      <c r="AE1105" s="185"/>
      <c r="AF1105" s="185">
        <f>AF1104*0.21</f>
        <v>15.636476397906</v>
      </c>
      <c r="AG1105" s="185"/>
      <c r="AH1105" s="185">
        <f>AH1104*0.21</f>
        <v>59.395874949012004</v>
      </c>
      <c r="AI1105" s="185"/>
      <c r="AJ1105" s="185">
        <f>AJ1104*0.21</f>
        <v>0</v>
      </c>
      <c r="AK1105" s="185"/>
      <c r="AL1105" s="185">
        <f>AL1104*0.21</f>
        <v>0</v>
      </c>
      <c r="AM1105" s="185"/>
      <c r="AN1105" s="223"/>
      <c r="AO1105" s="91">
        <f>AO1104*0.21</f>
        <v>75.032999999999987</v>
      </c>
      <c r="AP1105" s="13"/>
      <c r="AR1105" s="14"/>
    </row>
    <row r="1106" spans="1:47" ht="15" x14ac:dyDescent="0.25">
      <c r="A1106" s="88"/>
      <c r="B1106" s="89" t="s">
        <v>2081</v>
      </c>
      <c r="C1106" s="89"/>
      <c r="D1106" s="90"/>
      <c r="E1106" s="90"/>
      <c r="F1106" s="90"/>
      <c r="G1106" s="162"/>
      <c r="H1106" s="90"/>
      <c r="I1106" s="185"/>
      <c r="J1106" s="235">
        <f>J1104+J1105</f>
        <v>0</v>
      </c>
      <c r="K1106" s="185"/>
      <c r="L1106" s="185">
        <f>L1104+L1105</f>
        <v>0</v>
      </c>
      <c r="M1106" s="185"/>
      <c r="N1106" s="185">
        <f>N1104+N1105</f>
        <v>0</v>
      </c>
      <c r="O1106" s="185"/>
      <c r="P1106" s="185">
        <f>P1104+P1105</f>
        <v>0</v>
      </c>
      <c r="Q1106" s="185"/>
      <c r="R1106" s="185">
        <f>R1104+R1105</f>
        <v>0</v>
      </c>
      <c r="S1106" s="185"/>
      <c r="T1106" s="185">
        <f>T1104+T1105</f>
        <v>0</v>
      </c>
      <c r="U1106" s="185"/>
      <c r="V1106" s="185"/>
      <c r="W1106" s="185"/>
      <c r="X1106" s="185">
        <f>X1104+X1105</f>
        <v>0</v>
      </c>
      <c r="Y1106" s="185"/>
      <c r="Z1106" s="185">
        <f>Z1104+Z1105</f>
        <v>0</v>
      </c>
      <c r="AA1106" s="185"/>
      <c r="AB1106" s="185">
        <f>AB1104+AB1105</f>
        <v>0</v>
      </c>
      <c r="AC1106" s="185"/>
      <c r="AD1106" s="185">
        <f>AD1104+AD1105</f>
        <v>0</v>
      </c>
      <c r="AE1106" s="185"/>
      <c r="AF1106" s="185">
        <f>AF1104+AF1105</f>
        <v>90.095887816505993</v>
      </c>
      <c r="AG1106" s="185"/>
      <c r="AH1106" s="185">
        <f>AH1104+AH1105</f>
        <v>342.23337470621203</v>
      </c>
      <c r="AI1106" s="185"/>
      <c r="AJ1106" s="185">
        <f>AJ1104+AJ1105</f>
        <v>0</v>
      </c>
      <c r="AK1106" s="185"/>
      <c r="AL1106" s="185">
        <f>AL1104+AL1105</f>
        <v>0</v>
      </c>
      <c r="AM1106" s="185"/>
      <c r="AN1106" s="223"/>
      <c r="AO1106" s="91">
        <f>AO1104+AO1105</f>
        <v>432.33299999999997</v>
      </c>
      <c r="AP1106" s="13"/>
      <c r="AR1106" s="14"/>
    </row>
    <row r="1107" spans="1:47" s="120" customFormat="1" ht="15" x14ac:dyDescent="0.25">
      <c r="A1107" s="121"/>
      <c r="B1107" s="122"/>
      <c r="C1107" s="122"/>
      <c r="D1107" s="123"/>
      <c r="E1107" s="123"/>
      <c r="F1107" s="123"/>
      <c r="G1107" s="167"/>
      <c r="H1107" s="123"/>
      <c r="I1107" s="190"/>
      <c r="J1107" s="236"/>
      <c r="K1107" s="190"/>
      <c r="L1107" s="190"/>
      <c r="M1107" s="190"/>
      <c r="N1107" s="190"/>
      <c r="O1107" s="190"/>
      <c r="P1107" s="190"/>
      <c r="Q1107" s="190"/>
      <c r="R1107" s="190"/>
      <c r="S1107" s="190"/>
      <c r="T1107" s="190"/>
      <c r="U1107" s="190"/>
      <c r="V1107" s="190"/>
      <c r="W1107" s="190"/>
      <c r="X1107" s="190"/>
      <c r="Y1107" s="190"/>
      <c r="Z1107" s="190"/>
      <c r="AA1107" s="190"/>
      <c r="AB1107" s="190"/>
      <c r="AC1107" s="190"/>
      <c r="AD1107" s="190"/>
      <c r="AE1107" s="190"/>
      <c r="AF1107" s="190"/>
      <c r="AG1107" s="190"/>
      <c r="AH1107" s="190"/>
      <c r="AI1107" s="190"/>
      <c r="AJ1107" s="190"/>
      <c r="AK1107" s="190"/>
      <c r="AL1107" s="190"/>
      <c r="AM1107" s="190"/>
      <c r="AN1107" s="228"/>
      <c r="AO1107" s="124"/>
      <c r="AP1107" s="13"/>
      <c r="AR1107" s="14"/>
      <c r="AT1107" s="125"/>
    </row>
    <row r="1108" spans="1:47" ht="15" x14ac:dyDescent="0.25">
      <c r="A1108" s="88" t="s">
        <v>2082</v>
      </c>
      <c r="B1108" s="89"/>
      <c r="C1108" s="89"/>
      <c r="D1108" s="90"/>
      <c r="E1108" s="90"/>
      <c r="F1108" s="90"/>
      <c r="G1108" s="162"/>
      <c r="H1108" s="90"/>
      <c r="I1108" s="185"/>
      <c r="J1108" s="235"/>
      <c r="K1108" s="185"/>
      <c r="L1108" s="185"/>
      <c r="M1108" s="185"/>
      <c r="N1108" s="185"/>
      <c r="O1108" s="185"/>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85"/>
      <c r="AK1108" s="185"/>
      <c r="AL1108" s="185"/>
      <c r="AM1108" s="185"/>
      <c r="AN1108" s="223"/>
      <c r="AO1108" s="91"/>
      <c r="AP1108" s="13"/>
      <c r="AR1108" s="14"/>
    </row>
    <row r="1109" spans="1:47" s="106" customFormat="1" ht="15" x14ac:dyDescent="0.25">
      <c r="A1109" s="108">
        <v>31</v>
      </c>
      <c r="B1109" s="109" t="s">
        <v>2083</v>
      </c>
      <c r="C1109" s="110"/>
      <c r="D1109" s="111"/>
      <c r="E1109" s="111"/>
      <c r="F1109" s="111"/>
      <c r="G1109" s="165"/>
      <c r="H1109" s="112"/>
      <c r="I1109" s="188"/>
      <c r="J1109" s="188"/>
      <c r="K1109" s="188"/>
      <c r="L1109" s="188"/>
      <c r="M1109" s="188"/>
      <c r="N1109" s="188"/>
      <c r="O1109" s="188"/>
      <c r="P1109" s="188"/>
      <c r="Q1109" s="188"/>
      <c r="R1109" s="188"/>
      <c r="S1109" s="188"/>
      <c r="T1109" s="188"/>
      <c r="U1109" s="188"/>
      <c r="V1109" s="188"/>
      <c r="W1109" s="188"/>
      <c r="X1109" s="188"/>
      <c r="Y1109" s="188"/>
      <c r="Z1109" s="188"/>
      <c r="AA1109" s="188"/>
      <c r="AB1109" s="188"/>
      <c r="AC1109" s="188"/>
      <c r="AD1109" s="188"/>
      <c r="AE1109" s="188"/>
      <c r="AF1109" s="188"/>
      <c r="AG1109" s="188"/>
      <c r="AH1109" s="188"/>
      <c r="AI1109" s="188"/>
      <c r="AJ1109" s="188"/>
      <c r="AK1109" s="188"/>
      <c r="AL1109" s="188"/>
      <c r="AM1109" s="188"/>
      <c r="AN1109" s="226"/>
      <c r="AO1109" s="22"/>
      <c r="AP1109" s="13"/>
      <c r="AR1109" s="14"/>
      <c r="AT1109" s="114"/>
      <c r="AU1109" s="114"/>
    </row>
    <row r="1110" spans="1:47" s="126" customFormat="1" ht="15" x14ac:dyDescent="0.25">
      <c r="A1110" s="101" t="s">
        <v>2084</v>
      </c>
      <c r="B1110" s="102" t="s">
        <v>20</v>
      </c>
      <c r="C1110" s="103"/>
      <c r="D1110" s="104"/>
      <c r="E1110" s="104"/>
      <c r="F1110" s="104"/>
      <c r="G1110" s="164"/>
      <c r="H1110" s="99"/>
      <c r="I1110" s="187"/>
      <c r="J1110" s="187"/>
      <c r="K1110" s="187"/>
      <c r="L1110" s="187"/>
      <c r="M1110" s="187"/>
      <c r="N1110" s="187"/>
      <c r="O1110" s="187"/>
      <c r="P1110" s="187"/>
      <c r="Q1110" s="187"/>
      <c r="R1110" s="187"/>
      <c r="S1110" s="187"/>
      <c r="T1110" s="187"/>
      <c r="U1110" s="187"/>
      <c r="V1110" s="187"/>
      <c r="W1110" s="187"/>
      <c r="X1110" s="187"/>
      <c r="Y1110" s="187"/>
      <c r="Z1110" s="187"/>
      <c r="AA1110" s="187"/>
      <c r="AB1110" s="187"/>
      <c r="AC1110" s="187"/>
      <c r="AD1110" s="187"/>
      <c r="AE1110" s="187"/>
      <c r="AF1110" s="187"/>
      <c r="AG1110" s="187"/>
      <c r="AH1110" s="187"/>
      <c r="AI1110" s="187"/>
      <c r="AJ1110" s="187"/>
      <c r="AK1110" s="187"/>
      <c r="AL1110" s="187"/>
      <c r="AM1110" s="187"/>
      <c r="AN1110" s="225"/>
      <c r="AO1110" s="36"/>
      <c r="AP1110" s="13"/>
      <c r="AR1110" s="14"/>
      <c r="AT1110" s="127"/>
      <c r="AU1110" s="127"/>
    </row>
    <row r="1111" spans="1:47" s="61" customFormat="1" ht="15" outlineLevel="1" x14ac:dyDescent="0.25">
      <c r="A1111" s="62" t="s">
        <v>2085</v>
      </c>
      <c r="B1111" s="63" t="s">
        <v>2086</v>
      </c>
      <c r="C1111" s="64" t="s">
        <v>2087</v>
      </c>
      <c r="D1111" s="65">
        <v>20</v>
      </c>
      <c r="E1111" s="65"/>
      <c r="F1111" s="98">
        <f t="shared" ref="F1111:F1117" si="345">D1111+E1111</f>
        <v>20</v>
      </c>
      <c r="G1111" s="156">
        <v>8304.3700000000008</v>
      </c>
      <c r="H1111" s="65">
        <f t="shared" si="343"/>
        <v>20</v>
      </c>
      <c r="I1111" s="179"/>
      <c r="J1111" s="179">
        <f t="shared" ref="J1111:J1173" si="346">I1111*G1111</f>
        <v>0</v>
      </c>
      <c r="K1111" s="179"/>
      <c r="L1111" s="179">
        <f t="shared" ref="L1111:L1173" si="347">K1111*G1111</f>
        <v>0</v>
      </c>
      <c r="M1111" s="179"/>
      <c r="N1111" s="179">
        <f t="shared" ref="N1111:P1173" si="348">M1111*$G1111</f>
        <v>0</v>
      </c>
      <c r="O1111" s="179"/>
      <c r="P1111" s="179">
        <f t="shared" si="348"/>
        <v>0</v>
      </c>
      <c r="Q1111" s="179"/>
      <c r="R1111" s="179">
        <f t="shared" ref="R1111:R1173" si="349">Q1111*$G1111</f>
        <v>0</v>
      </c>
      <c r="S1111" s="179"/>
      <c r="T1111" s="179">
        <f t="shared" ref="T1111:V1173" si="350">S1111*$G1111</f>
        <v>0</v>
      </c>
      <c r="U1111" s="179"/>
      <c r="V1111" s="179">
        <f t="shared" si="350"/>
        <v>0</v>
      </c>
      <c r="W1111" s="179"/>
      <c r="X1111" s="179">
        <f t="shared" ref="X1111:X1173" si="351">W1111*$G1111</f>
        <v>0</v>
      </c>
      <c r="Y1111" s="179"/>
      <c r="Z1111" s="179">
        <f t="shared" si="332"/>
        <v>0</v>
      </c>
      <c r="AA1111" s="179"/>
      <c r="AB1111" s="179">
        <f t="shared" si="332"/>
        <v>0</v>
      </c>
      <c r="AC1111" s="179"/>
      <c r="AD1111" s="179">
        <f t="shared" si="332"/>
        <v>0</v>
      </c>
      <c r="AE1111" s="179"/>
      <c r="AF1111" s="179">
        <f t="shared" si="332"/>
        <v>0</v>
      </c>
      <c r="AG1111" s="179"/>
      <c r="AH1111" s="179">
        <f t="shared" si="332"/>
        <v>0</v>
      </c>
      <c r="AI1111" s="179"/>
      <c r="AJ1111" s="179">
        <f t="shared" si="344"/>
        <v>0</v>
      </c>
      <c r="AK1111" s="179"/>
      <c r="AL1111" s="179">
        <f t="shared" si="344"/>
        <v>0</v>
      </c>
      <c r="AM1111" s="179">
        <f t="shared" ref="AM1111" si="352">IF(C1111="","",(I1111+K1111+M1111+O1111+Q1111+S1111+U1111+W1111+Y1111+AA1111+AC1111+AE1111+AG1111+AI1111+AK1111))</f>
        <v>0</v>
      </c>
      <c r="AN1111" s="217">
        <f t="shared" ref="AN1111" si="353">IF(C1111="","",(AM1111/F1111))</f>
        <v>0</v>
      </c>
      <c r="AO1111" s="20">
        <f t="shared" ref="AO1111:AO1142" si="354">IF(C1111="","",(ROUND(AM1111*G1111,2)))</f>
        <v>0</v>
      </c>
      <c r="AP1111" s="13"/>
      <c r="AR1111" s="14"/>
      <c r="AT1111" s="66"/>
      <c r="AU1111" s="66"/>
    </row>
    <row r="1112" spans="1:47" s="61" customFormat="1" ht="22.5" outlineLevel="1" x14ac:dyDescent="0.25">
      <c r="A1112" s="62" t="s">
        <v>2088</v>
      </c>
      <c r="B1112" s="63" t="s">
        <v>2089</v>
      </c>
      <c r="C1112" s="64" t="s">
        <v>2087</v>
      </c>
      <c r="D1112" s="65">
        <v>20</v>
      </c>
      <c r="E1112" s="65"/>
      <c r="F1112" s="98">
        <f t="shared" si="345"/>
        <v>20</v>
      </c>
      <c r="G1112" s="156">
        <v>697.5</v>
      </c>
      <c r="H1112" s="65">
        <f t="shared" si="343"/>
        <v>20</v>
      </c>
      <c r="I1112" s="179"/>
      <c r="J1112" s="179">
        <f t="shared" si="346"/>
        <v>0</v>
      </c>
      <c r="K1112" s="179"/>
      <c r="L1112" s="179">
        <f t="shared" si="347"/>
        <v>0</v>
      </c>
      <c r="M1112" s="179"/>
      <c r="N1112" s="179">
        <f t="shared" si="348"/>
        <v>0</v>
      </c>
      <c r="O1112" s="179"/>
      <c r="P1112" s="179">
        <f t="shared" si="348"/>
        <v>0</v>
      </c>
      <c r="Q1112" s="179"/>
      <c r="R1112" s="179">
        <f t="shared" si="349"/>
        <v>0</v>
      </c>
      <c r="S1112" s="179"/>
      <c r="T1112" s="179">
        <f t="shared" si="350"/>
        <v>0</v>
      </c>
      <c r="U1112" s="179"/>
      <c r="V1112" s="179">
        <f t="shared" si="350"/>
        <v>0</v>
      </c>
      <c r="W1112" s="179"/>
      <c r="X1112" s="179">
        <f t="shared" si="351"/>
        <v>0</v>
      </c>
      <c r="Y1112" s="179"/>
      <c r="Z1112" s="179">
        <f t="shared" si="332"/>
        <v>0</v>
      </c>
      <c r="AA1112" s="179"/>
      <c r="AB1112" s="179">
        <f t="shared" si="332"/>
        <v>0</v>
      </c>
      <c r="AC1112" s="179"/>
      <c r="AD1112" s="179">
        <f t="shared" si="332"/>
        <v>0</v>
      </c>
      <c r="AE1112" s="179"/>
      <c r="AF1112" s="179">
        <f t="shared" si="332"/>
        <v>0</v>
      </c>
      <c r="AG1112" s="179"/>
      <c r="AH1112" s="179">
        <f t="shared" si="332"/>
        <v>0</v>
      </c>
      <c r="AI1112" s="179"/>
      <c r="AJ1112" s="179">
        <f t="shared" si="344"/>
        <v>0</v>
      </c>
      <c r="AK1112" s="179"/>
      <c r="AL1112" s="179">
        <f t="shared" si="344"/>
        <v>0</v>
      </c>
      <c r="AM1112" s="179">
        <f t="shared" ref="AM1112:AM1175" si="355">IF(C1112="","",(I1112+K1112+M1112+O1112+Q1112+S1112+U1112+W1112+Y1112+AA1112+AC1112+AE1112+AG1112+AI1112+AK1112))</f>
        <v>0</v>
      </c>
      <c r="AN1112" s="217">
        <f t="shared" ref="AN1112:AN1175" si="356">IF(C1112="","",(AM1112/F1112))</f>
        <v>0</v>
      </c>
      <c r="AO1112" s="20">
        <f t="shared" si="354"/>
        <v>0</v>
      </c>
      <c r="AP1112" s="13"/>
      <c r="AR1112" s="14"/>
      <c r="AT1112" s="66"/>
      <c r="AU1112" s="66"/>
    </row>
    <row r="1113" spans="1:47" s="61" customFormat="1" ht="22.5" outlineLevel="1" x14ac:dyDescent="0.25">
      <c r="A1113" s="62" t="s">
        <v>2090</v>
      </c>
      <c r="B1113" s="63" t="s">
        <v>2091</v>
      </c>
      <c r="C1113" s="64" t="s">
        <v>131</v>
      </c>
      <c r="D1113" s="65">
        <v>1</v>
      </c>
      <c r="E1113" s="65"/>
      <c r="F1113" s="98">
        <f t="shared" si="345"/>
        <v>1</v>
      </c>
      <c r="G1113" s="156">
        <v>8811.75</v>
      </c>
      <c r="H1113" s="65">
        <f t="shared" si="343"/>
        <v>1</v>
      </c>
      <c r="I1113" s="179"/>
      <c r="J1113" s="179">
        <f t="shared" si="346"/>
        <v>0</v>
      </c>
      <c r="K1113" s="179"/>
      <c r="L1113" s="179">
        <f t="shared" si="347"/>
        <v>0</v>
      </c>
      <c r="M1113" s="179"/>
      <c r="N1113" s="179">
        <f t="shared" si="348"/>
        <v>0</v>
      </c>
      <c r="O1113" s="179"/>
      <c r="P1113" s="179">
        <f t="shared" si="348"/>
        <v>0</v>
      </c>
      <c r="Q1113" s="179"/>
      <c r="R1113" s="179">
        <f t="shared" si="349"/>
        <v>0</v>
      </c>
      <c r="S1113" s="179"/>
      <c r="T1113" s="179">
        <f t="shared" si="350"/>
        <v>0</v>
      </c>
      <c r="U1113" s="179"/>
      <c r="V1113" s="179">
        <f t="shared" si="350"/>
        <v>0</v>
      </c>
      <c r="W1113" s="179"/>
      <c r="X1113" s="179">
        <f t="shared" si="351"/>
        <v>0</v>
      </c>
      <c r="Y1113" s="179"/>
      <c r="Z1113" s="179">
        <f t="shared" si="332"/>
        <v>0</v>
      </c>
      <c r="AA1113" s="179"/>
      <c r="AB1113" s="179">
        <f t="shared" si="332"/>
        <v>0</v>
      </c>
      <c r="AC1113" s="179"/>
      <c r="AD1113" s="179">
        <f t="shared" si="332"/>
        <v>0</v>
      </c>
      <c r="AE1113" s="179"/>
      <c r="AF1113" s="179">
        <f t="shared" si="332"/>
        <v>0</v>
      </c>
      <c r="AG1113" s="179"/>
      <c r="AH1113" s="179">
        <f t="shared" si="332"/>
        <v>0</v>
      </c>
      <c r="AI1113" s="179"/>
      <c r="AJ1113" s="179">
        <f t="shared" si="344"/>
        <v>0</v>
      </c>
      <c r="AK1113" s="179"/>
      <c r="AL1113" s="179">
        <f t="shared" si="344"/>
        <v>0</v>
      </c>
      <c r="AM1113" s="179">
        <f t="shared" si="355"/>
        <v>0</v>
      </c>
      <c r="AN1113" s="217">
        <f t="shared" si="356"/>
        <v>0</v>
      </c>
      <c r="AO1113" s="20">
        <f t="shared" si="354"/>
        <v>0</v>
      </c>
      <c r="AP1113" s="13"/>
      <c r="AR1113" s="14"/>
      <c r="AT1113" s="66"/>
      <c r="AU1113" s="66"/>
    </row>
    <row r="1114" spans="1:47" s="61" customFormat="1" ht="22.5" outlineLevel="1" x14ac:dyDescent="0.25">
      <c r="A1114" s="62" t="s">
        <v>2092</v>
      </c>
      <c r="B1114" s="63" t="s">
        <v>2093</v>
      </c>
      <c r="C1114" s="64" t="s">
        <v>131</v>
      </c>
      <c r="D1114" s="65">
        <v>2</v>
      </c>
      <c r="E1114" s="65"/>
      <c r="F1114" s="98">
        <f t="shared" si="345"/>
        <v>2</v>
      </c>
      <c r="G1114" s="156">
        <v>1860</v>
      </c>
      <c r="H1114" s="65">
        <f t="shared" si="343"/>
        <v>2</v>
      </c>
      <c r="I1114" s="179"/>
      <c r="J1114" s="179">
        <f t="shared" si="346"/>
        <v>0</v>
      </c>
      <c r="K1114" s="179"/>
      <c r="L1114" s="179">
        <f t="shared" si="347"/>
        <v>0</v>
      </c>
      <c r="M1114" s="179"/>
      <c r="N1114" s="179">
        <f t="shared" si="348"/>
        <v>0</v>
      </c>
      <c r="O1114" s="179"/>
      <c r="P1114" s="179">
        <f t="shared" si="348"/>
        <v>0</v>
      </c>
      <c r="Q1114" s="179"/>
      <c r="R1114" s="179">
        <f t="shared" si="349"/>
        <v>0</v>
      </c>
      <c r="S1114" s="179"/>
      <c r="T1114" s="179">
        <f t="shared" si="350"/>
        <v>0</v>
      </c>
      <c r="U1114" s="179"/>
      <c r="V1114" s="179">
        <f t="shared" si="350"/>
        <v>0</v>
      </c>
      <c r="W1114" s="179"/>
      <c r="X1114" s="179">
        <f t="shared" si="351"/>
        <v>0</v>
      </c>
      <c r="Y1114" s="179"/>
      <c r="Z1114" s="179">
        <f t="shared" si="332"/>
        <v>0</v>
      </c>
      <c r="AA1114" s="179"/>
      <c r="AB1114" s="179">
        <f t="shared" si="332"/>
        <v>0</v>
      </c>
      <c r="AC1114" s="179"/>
      <c r="AD1114" s="179">
        <f t="shared" si="332"/>
        <v>0</v>
      </c>
      <c r="AE1114" s="179"/>
      <c r="AF1114" s="179">
        <f t="shared" si="332"/>
        <v>0</v>
      </c>
      <c r="AG1114" s="179"/>
      <c r="AH1114" s="179">
        <f t="shared" si="332"/>
        <v>0</v>
      </c>
      <c r="AI1114" s="179"/>
      <c r="AJ1114" s="179">
        <f t="shared" si="344"/>
        <v>0</v>
      </c>
      <c r="AK1114" s="179"/>
      <c r="AL1114" s="179">
        <f t="shared" si="344"/>
        <v>0</v>
      </c>
      <c r="AM1114" s="179">
        <f t="shared" si="355"/>
        <v>0</v>
      </c>
      <c r="AN1114" s="217">
        <f t="shared" si="356"/>
        <v>0</v>
      </c>
      <c r="AO1114" s="20">
        <f t="shared" si="354"/>
        <v>0</v>
      </c>
      <c r="AP1114" s="13"/>
      <c r="AR1114" s="14"/>
      <c r="AT1114" s="66"/>
      <c r="AU1114" s="66"/>
    </row>
    <row r="1115" spans="1:47" s="61" customFormat="1" ht="15" outlineLevel="1" x14ac:dyDescent="0.25">
      <c r="A1115" s="62" t="s">
        <v>2094</v>
      </c>
      <c r="B1115" s="63" t="s">
        <v>2095</v>
      </c>
      <c r="C1115" s="64" t="s">
        <v>2087</v>
      </c>
      <c r="D1115" s="65">
        <v>10</v>
      </c>
      <c r="E1115" s="65"/>
      <c r="F1115" s="98">
        <f t="shared" si="345"/>
        <v>10</v>
      </c>
      <c r="G1115" s="156">
        <v>744</v>
      </c>
      <c r="H1115" s="65">
        <f t="shared" si="343"/>
        <v>2</v>
      </c>
      <c r="I1115" s="179"/>
      <c r="J1115" s="179">
        <f t="shared" si="346"/>
        <v>0</v>
      </c>
      <c r="K1115" s="179"/>
      <c r="L1115" s="179">
        <f t="shared" si="347"/>
        <v>0</v>
      </c>
      <c r="M1115" s="179"/>
      <c r="N1115" s="179">
        <f t="shared" si="348"/>
        <v>0</v>
      </c>
      <c r="O1115" s="179"/>
      <c r="P1115" s="179">
        <f t="shared" si="348"/>
        <v>0</v>
      </c>
      <c r="Q1115" s="179"/>
      <c r="R1115" s="179">
        <f t="shared" si="349"/>
        <v>0</v>
      </c>
      <c r="S1115" s="179"/>
      <c r="T1115" s="179">
        <f t="shared" si="350"/>
        <v>0</v>
      </c>
      <c r="U1115" s="179">
        <v>1</v>
      </c>
      <c r="V1115" s="179">
        <f t="shared" si="350"/>
        <v>744</v>
      </c>
      <c r="W1115" s="179">
        <v>1</v>
      </c>
      <c r="X1115" s="179">
        <f t="shared" si="351"/>
        <v>744</v>
      </c>
      <c r="Y1115" s="179">
        <v>1</v>
      </c>
      <c r="Z1115" s="179">
        <f t="shared" si="332"/>
        <v>744</v>
      </c>
      <c r="AA1115" s="179">
        <v>1</v>
      </c>
      <c r="AB1115" s="179">
        <f t="shared" si="332"/>
        <v>744</v>
      </c>
      <c r="AC1115" s="179">
        <v>1</v>
      </c>
      <c r="AD1115" s="179">
        <f t="shared" si="332"/>
        <v>744</v>
      </c>
      <c r="AE1115" s="179">
        <v>1</v>
      </c>
      <c r="AF1115" s="179">
        <f t="shared" si="332"/>
        <v>744</v>
      </c>
      <c r="AG1115" s="179">
        <v>1</v>
      </c>
      <c r="AH1115" s="179">
        <f t="shared" si="332"/>
        <v>744</v>
      </c>
      <c r="AI1115" s="179">
        <v>1</v>
      </c>
      <c r="AJ1115" s="179">
        <f t="shared" si="344"/>
        <v>744</v>
      </c>
      <c r="AK1115" s="179"/>
      <c r="AL1115" s="179">
        <f t="shared" si="344"/>
        <v>0</v>
      </c>
      <c r="AM1115" s="179">
        <f t="shared" si="355"/>
        <v>8</v>
      </c>
      <c r="AN1115" s="217">
        <f t="shared" si="356"/>
        <v>0.8</v>
      </c>
      <c r="AO1115" s="20">
        <f t="shared" si="354"/>
        <v>5952</v>
      </c>
      <c r="AP1115" s="13"/>
      <c r="AR1115" s="14"/>
      <c r="AT1115" s="66"/>
      <c r="AU1115" s="66"/>
    </row>
    <row r="1116" spans="1:47" s="61" customFormat="1" ht="22.5" outlineLevel="1" x14ac:dyDescent="0.25">
      <c r="A1116" s="62" t="s">
        <v>2096</v>
      </c>
      <c r="B1116" s="63" t="s">
        <v>2097</v>
      </c>
      <c r="C1116" s="64" t="s">
        <v>131</v>
      </c>
      <c r="D1116" s="65">
        <v>1</v>
      </c>
      <c r="E1116" s="65"/>
      <c r="F1116" s="98">
        <f t="shared" si="345"/>
        <v>1</v>
      </c>
      <c r="G1116" s="156">
        <v>697.5</v>
      </c>
      <c r="H1116" s="65">
        <f t="shared" si="343"/>
        <v>0</v>
      </c>
      <c r="I1116" s="179"/>
      <c r="J1116" s="179">
        <f t="shared" si="346"/>
        <v>0</v>
      </c>
      <c r="K1116" s="179"/>
      <c r="L1116" s="179">
        <f t="shared" si="347"/>
        <v>0</v>
      </c>
      <c r="M1116" s="179"/>
      <c r="N1116" s="179">
        <f t="shared" si="348"/>
        <v>0</v>
      </c>
      <c r="O1116" s="179"/>
      <c r="P1116" s="179">
        <f t="shared" si="348"/>
        <v>0</v>
      </c>
      <c r="Q1116" s="179"/>
      <c r="R1116" s="179">
        <f t="shared" si="349"/>
        <v>0</v>
      </c>
      <c r="S1116" s="179"/>
      <c r="T1116" s="179">
        <f t="shared" si="350"/>
        <v>0</v>
      </c>
      <c r="U1116" s="179"/>
      <c r="V1116" s="179">
        <f t="shared" si="350"/>
        <v>0</v>
      </c>
      <c r="W1116" s="179">
        <v>1</v>
      </c>
      <c r="X1116" s="179">
        <f t="shared" si="351"/>
        <v>697.5</v>
      </c>
      <c r="Y1116" s="179"/>
      <c r="Z1116" s="179">
        <f t="shared" si="332"/>
        <v>0</v>
      </c>
      <c r="AA1116" s="179"/>
      <c r="AB1116" s="179">
        <f t="shared" si="332"/>
        <v>0</v>
      </c>
      <c r="AC1116" s="179"/>
      <c r="AD1116" s="179">
        <f t="shared" si="332"/>
        <v>0</v>
      </c>
      <c r="AE1116" s="179"/>
      <c r="AF1116" s="179">
        <f t="shared" si="332"/>
        <v>0</v>
      </c>
      <c r="AG1116" s="179"/>
      <c r="AH1116" s="179">
        <f t="shared" si="332"/>
        <v>0</v>
      </c>
      <c r="AI1116" s="179"/>
      <c r="AJ1116" s="179">
        <f t="shared" si="344"/>
        <v>0</v>
      </c>
      <c r="AK1116" s="179"/>
      <c r="AL1116" s="179">
        <f t="shared" si="344"/>
        <v>0</v>
      </c>
      <c r="AM1116" s="179">
        <f t="shared" si="355"/>
        <v>1</v>
      </c>
      <c r="AN1116" s="217">
        <f t="shared" si="356"/>
        <v>1</v>
      </c>
      <c r="AO1116" s="20">
        <f t="shared" si="354"/>
        <v>697.5</v>
      </c>
      <c r="AP1116" s="13"/>
      <c r="AR1116" s="14"/>
      <c r="AT1116" s="66"/>
      <c r="AU1116" s="66"/>
    </row>
    <row r="1117" spans="1:47" s="61" customFormat="1" ht="22.5" outlineLevel="1" x14ac:dyDescent="0.25">
      <c r="A1117" s="62" t="s">
        <v>2098</v>
      </c>
      <c r="B1117" s="63" t="s">
        <v>2099</v>
      </c>
      <c r="C1117" s="64" t="s">
        <v>131</v>
      </c>
      <c r="D1117" s="65">
        <v>2</v>
      </c>
      <c r="E1117" s="65"/>
      <c r="F1117" s="98">
        <f t="shared" si="345"/>
        <v>2</v>
      </c>
      <c r="G1117" s="156">
        <v>604.5</v>
      </c>
      <c r="H1117" s="65">
        <f t="shared" si="343"/>
        <v>1</v>
      </c>
      <c r="I1117" s="179"/>
      <c r="J1117" s="179">
        <f t="shared" si="346"/>
        <v>0</v>
      </c>
      <c r="K1117" s="179"/>
      <c r="L1117" s="179">
        <f t="shared" si="347"/>
        <v>0</v>
      </c>
      <c r="M1117" s="179"/>
      <c r="N1117" s="179">
        <f t="shared" si="348"/>
        <v>0</v>
      </c>
      <c r="O1117" s="179"/>
      <c r="P1117" s="179">
        <f t="shared" si="348"/>
        <v>0</v>
      </c>
      <c r="Q1117" s="179"/>
      <c r="R1117" s="179">
        <f t="shared" si="349"/>
        <v>0</v>
      </c>
      <c r="S1117" s="179"/>
      <c r="T1117" s="179">
        <f t="shared" si="350"/>
        <v>0</v>
      </c>
      <c r="U1117" s="179">
        <v>1</v>
      </c>
      <c r="V1117" s="179">
        <f t="shared" si="350"/>
        <v>604.5</v>
      </c>
      <c r="W1117" s="179"/>
      <c r="X1117" s="179">
        <f t="shared" si="351"/>
        <v>0</v>
      </c>
      <c r="Y1117" s="179"/>
      <c r="Z1117" s="179">
        <f t="shared" si="332"/>
        <v>0</v>
      </c>
      <c r="AA1117" s="179"/>
      <c r="AB1117" s="179">
        <f t="shared" si="332"/>
        <v>0</v>
      </c>
      <c r="AC1117" s="179"/>
      <c r="AD1117" s="179">
        <f t="shared" si="332"/>
        <v>0</v>
      </c>
      <c r="AE1117" s="179"/>
      <c r="AF1117" s="179">
        <f t="shared" si="332"/>
        <v>0</v>
      </c>
      <c r="AG1117" s="179"/>
      <c r="AH1117" s="179">
        <f t="shared" si="332"/>
        <v>0</v>
      </c>
      <c r="AI1117" s="179"/>
      <c r="AJ1117" s="179">
        <f t="shared" si="344"/>
        <v>0</v>
      </c>
      <c r="AK1117" s="179"/>
      <c r="AL1117" s="179">
        <f t="shared" si="344"/>
        <v>0</v>
      </c>
      <c r="AM1117" s="179">
        <f t="shared" si="355"/>
        <v>1</v>
      </c>
      <c r="AN1117" s="217">
        <f t="shared" si="356"/>
        <v>0.5</v>
      </c>
      <c r="AO1117" s="20">
        <f t="shared" si="354"/>
        <v>604.5</v>
      </c>
      <c r="AP1117" s="13"/>
      <c r="AR1117" s="14"/>
      <c r="AT1117" s="66"/>
      <c r="AU1117" s="66"/>
    </row>
    <row r="1118" spans="1:47" s="61" customFormat="1" ht="15" outlineLevel="1" x14ac:dyDescent="0.25">
      <c r="A1118" s="62"/>
      <c r="B1118" s="63"/>
      <c r="C1118" s="64"/>
      <c r="D1118" s="65"/>
      <c r="E1118" s="65"/>
      <c r="F1118" s="98"/>
      <c r="G1118" s="156"/>
      <c r="H1118" s="65"/>
      <c r="I1118" s="179"/>
      <c r="J1118" s="179"/>
      <c r="K1118" s="179"/>
      <c r="L1118" s="179"/>
      <c r="M1118" s="179"/>
      <c r="N1118" s="179"/>
      <c r="O1118" s="179"/>
      <c r="P1118" s="179"/>
      <c r="Q1118" s="179"/>
      <c r="R1118" s="179"/>
      <c r="S1118" s="179"/>
      <c r="T1118" s="179"/>
      <c r="U1118" s="179"/>
      <c r="V1118" s="179"/>
      <c r="W1118" s="179"/>
      <c r="X1118" s="179"/>
      <c r="Y1118" s="179"/>
      <c r="Z1118" s="179"/>
      <c r="AA1118" s="179"/>
      <c r="AB1118" s="179"/>
      <c r="AC1118" s="179"/>
      <c r="AD1118" s="179"/>
      <c r="AE1118" s="179"/>
      <c r="AF1118" s="179"/>
      <c r="AG1118" s="179"/>
      <c r="AH1118" s="179"/>
      <c r="AI1118" s="179"/>
      <c r="AJ1118" s="179"/>
      <c r="AK1118" s="179"/>
      <c r="AL1118" s="179"/>
      <c r="AM1118" s="179" t="str">
        <f t="shared" si="355"/>
        <v/>
      </c>
      <c r="AN1118" s="217" t="str">
        <f t="shared" si="356"/>
        <v/>
      </c>
      <c r="AO1118" s="20" t="str">
        <f t="shared" si="354"/>
        <v/>
      </c>
      <c r="AP1118" s="13"/>
      <c r="AR1118" s="14"/>
      <c r="AT1118" s="66"/>
      <c r="AU1118" s="66"/>
    </row>
    <row r="1119" spans="1:47" s="126" customFormat="1" ht="15" x14ac:dyDescent="0.25">
      <c r="A1119" s="101" t="s">
        <v>2100</v>
      </c>
      <c r="B1119" s="102" t="s">
        <v>66</v>
      </c>
      <c r="C1119" s="103"/>
      <c r="D1119" s="104"/>
      <c r="E1119" s="104"/>
      <c r="F1119" s="104"/>
      <c r="G1119" s="164"/>
      <c r="H1119" s="99"/>
      <c r="I1119" s="187"/>
      <c r="J1119" s="187"/>
      <c r="K1119" s="187"/>
      <c r="L1119" s="187"/>
      <c r="M1119" s="187"/>
      <c r="N1119" s="187"/>
      <c r="O1119" s="187"/>
      <c r="P1119" s="187"/>
      <c r="Q1119" s="187"/>
      <c r="R1119" s="187"/>
      <c r="S1119" s="187"/>
      <c r="T1119" s="187"/>
      <c r="U1119" s="187"/>
      <c r="V1119" s="187"/>
      <c r="W1119" s="187"/>
      <c r="X1119" s="187"/>
      <c r="Y1119" s="187"/>
      <c r="Z1119" s="187"/>
      <c r="AA1119" s="187"/>
      <c r="AB1119" s="187"/>
      <c r="AC1119" s="187"/>
      <c r="AD1119" s="187"/>
      <c r="AE1119" s="187"/>
      <c r="AF1119" s="187"/>
      <c r="AG1119" s="187"/>
      <c r="AH1119" s="187"/>
      <c r="AI1119" s="187"/>
      <c r="AJ1119" s="187"/>
      <c r="AK1119" s="187"/>
      <c r="AL1119" s="187"/>
      <c r="AM1119" s="187" t="str">
        <f t="shared" si="355"/>
        <v/>
      </c>
      <c r="AN1119" s="225" t="str">
        <f t="shared" si="356"/>
        <v/>
      </c>
      <c r="AO1119" s="100" t="str">
        <f t="shared" si="354"/>
        <v/>
      </c>
      <c r="AP1119" s="13"/>
      <c r="AR1119" s="14"/>
      <c r="AT1119" s="127"/>
      <c r="AU1119" s="127"/>
    </row>
    <row r="1120" spans="1:47" s="61" customFormat="1" ht="15" outlineLevel="1" x14ac:dyDescent="0.25">
      <c r="A1120" s="62" t="s">
        <v>2101</v>
      </c>
      <c r="B1120" s="63" t="s">
        <v>2102</v>
      </c>
      <c r="C1120" s="64" t="s">
        <v>2103</v>
      </c>
      <c r="D1120" s="65">
        <v>12</v>
      </c>
      <c r="E1120" s="65"/>
      <c r="F1120" s="98">
        <f t="shared" ref="F1120:F1128" si="357">D1120+E1120</f>
        <v>12</v>
      </c>
      <c r="G1120" s="156">
        <v>502.43</v>
      </c>
      <c r="H1120" s="65">
        <f t="shared" si="343"/>
        <v>0</v>
      </c>
      <c r="I1120" s="179"/>
      <c r="J1120" s="179">
        <f t="shared" si="346"/>
        <v>0</v>
      </c>
      <c r="K1120" s="179">
        <v>3</v>
      </c>
      <c r="L1120" s="179">
        <f t="shared" si="347"/>
        <v>1507.29</v>
      </c>
      <c r="M1120" s="179"/>
      <c r="N1120" s="179">
        <f t="shared" si="348"/>
        <v>0</v>
      </c>
      <c r="O1120" s="179"/>
      <c r="P1120" s="179">
        <f t="shared" si="348"/>
        <v>0</v>
      </c>
      <c r="Q1120" s="179"/>
      <c r="R1120" s="179">
        <f t="shared" si="349"/>
        <v>0</v>
      </c>
      <c r="S1120" s="179"/>
      <c r="T1120" s="179">
        <f t="shared" si="350"/>
        <v>0</v>
      </c>
      <c r="U1120" s="179"/>
      <c r="V1120" s="179">
        <f t="shared" si="350"/>
        <v>0</v>
      </c>
      <c r="W1120" s="179">
        <v>7</v>
      </c>
      <c r="X1120" s="179">
        <f t="shared" si="351"/>
        <v>3517.01</v>
      </c>
      <c r="Y1120" s="179">
        <v>2</v>
      </c>
      <c r="Z1120" s="179">
        <f t="shared" si="332"/>
        <v>1004.86</v>
      </c>
      <c r="AA1120" s="179"/>
      <c r="AB1120" s="179">
        <f t="shared" si="332"/>
        <v>0</v>
      </c>
      <c r="AC1120" s="179"/>
      <c r="AD1120" s="179">
        <f t="shared" si="332"/>
        <v>0</v>
      </c>
      <c r="AE1120" s="179"/>
      <c r="AF1120" s="179">
        <f t="shared" si="332"/>
        <v>0</v>
      </c>
      <c r="AG1120" s="179"/>
      <c r="AH1120" s="179">
        <f t="shared" si="332"/>
        <v>0</v>
      </c>
      <c r="AI1120" s="179"/>
      <c r="AJ1120" s="179">
        <f t="shared" si="344"/>
        <v>0</v>
      </c>
      <c r="AK1120" s="179"/>
      <c r="AL1120" s="179">
        <f t="shared" si="344"/>
        <v>0</v>
      </c>
      <c r="AM1120" s="179">
        <f t="shared" si="355"/>
        <v>12</v>
      </c>
      <c r="AN1120" s="217">
        <f t="shared" si="356"/>
        <v>1</v>
      </c>
      <c r="AO1120" s="20">
        <f t="shared" si="354"/>
        <v>6029.16</v>
      </c>
      <c r="AP1120" s="13"/>
      <c r="AR1120" s="14"/>
      <c r="AT1120" s="66"/>
      <c r="AU1120" s="66"/>
    </row>
    <row r="1121" spans="1:47" s="61" customFormat="1" ht="22.5" outlineLevel="1" x14ac:dyDescent="0.25">
      <c r="A1121" s="62" t="s">
        <v>2104</v>
      </c>
      <c r="B1121" s="63" t="s">
        <v>2105</v>
      </c>
      <c r="C1121" s="64" t="s">
        <v>73</v>
      </c>
      <c r="D1121" s="65">
        <v>11.6</v>
      </c>
      <c r="E1121" s="65"/>
      <c r="F1121" s="98">
        <f t="shared" si="357"/>
        <v>11.6</v>
      </c>
      <c r="G1121" s="156">
        <v>28.11011246</v>
      </c>
      <c r="H1121" s="65">
        <f t="shared" si="343"/>
        <v>11.6</v>
      </c>
      <c r="I1121" s="179"/>
      <c r="J1121" s="179">
        <f t="shared" si="346"/>
        <v>0</v>
      </c>
      <c r="K1121" s="179"/>
      <c r="L1121" s="179">
        <f t="shared" si="347"/>
        <v>0</v>
      </c>
      <c r="M1121" s="179"/>
      <c r="N1121" s="179">
        <f t="shared" si="348"/>
        <v>0</v>
      </c>
      <c r="O1121" s="179"/>
      <c r="P1121" s="179">
        <f t="shared" si="348"/>
        <v>0</v>
      </c>
      <c r="Q1121" s="179"/>
      <c r="R1121" s="179">
        <f t="shared" si="349"/>
        <v>0</v>
      </c>
      <c r="S1121" s="179"/>
      <c r="T1121" s="179">
        <f t="shared" si="350"/>
        <v>0</v>
      </c>
      <c r="U1121" s="179"/>
      <c r="V1121" s="179">
        <f t="shared" si="350"/>
        <v>0</v>
      </c>
      <c r="W1121" s="179"/>
      <c r="X1121" s="179">
        <f t="shared" si="351"/>
        <v>0</v>
      </c>
      <c r="Y1121" s="179"/>
      <c r="Z1121" s="179">
        <f t="shared" si="332"/>
        <v>0</v>
      </c>
      <c r="AA1121" s="179"/>
      <c r="AB1121" s="179">
        <f t="shared" si="332"/>
        <v>0</v>
      </c>
      <c r="AC1121" s="179"/>
      <c r="AD1121" s="179">
        <f t="shared" si="332"/>
        <v>0</v>
      </c>
      <c r="AE1121" s="179"/>
      <c r="AF1121" s="179">
        <f t="shared" si="332"/>
        <v>0</v>
      </c>
      <c r="AG1121" s="179"/>
      <c r="AH1121" s="179">
        <f t="shared" si="332"/>
        <v>0</v>
      </c>
      <c r="AI1121" s="179"/>
      <c r="AJ1121" s="179">
        <f t="shared" si="344"/>
        <v>0</v>
      </c>
      <c r="AK1121" s="179"/>
      <c r="AL1121" s="179">
        <f t="shared" si="344"/>
        <v>0</v>
      </c>
      <c r="AM1121" s="179">
        <f t="shared" si="355"/>
        <v>0</v>
      </c>
      <c r="AN1121" s="217">
        <f t="shared" si="356"/>
        <v>0</v>
      </c>
      <c r="AO1121" s="20">
        <f t="shared" si="354"/>
        <v>0</v>
      </c>
      <c r="AP1121" s="13"/>
      <c r="AR1121" s="14"/>
      <c r="AT1121" s="66"/>
      <c r="AU1121" s="66"/>
    </row>
    <row r="1122" spans="1:47" s="61" customFormat="1" ht="15" outlineLevel="1" x14ac:dyDescent="0.25">
      <c r="A1122" s="62" t="s">
        <v>2106</v>
      </c>
      <c r="B1122" s="63" t="s">
        <v>2107</v>
      </c>
      <c r="C1122" s="64" t="s">
        <v>41</v>
      </c>
      <c r="D1122" s="65">
        <v>2.6</v>
      </c>
      <c r="E1122" s="65"/>
      <c r="F1122" s="98">
        <f t="shared" si="357"/>
        <v>2.6</v>
      </c>
      <c r="G1122" s="156">
        <v>10.547142300000001</v>
      </c>
      <c r="H1122" s="65">
        <f t="shared" si="343"/>
        <v>2.6</v>
      </c>
      <c r="I1122" s="179"/>
      <c r="J1122" s="179">
        <f t="shared" si="346"/>
        <v>0</v>
      </c>
      <c r="K1122" s="179"/>
      <c r="L1122" s="179">
        <f t="shared" si="347"/>
        <v>0</v>
      </c>
      <c r="M1122" s="179"/>
      <c r="N1122" s="179">
        <f t="shared" si="348"/>
        <v>0</v>
      </c>
      <c r="O1122" s="179"/>
      <c r="P1122" s="179">
        <f t="shared" si="348"/>
        <v>0</v>
      </c>
      <c r="Q1122" s="179"/>
      <c r="R1122" s="179">
        <f t="shared" si="349"/>
        <v>0</v>
      </c>
      <c r="S1122" s="179"/>
      <c r="T1122" s="179">
        <f t="shared" si="350"/>
        <v>0</v>
      </c>
      <c r="U1122" s="179"/>
      <c r="V1122" s="179">
        <f t="shared" si="350"/>
        <v>0</v>
      </c>
      <c r="W1122" s="179"/>
      <c r="X1122" s="179">
        <f t="shared" si="351"/>
        <v>0</v>
      </c>
      <c r="Y1122" s="179"/>
      <c r="Z1122" s="179">
        <f t="shared" si="332"/>
        <v>0</v>
      </c>
      <c r="AA1122" s="179"/>
      <c r="AB1122" s="179">
        <f t="shared" si="332"/>
        <v>0</v>
      </c>
      <c r="AC1122" s="179"/>
      <c r="AD1122" s="179">
        <f t="shared" si="332"/>
        <v>0</v>
      </c>
      <c r="AE1122" s="179"/>
      <c r="AF1122" s="179">
        <f t="shared" si="332"/>
        <v>0</v>
      </c>
      <c r="AG1122" s="179"/>
      <c r="AH1122" s="179">
        <f t="shared" si="332"/>
        <v>0</v>
      </c>
      <c r="AI1122" s="179"/>
      <c r="AJ1122" s="179">
        <f t="shared" si="344"/>
        <v>0</v>
      </c>
      <c r="AK1122" s="179"/>
      <c r="AL1122" s="179">
        <f t="shared" si="344"/>
        <v>0</v>
      </c>
      <c r="AM1122" s="179">
        <f t="shared" si="355"/>
        <v>0</v>
      </c>
      <c r="AN1122" s="217">
        <f t="shared" si="356"/>
        <v>0</v>
      </c>
      <c r="AO1122" s="20">
        <f t="shared" si="354"/>
        <v>0</v>
      </c>
      <c r="AP1122" s="13"/>
      <c r="AR1122" s="14"/>
      <c r="AT1122" s="66"/>
      <c r="AU1122" s="66"/>
    </row>
    <row r="1123" spans="1:47" s="61" customFormat="1" ht="15" outlineLevel="1" x14ac:dyDescent="0.25">
      <c r="A1123" s="62" t="s">
        <v>2108</v>
      </c>
      <c r="B1123" s="63" t="s">
        <v>2109</v>
      </c>
      <c r="C1123" s="64" t="s">
        <v>41</v>
      </c>
      <c r="D1123" s="65">
        <v>2.6</v>
      </c>
      <c r="E1123" s="65"/>
      <c r="F1123" s="98">
        <f t="shared" si="357"/>
        <v>2.6</v>
      </c>
      <c r="G1123" s="156">
        <v>14.109501010000001</v>
      </c>
      <c r="H1123" s="65">
        <f t="shared" si="343"/>
        <v>2.6</v>
      </c>
      <c r="I1123" s="179"/>
      <c r="J1123" s="179">
        <f t="shared" si="346"/>
        <v>0</v>
      </c>
      <c r="K1123" s="179"/>
      <c r="L1123" s="179">
        <f t="shared" si="347"/>
        <v>0</v>
      </c>
      <c r="M1123" s="179"/>
      <c r="N1123" s="179">
        <f t="shared" si="348"/>
        <v>0</v>
      </c>
      <c r="O1123" s="179"/>
      <c r="P1123" s="179">
        <f t="shared" si="348"/>
        <v>0</v>
      </c>
      <c r="Q1123" s="179"/>
      <c r="R1123" s="179">
        <f t="shared" si="349"/>
        <v>0</v>
      </c>
      <c r="S1123" s="179"/>
      <c r="T1123" s="179">
        <f t="shared" si="350"/>
        <v>0</v>
      </c>
      <c r="U1123" s="179"/>
      <c r="V1123" s="179">
        <f t="shared" si="350"/>
        <v>0</v>
      </c>
      <c r="W1123" s="179"/>
      <c r="X1123" s="179">
        <f t="shared" si="351"/>
        <v>0</v>
      </c>
      <c r="Y1123" s="179"/>
      <c r="Z1123" s="179">
        <f t="shared" si="332"/>
        <v>0</v>
      </c>
      <c r="AA1123" s="179"/>
      <c r="AB1123" s="179">
        <f t="shared" si="332"/>
        <v>0</v>
      </c>
      <c r="AC1123" s="179"/>
      <c r="AD1123" s="179">
        <f t="shared" si="332"/>
        <v>0</v>
      </c>
      <c r="AE1123" s="179"/>
      <c r="AF1123" s="179">
        <f t="shared" si="332"/>
        <v>0</v>
      </c>
      <c r="AG1123" s="179"/>
      <c r="AH1123" s="179">
        <f t="shared" si="332"/>
        <v>0</v>
      </c>
      <c r="AI1123" s="179"/>
      <c r="AJ1123" s="179">
        <f t="shared" si="344"/>
        <v>0</v>
      </c>
      <c r="AK1123" s="179"/>
      <c r="AL1123" s="179">
        <f t="shared" si="344"/>
        <v>0</v>
      </c>
      <c r="AM1123" s="179">
        <f t="shared" si="355"/>
        <v>0</v>
      </c>
      <c r="AN1123" s="217">
        <f t="shared" si="356"/>
        <v>0</v>
      </c>
      <c r="AO1123" s="20">
        <f t="shared" si="354"/>
        <v>0</v>
      </c>
      <c r="AP1123" s="13"/>
      <c r="AR1123" s="14"/>
      <c r="AT1123" s="66"/>
      <c r="AU1123" s="66"/>
    </row>
    <row r="1124" spans="1:47" s="61" customFormat="1" ht="30.6" customHeight="1" outlineLevel="1" x14ac:dyDescent="0.25">
      <c r="A1124" s="62" t="s">
        <v>2110</v>
      </c>
      <c r="B1124" s="63" t="s">
        <v>2111</v>
      </c>
      <c r="C1124" s="64" t="s">
        <v>41</v>
      </c>
      <c r="D1124" s="65">
        <v>2.52</v>
      </c>
      <c r="E1124" s="65"/>
      <c r="F1124" s="98">
        <f t="shared" si="357"/>
        <v>2.52</v>
      </c>
      <c r="G1124" s="156">
        <v>73.241490159999998</v>
      </c>
      <c r="H1124" s="65">
        <f t="shared" si="343"/>
        <v>2.52</v>
      </c>
      <c r="I1124" s="179"/>
      <c r="J1124" s="179">
        <f t="shared" si="346"/>
        <v>0</v>
      </c>
      <c r="K1124" s="179"/>
      <c r="L1124" s="179">
        <f t="shared" si="347"/>
        <v>0</v>
      </c>
      <c r="M1124" s="179"/>
      <c r="N1124" s="179">
        <f t="shared" si="348"/>
        <v>0</v>
      </c>
      <c r="O1124" s="179"/>
      <c r="P1124" s="179">
        <f t="shared" si="348"/>
        <v>0</v>
      </c>
      <c r="Q1124" s="179"/>
      <c r="R1124" s="179">
        <f t="shared" si="349"/>
        <v>0</v>
      </c>
      <c r="S1124" s="179"/>
      <c r="T1124" s="179">
        <f t="shared" si="350"/>
        <v>0</v>
      </c>
      <c r="U1124" s="179"/>
      <c r="V1124" s="179">
        <f t="shared" si="350"/>
        <v>0</v>
      </c>
      <c r="W1124" s="179"/>
      <c r="X1124" s="179">
        <f t="shared" si="351"/>
        <v>0</v>
      </c>
      <c r="Y1124" s="179"/>
      <c r="Z1124" s="179">
        <f t="shared" si="332"/>
        <v>0</v>
      </c>
      <c r="AA1124" s="179"/>
      <c r="AB1124" s="179">
        <f t="shared" si="332"/>
        <v>0</v>
      </c>
      <c r="AC1124" s="179"/>
      <c r="AD1124" s="179">
        <f t="shared" si="332"/>
        <v>0</v>
      </c>
      <c r="AE1124" s="179"/>
      <c r="AF1124" s="179">
        <f t="shared" si="332"/>
        <v>0</v>
      </c>
      <c r="AG1124" s="179"/>
      <c r="AH1124" s="179">
        <f t="shared" si="332"/>
        <v>0</v>
      </c>
      <c r="AI1124" s="179"/>
      <c r="AJ1124" s="179">
        <f t="shared" si="344"/>
        <v>0</v>
      </c>
      <c r="AK1124" s="179"/>
      <c r="AL1124" s="179">
        <f t="shared" si="344"/>
        <v>0</v>
      </c>
      <c r="AM1124" s="179">
        <f t="shared" si="355"/>
        <v>0</v>
      </c>
      <c r="AN1124" s="217">
        <f t="shared" si="356"/>
        <v>0</v>
      </c>
      <c r="AO1124" s="20">
        <f t="shared" si="354"/>
        <v>0</v>
      </c>
      <c r="AP1124" s="13"/>
      <c r="AR1124" s="14"/>
      <c r="AT1124" s="66"/>
      <c r="AU1124" s="66"/>
    </row>
    <row r="1125" spans="1:47" s="61" customFormat="1" ht="33.75" outlineLevel="1" x14ac:dyDescent="0.25">
      <c r="A1125" s="62" t="s">
        <v>2112</v>
      </c>
      <c r="B1125" s="63" t="s">
        <v>354</v>
      </c>
      <c r="C1125" s="64" t="s">
        <v>41</v>
      </c>
      <c r="D1125" s="65">
        <v>5.04</v>
      </c>
      <c r="E1125" s="65"/>
      <c r="F1125" s="98">
        <f t="shared" si="357"/>
        <v>5.04</v>
      </c>
      <c r="G1125" s="156">
        <v>2.623147506</v>
      </c>
      <c r="H1125" s="65">
        <f t="shared" si="343"/>
        <v>5.04</v>
      </c>
      <c r="I1125" s="179"/>
      <c r="J1125" s="179">
        <f t="shared" si="346"/>
        <v>0</v>
      </c>
      <c r="K1125" s="179"/>
      <c r="L1125" s="179">
        <f t="shared" si="347"/>
        <v>0</v>
      </c>
      <c r="M1125" s="179"/>
      <c r="N1125" s="179">
        <f t="shared" si="348"/>
        <v>0</v>
      </c>
      <c r="O1125" s="179"/>
      <c r="P1125" s="179">
        <f t="shared" si="348"/>
        <v>0</v>
      </c>
      <c r="Q1125" s="179"/>
      <c r="R1125" s="179">
        <f t="shared" si="349"/>
        <v>0</v>
      </c>
      <c r="S1125" s="179"/>
      <c r="T1125" s="179">
        <f t="shared" si="350"/>
        <v>0</v>
      </c>
      <c r="U1125" s="179"/>
      <c r="V1125" s="179">
        <f t="shared" si="350"/>
        <v>0</v>
      </c>
      <c r="W1125" s="179"/>
      <c r="X1125" s="179">
        <f t="shared" si="351"/>
        <v>0</v>
      </c>
      <c r="Y1125" s="179"/>
      <c r="Z1125" s="179">
        <f t="shared" si="332"/>
        <v>0</v>
      </c>
      <c r="AA1125" s="179"/>
      <c r="AB1125" s="179">
        <f t="shared" si="332"/>
        <v>0</v>
      </c>
      <c r="AC1125" s="179"/>
      <c r="AD1125" s="179">
        <f t="shared" si="332"/>
        <v>0</v>
      </c>
      <c r="AE1125" s="179"/>
      <c r="AF1125" s="179">
        <f t="shared" si="332"/>
        <v>0</v>
      </c>
      <c r="AG1125" s="179"/>
      <c r="AH1125" s="179">
        <f t="shared" si="332"/>
        <v>0</v>
      </c>
      <c r="AI1125" s="179"/>
      <c r="AJ1125" s="179">
        <f t="shared" si="344"/>
        <v>0</v>
      </c>
      <c r="AK1125" s="179"/>
      <c r="AL1125" s="179">
        <f t="shared" si="344"/>
        <v>0</v>
      </c>
      <c r="AM1125" s="179">
        <f t="shared" si="355"/>
        <v>0</v>
      </c>
      <c r="AN1125" s="217">
        <f t="shared" si="356"/>
        <v>0</v>
      </c>
      <c r="AO1125" s="20">
        <f t="shared" si="354"/>
        <v>0</v>
      </c>
      <c r="AP1125" s="13"/>
      <c r="AR1125" s="14"/>
      <c r="AT1125" s="66"/>
      <c r="AU1125" s="66"/>
    </row>
    <row r="1126" spans="1:47" s="61" customFormat="1" ht="33.75" outlineLevel="1" x14ac:dyDescent="0.25">
      <c r="A1126" s="62" t="s">
        <v>2113</v>
      </c>
      <c r="B1126" s="63" t="s">
        <v>2114</v>
      </c>
      <c r="C1126" s="64" t="s">
        <v>41</v>
      </c>
      <c r="D1126" s="65">
        <v>5.04</v>
      </c>
      <c r="E1126" s="65"/>
      <c r="F1126" s="98">
        <f t="shared" si="357"/>
        <v>5.04</v>
      </c>
      <c r="G1126" s="156">
        <v>35.925193440000001</v>
      </c>
      <c r="H1126" s="65">
        <f t="shared" si="343"/>
        <v>5.04</v>
      </c>
      <c r="I1126" s="179"/>
      <c r="J1126" s="179">
        <f t="shared" si="346"/>
        <v>0</v>
      </c>
      <c r="K1126" s="179"/>
      <c r="L1126" s="179">
        <f t="shared" si="347"/>
        <v>0</v>
      </c>
      <c r="M1126" s="179"/>
      <c r="N1126" s="179">
        <f t="shared" si="348"/>
        <v>0</v>
      </c>
      <c r="O1126" s="179"/>
      <c r="P1126" s="179">
        <f t="shared" si="348"/>
        <v>0</v>
      </c>
      <c r="Q1126" s="179"/>
      <c r="R1126" s="179">
        <f t="shared" si="349"/>
        <v>0</v>
      </c>
      <c r="S1126" s="179"/>
      <c r="T1126" s="179">
        <f t="shared" si="350"/>
        <v>0</v>
      </c>
      <c r="U1126" s="179"/>
      <c r="V1126" s="179">
        <f t="shared" si="350"/>
        <v>0</v>
      </c>
      <c r="W1126" s="179"/>
      <c r="X1126" s="179">
        <f t="shared" si="351"/>
        <v>0</v>
      </c>
      <c r="Y1126" s="179"/>
      <c r="Z1126" s="179">
        <f t="shared" si="332"/>
        <v>0</v>
      </c>
      <c r="AA1126" s="179"/>
      <c r="AB1126" s="179">
        <f t="shared" si="332"/>
        <v>0</v>
      </c>
      <c r="AC1126" s="179"/>
      <c r="AD1126" s="179">
        <f t="shared" si="332"/>
        <v>0</v>
      </c>
      <c r="AE1126" s="179"/>
      <c r="AF1126" s="179">
        <f t="shared" si="332"/>
        <v>0</v>
      </c>
      <c r="AG1126" s="179"/>
      <c r="AH1126" s="179">
        <f t="shared" si="332"/>
        <v>0</v>
      </c>
      <c r="AI1126" s="179"/>
      <c r="AJ1126" s="179">
        <f t="shared" si="344"/>
        <v>0</v>
      </c>
      <c r="AK1126" s="179"/>
      <c r="AL1126" s="179">
        <f t="shared" si="344"/>
        <v>0</v>
      </c>
      <c r="AM1126" s="179">
        <f t="shared" si="355"/>
        <v>0</v>
      </c>
      <c r="AN1126" s="217">
        <f t="shared" si="356"/>
        <v>0</v>
      </c>
      <c r="AO1126" s="20">
        <f t="shared" si="354"/>
        <v>0</v>
      </c>
      <c r="AP1126" s="13"/>
      <c r="AR1126" s="14"/>
      <c r="AT1126" s="66"/>
      <c r="AU1126" s="66"/>
    </row>
    <row r="1127" spans="1:47" s="61" customFormat="1" ht="22.5" outlineLevel="1" x14ac:dyDescent="0.25">
      <c r="A1127" s="62" t="s">
        <v>2115</v>
      </c>
      <c r="B1127" s="63" t="s">
        <v>2116</v>
      </c>
      <c r="C1127" s="64" t="s">
        <v>73</v>
      </c>
      <c r="D1127" s="65">
        <v>1.03</v>
      </c>
      <c r="E1127" s="65"/>
      <c r="F1127" s="98">
        <f t="shared" si="357"/>
        <v>1.03</v>
      </c>
      <c r="G1127" s="156">
        <v>103.7830336</v>
      </c>
      <c r="H1127" s="65">
        <f t="shared" si="343"/>
        <v>1.03</v>
      </c>
      <c r="I1127" s="179"/>
      <c r="J1127" s="179">
        <f t="shared" si="346"/>
        <v>0</v>
      </c>
      <c r="K1127" s="179"/>
      <c r="L1127" s="179">
        <f t="shared" si="347"/>
        <v>0</v>
      </c>
      <c r="M1127" s="179"/>
      <c r="N1127" s="179">
        <f t="shared" si="348"/>
        <v>0</v>
      </c>
      <c r="O1127" s="179"/>
      <c r="P1127" s="179">
        <f t="shared" si="348"/>
        <v>0</v>
      </c>
      <c r="Q1127" s="179"/>
      <c r="R1127" s="179">
        <f t="shared" si="349"/>
        <v>0</v>
      </c>
      <c r="S1127" s="179"/>
      <c r="T1127" s="179">
        <f t="shared" si="350"/>
        <v>0</v>
      </c>
      <c r="U1127" s="179"/>
      <c r="V1127" s="179">
        <f t="shared" si="350"/>
        <v>0</v>
      </c>
      <c r="W1127" s="179"/>
      <c r="X1127" s="179">
        <f t="shared" si="351"/>
        <v>0</v>
      </c>
      <c r="Y1127" s="179"/>
      <c r="Z1127" s="179">
        <f t="shared" si="332"/>
        <v>0</v>
      </c>
      <c r="AA1127" s="179"/>
      <c r="AB1127" s="179">
        <f t="shared" si="332"/>
        <v>0</v>
      </c>
      <c r="AC1127" s="179"/>
      <c r="AD1127" s="179">
        <f t="shared" si="332"/>
        <v>0</v>
      </c>
      <c r="AE1127" s="179"/>
      <c r="AF1127" s="179">
        <f t="shared" si="332"/>
        <v>0</v>
      </c>
      <c r="AG1127" s="179"/>
      <c r="AH1127" s="179">
        <f t="shared" si="332"/>
        <v>0</v>
      </c>
      <c r="AI1127" s="179"/>
      <c r="AJ1127" s="179">
        <f t="shared" si="344"/>
        <v>0</v>
      </c>
      <c r="AK1127" s="179"/>
      <c r="AL1127" s="179">
        <f t="shared" si="344"/>
        <v>0</v>
      </c>
      <c r="AM1127" s="179">
        <f t="shared" si="355"/>
        <v>0</v>
      </c>
      <c r="AN1127" s="217">
        <f t="shared" si="356"/>
        <v>0</v>
      </c>
      <c r="AO1127" s="20">
        <f t="shared" si="354"/>
        <v>0</v>
      </c>
      <c r="AP1127" s="13"/>
      <c r="AR1127" s="14"/>
      <c r="AT1127" s="66"/>
      <c r="AU1127" s="66"/>
    </row>
    <row r="1128" spans="1:47" s="61" customFormat="1" ht="33.75" outlineLevel="1" x14ac:dyDescent="0.25">
      <c r="A1128" s="62" t="s">
        <v>2117</v>
      </c>
      <c r="B1128" s="63" t="s">
        <v>2118</v>
      </c>
      <c r="C1128" s="64" t="s">
        <v>41</v>
      </c>
      <c r="D1128" s="65">
        <v>0.65</v>
      </c>
      <c r="E1128" s="65"/>
      <c r="F1128" s="98">
        <f t="shared" si="357"/>
        <v>0.65</v>
      </c>
      <c r="G1128" s="156">
        <v>115.9697403</v>
      </c>
      <c r="H1128" s="65">
        <f t="shared" si="343"/>
        <v>0.65</v>
      </c>
      <c r="I1128" s="179"/>
      <c r="J1128" s="179">
        <f t="shared" si="346"/>
        <v>0</v>
      </c>
      <c r="K1128" s="179"/>
      <c r="L1128" s="179">
        <f t="shared" si="347"/>
        <v>0</v>
      </c>
      <c r="M1128" s="179"/>
      <c r="N1128" s="179">
        <f t="shared" si="348"/>
        <v>0</v>
      </c>
      <c r="O1128" s="179"/>
      <c r="P1128" s="179">
        <f t="shared" si="348"/>
        <v>0</v>
      </c>
      <c r="Q1128" s="179"/>
      <c r="R1128" s="179">
        <f t="shared" si="349"/>
        <v>0</v>
      </c>
      <c r="S1128" s="179"/>
      <c r="T1128" s="179">
        <f t="shared" si="350"/>
        <v>0</v>
      </c>
      <c r="U1128" s="179"/>
      <c r="V1128" s="179">
        <f t="shared" si="350"/>
        <v>0</v>
      </c>
      <c r="W1128" s="179"/>
      <c r="X1128" s="179">
        <f t="shared" si="351"/>
        <v>0</v>
      </c>
      <c r="Y1128" s="179"/>
      <c r="Z1128" s="179">
        <f t="shared" si="332"/>
        <v>0</v>
      </c>
      <c r="AA1128" s="179"/>
      <c r="AB1128" s="179">
        <f t="shared" si="332"/>
        <v>0</v>
      </c>
      <c r="AC1128" s="179"/>
      <c r="AD1128" s="179">
        <f t="shared" si="332"/>
        <v>0</v>
      </c>
      <c r="AE1128" s="179"/>
      <c r="AF1128" s="179">
        <f t="shared" ref="Z1128:AH1185" si="358">AE1128*$G1128</f>
        <v>0</v>
      </c>
      <c r="AG1128" s="179"/>
      <c r="AH1128" s="179">
        <f t="shared" ref="AH1128:AH1160" si="359">AG1128*$G1128</f>
        <v>0</v>
      </c>
      <c r="AI1128" s="179"/>
      <c r="AJ1128" s="179">
        <f t="shared" si="344"/>
        <v>0</v>
      </c>
      <c r="AK1128" s="179"/>
      <c r="AL1128" s="179">
        <f t="shared" si="344"/>
        <v>0</v>
      </c>
      <c r="AM1128" s="179">
        <f t="shared" si="355"/>
        <v>0</v>
      </c>
      <c r="AN1128" s="217">
        <f t="shared" si="356"/>
        <v>0</v>
      </c>
      <c r="AO1128" s="20">
        <f t="shared" si="354"/>
        <v>0</v>
      </c>
      <c r="AP1128" s="13"/>
      <c r="AR1128" s="14"/>
      <c r="AT1128" s="66"/>
      <c r="AU1128" s="66"/>
    </row>
    <row r="1129" spans="1:47" s="61" customFormat="1" ht="15" outlineLevel="1" x14ac:dyDescent="0.25">
      <c r="A1129" s="62"/>
      <c r="B1129" s="63"/>
      <c r="C1129" s="64"/>
      <c r="D1129" s="65"/>
      <c r="E1129" s="65"/>
      <c r="F1129" s="98"/>
      <c r="G1129" s="156"/>
      <c r="H1129" s="65"/>
      <c r="I1129" s="179"/>
      <c r="J1129" s="179"/>
      <c r="K1129" s="179"/>
      <c r="L1129" s="179"/>
      <c r="M1129" s="179"/>
      <c r="N1129" s="179"/>
      <c r="O1129" s="179"/>
      <c r="P1129" s="179"/>
      <c r="Q1129" s="179"/>
      <c r="R1129" s="179"/>
      <c r="S1129" s="179"/>
      <c r="T1129" s="179"/>
      <c r="U1129" s="179"/>
      <c r="V1129" s="179"/>
      <c r="W1129" s="179"/>
      <c r="X1129" s="179"/>
      <c r="Y1129" s="179"/>
      <c r="Z1129" s="179"/>
      <c r="AA1129" s="179"/>
      <c r="AB1129" s="179"/>
      <c r="AC1129" s="179"/>
      <c r="AD1129" s="179"/>
      <c r="AE1129" s="179"/>
      <c r="AF1129" s="179"/>
      <c r="AG1129" s="179"/>
      <c r="AH1129" s="179"/>
      <c r="AI1129" s="179"/>
      <c r="AJ1129" s="179"/>
      <c r="AK1129" s="179"/>
      <c r="AL1129" s="179"/>
      <c r="AM1129" s="179" t="str">
        <f t="shared" si="355"/>
        <v/>
      </c>
      <c r="AN1129" s="217" t="str">
        <f t="shared" si="356"/>
        <v/>
      </c>
      <c r="AO1129" s="20" t="str">
        <f t="shared" si="354"/>
        <v/>
      </c>
      <c r="AP1129" s="13"/>
      <c r="AR1129" s="14"/>
      <c r="AT1129" s="66"/>
      <c r="AU1129" s="66"/>
    </row>
    <row r="1130" spans="1:47" s="126" customFormat="1" ht="15" x14ac:dyDescent="0.25">
      <c r="A1130" s="101" t="s">
        <v>2119</v>
      </c>
      <c r="B1130" s="102" t="s">
        <v>133</v>
      </c>
      <c r="C1130" s="103"/>
      <c r="D1130" s="104"/>
      <c r="E1130" s="104"/>
      <c r="F1130" s="104"/>
      <c r="G1130" s="164"/>
      <c r="H1130" s="99"/>
      <c r="I1130" s="187"/>
      <c r="J1130" s="187"/>
      <c r="K1130" s="187"/>
      <c r="L1130" s="187"/>
      <c r="M1130" s="187"/>
      <c r="N1130" s="187"/>
      <c r="O1130" s="187"/>
      <c r="P1130" s="187"/>
      <c r="Q1130" s="187"/>
      <c r="R1130" s="187"/>
      <c r="S1130" s="187"/>
      <c r="T1130" s="187"/>
      <c r="U1130" s="187"/>
      <c r="V1130" s="187"/>
      <c r="W1130" s="187"/>
      <c r="X1130" s="187"/>
      <c r="Y1130" s="187"/>
      <c r="Z1130" s="187"/>
      <c r="AA1130" s="187"/>
      <c r="AB1130" s="187"/>
      <c r="AC1130" s="187"/>
      <c r="AD1130" s="187"/>
      <c r="AE1130" s="187"/>
      <c r="AF1130" s="187"/>
      <c r="AG1130" s="187"/>
      <c r="AH1130" s="187"/>
      <c r="AI1130" s="187"/>
      <c r="AJ1130" s="187"/>
      <c r="AK1130" s="187"/>
      <c r="AL1130" s="187"/>
      <c r="AM1130" s="187" t="str">
        <f t="shared" si="355"/>
        <v/>
      </c>
      <c r="AN1130" s="225" t="str">
        <f t="shared" si="356"/>
        <v/>
      </c>
      <c r="AO1130" s="100" t="str">
        <f t="shared" si="354"/>
        <v/>
      </c>
      <c r="AP1130" s="13"/>
      <c r="AR1130" s="14"/>
      <c r="AT1130" s="127"/>
      <c r="AU1130" s="127"/>
    </row>
    <row r="1131" spans="1:47" s="126" customFormat="1" ht="15" x14ac:dyDescent="0.25">
      <c r="A1131" s="101" t="s">
        <v>2120</v>
      </c>
      <c r="B1131" s="102" t="s">
        <v>135</v>
      </c>
      <c r="C1131" s="103"/>
      <c r="D1131" s="104"/>
      <c r="E1131" s="104"/>
      <c r="F1131" s="104"/>
      <c r="G1131" s="164"/>
      <c r="H1131" s="99"/>
      <c r="I1131" s="187"/>
      <c r="J1131" s="187"/>
      <c r="K1131" s="187"/>
      <c r="L1131" s="187"/>
      <c r="M1131" s="187"/>
      <c r="N1131" s="187"/>
      <c r="O1131" s="187"/>
      <c r="P1131" s="187"/>
      <c r="Q1131" s="187"/>
      <c r="R1131" s="187"/>
      <c r="S1131" s="187"/>
      <c r="T1131" s="187"/>
      <c r="U1131" s="187"/>
      <c r="V1131" s="187"/>
      <c r="W1131" s="187"/>
      <c r="X1131" s="187"/>
      <c r="Y1131" s="187"/>
      <c r="Z1131" s="187"/>
      <c r="AA1131" s="187"/>
      <c r="AB1131" s="187"/>
      <c r="AC1131" s="187"/>
      <c r="AD1131" s="187"/>
      <c r="AE1131" s="187"/>
      <c r="AF1131" s="187"/>
      <c r="AG1131" s="187"/>
      <c r="AH1131" s="187"/>
      <c r="AI1131" s="187"/>
      <c r="AJ1131" s="187"/>
      <c r="AK1131" s="187"/>
      <c r="AL1131" s="187"/>
      <c r="AM1131" s="187" t="str">
        <f t="shared" si="355"/>
        <v/>
      </c>
      <c r="AN1131" s="225" t="str">
        <f t="shared" si="356"/>
        <v/>
      </c>
      <c r="AO1131" s="100" t="str">
        <f t="shared" si="354"/>
        <v/>
      </c>
      <c r="AP1131" s="13"/>
      <c r="AR1131" s="14"/>
      <c r="AT1131" s="127"/>
      <c r="AU1131" s="127"/>
    </row>
    <row r="1132" spans="1:47" s="61" customFormat="1" ht="26.45" customHeight="1" outlineLevel="1" x14ac:dyDescent="0.25">
      <c r="A1132" s="62" t="s">
        <v>2121</v>
      </c>
      <c r="B1132" s="63" t="s">
        <v>2122</v>
      </c>
      <c r="C1132" s="64" t="s">
        <v>2123</v>
      </c>
      <c r="D1132" s="65">
        <v>11840.38</v>
      </c>
      <c r="E1132" s="65"/>
      <c r="F1132" s="98">
        <f>D1132+E1132</f>
        <v>11840.38</v>
      </c>
      <c r="G1132" s="156">
        <v>22.95</v>
      </c>
      <c r="H1132" s="65">
        <f t="shared" si="343"/>
        <v>2433.58</v>
      </c>
      <c r="I1132" s="179"/>
      <c r="J1132" s="179">
        <f t="shared" si="346"/>
        <v>0</v>
      </c>
      <c r="K1132" s="179"/>
      <c r="L1132" s="179">
        <f t="shared" si="347"/>
        <v>0</v>
      </c>
      <c r="M1132" s="179"/>
      <c r="N1132" s="179">
        <f t="shared" si="348"/>
        <v>0</v>
      </c>
      <c r="O1132" s="179">
        <v>610.44000000000005</v>
      </c>
      <c r="P1132" s="179">
        <f t="shared" si="348"/>
        <v>14009.598</v>
      </c>
      <c r="Q1132" s="179">
        <v>610.44000000000005</v>
      </c>
      <c r="R1132" s="179">
        <f t="shared" si="349"/>
        <v>14009.598</v>
      </c>
      <c r="S1132" s="179">
        <v>1191.4000000000001</v>
      </c>
      <c r="T1132" s="179">
        <f t="shared" si="350"/>
        <v>27342.63</v>
      </c>
      <c r="U1132" s="179">
        <v>1161.1099999999999</v>
      </c>
      <c r="V1132" s="179">
        <f t="shared" si="350"/>
        <v>26647.474499999997</v>
      </c>
      <c r="W1132" s="179">
        <v>1771.55</v>
      </c>
      <c r="X1132" s="179">
        <f t="shared" si="351"/>
        <v>40657.072499999995</v>
      </c>
      <c r="Y1132" s="179">
        <v>1741.26</v>
      </c>
      <c r="Z1132" s="179">
        <f t="shared" si="358"/>
        <v>39961.917000000001</v>
      </c>
      <c r="AA1132" s="179">
        <v>1160.3</v>
      </c>
      <c r="AB1132" s="179">
        <f t="shared" si="358"/>
        <v>26628.884999999998</v>
      </c>
      <c r="AC1132" s="179">
        <v>580.15</v>
      </c>
      <c r="AD1132" s="179">
        <f t="shared" si="358"/>
        <v>13314.442499999999</v>
      </c>
      <c r="AE1132" s="179">
        <v>580.15</v>
      </c>
      <c r="AF1132" s="179">
        <f t="shared" si="358"/>
        <v>13314.442499999999</v>
      </c>
      <c r="AG1132" s="179"/>
      <c r="AH1132" s="179">
        <f t="shared" si="359"/>
        <v>0</v>
      </c>
      <c r="AI1132" s="179"/>
      <c r="AJ1132" s="179">
        <f t="shared" si="344"/>
        <v>0</v>
      </c>
      <c r="AK1132" s="179"/>
      <c r="AL1132" s="179">
        <f t="shared" si="344"/>
        <v>0</v>
      </c>
      <c r="AM1132" s="179">
        <f t="shared" si="355"/>
        <v>9406.7999999999993</v>
      </c>
      <c r="AN1132" s="217">
        <f t="shared" si="356"/>
        <v>0.79446774512304508</v>
      </c>
      <c r="AO1132" s="20">
        <f t="shared" si="354"/>
        <v>215886.06</v>
      </c>
      <c r="AP1132" s="13"/>
      <c r="AR1132" s="14"/>
      <c r="AT1132" s="66"/>
      <c r="AU1132" s="66"/>
    </row>
    <row r="1133" spans="1:47" s="61" customFormat="1" ht="22.5" outlineLevel="1" x14ac:dyDescent="0.25">
      <c r="A1133" s="62" t="s">
        <v>2124</v>
      </c>
      <c r="B1133" s="63" t="s">
        <v>2125</v>
      </c>
      <c r="C1133" s="64" t="s">
        <v>131</v>
      </c>
      <c r="D1133" s="65">
        <v>4</v>
      </c>
      <c r="E1133" s="65"/>
      <c r="F1133" s="98">
        <f>D1133+E1133</f>
        <v>4</v>
      </c>
      <c r="G1133" s="156">
        <v>2046</v>
      </c>
      <c r="H1133" s="65">
        <f t="shared" si="343"/>
        <v>0</v>
      </c>
      <c r="I1133" s="179"/>
      <c r="J1133" s="179">
        <f t="shared" si="346"/>
        <v>0</v>
      </c>
      <c r="K1133" s="179"/>
      <c r="L1133" s="179">
        <f t="shared" si="347"/>
        <v>0</v>
      </c>
      <c r="M1133" s="179"/>
      <c r="N1133" s="179">
        <f t="shared" si="348"/>
        <v>0</v>
      </c>
      <c r="O1133" s="179">
        <v>2</v>
      </c>
      <c r="P1133" s="179">
        <f t="shared" si="348"/>
        <v>4092</v>
      </c>
      <c r="Q1133" s="179"/>
      <c r="R1133" s="179">
        <f t="shared" si="349"/>
        <v>0</v>
      </c>
      <c r="S1133" s="179"/>
      <c r="T1133" s="179">
        <f t="shared" si="350"/>
        <v>0</v>
      </c>
      <c r="U1133" s="179"/>
      <c r="V1133" s="179">
        <f t="shared" si="350"/>
        <v>0</v>
      </c>
      <c r="W1133" s="179"/>
      <c r="X1133" s="179">
        <f t="shared" si="351"/>
        <v>0</v>
      </c>
      <c r="Y1133" s="179"/>
      <c r="Z1133" s="179">
        <f t="shared" si="358"/>
        <v>0</v>
      </c>
      <c r="AA1133" s="179"/>
      <c r="AB1133" s="179">
        <f t="shared" si="358"/>
        <v>0</v>
      </c>
      <c r="AC1133" s="179"/>
      <c r="AD1133" s="179">
        <f t="shared" si="358"/>
        <v>0</v>
      </c>
      <c r="AE1133" s="179">
        <v>2</v>
      </c>
      <c r="AF1133" s="179">
        <f t="shared" si="358"/>
        <v>4092</v>
      </c>
      <c r="AG1133" s="179"/>
      <c r="AH1133" s="179">
        <f t="shared" si="359"/>
        <v>0</v>
      </c>
      <c r="AI1133" s="179"/>
      <c r="AJ1133" s="179">
        <f t="shared" si="344"/>
        <v>0</v>
      </c>
      <c r="AK1133" s="179"/>
      <c r="AL1133" s="179">
        <f t="shared" si="344"/>
        <v>0</v>
      </c>
      <c r="AM1133" s="179">
        <f t="shared" si="355"/>
        <v>4</v>
      </c>
      <c r="AN1133" s="217">
        <f t="shared" si="356"/>
        <v>1</v>
      </c>
      <c r="AO1133" s="20">
        <f t="shared" si="354"/>
        <v>8184</v>
      </c>
      <c r="AP1133" s="13"/>
      <c r="AR1133" s="14"/>
      <c r="AT1133" s="66"/>
      <c r="AU1133" s="66"/>
    </row>
    <row r="1134" spans="1:47" s="61" customFormat="1" ht="15" outlineLevel="1" x14ac:dyDescent="0.25">
      <c r="A1134" s="62" t="s">
        <v>2126</v>
      </c>
      <c r="B1134" s="63" t="s">
        <v>2127</v>
      </c>
      <c r="C1134" s="64" t="s">
        <v>41</v>
      </c>
      <c r="D1134" s="65">
        <v>2982.21</v>
      </c>
      <c r="E1134" s="65"/>
      <c r="F1134" s="98">
        <f>D1134+E1134</f>
        <v>2982.21</v>
      </c>
      <c r="G1134" s="156">
        <v>4.88</v>
      </c>
      <c r="H1134" s="65">
        <f t="shared" si="343"/>
        <v>630.50999999999976</v>
      </c>
      <c r="I1134" s="179"/>
      <c r="J1134" s="179">
        <f t="shared" si="346"/>
        <v>0</v>
      </c>
      <c r="K1134" s="179"/>
      <c r="L1134" s="179">
        <f t="shared" si="347"/>
        <v>0</v>
      </c>
      <c r="M1134" s="179"/>
      <c r="N1134" s="179">
        <f t="shared" si="348"/>
        <v>0</v>
      </c>
      <c r="O1134" s="179">
        <v>610.44000000000005</v>
      </c>
      <c r="P1134" s="179">
        <f t="shared" si="348"/>
        <v>2978.9472000000001</v>
      </c>
      <c r="Q1134" s="179"/>
      <c r="R1134" s="179">
        <f t="shared" si="349"/>
        <v>0</v>
      </c>
      <c r="S1134" s="179">
        <v>580.96</v>
      </c>
      <c r="T1134" s="179">
        <f t="shared" si="350"/>
        <v>2835.0848000000001</v>
      </c>
      <c r="U1134" s="179">
        <v>580.15</v>
      </c>
      <c r="V1134" s="179">
        <f t="shared" si="350"/>
        <v>2831.1319999999996</v>
      </c>
      <c r="W1134" s="179"/>
      <c r="X1134" s="179">
        <f t="shared" si="351"/>
        <v>0</v>
      </c>
      <c r="Y1134" s="179">
        <v>580.15</v>
      </c>
      <c r="Z1134" s="179">
        <f t="shared" si="358"/>
        <v>2831.1319999999996</v>
      </c>
      <c r="AA1134" s="179"/>
      <c r="AB1134" s="179">
        <f t="shared" si="358"/>
        <v>0</v>
      </c>
      <c r="AC1134" s="179"/>
      <c r="AD1134" s="179">
        <f t="shared" si="358"/>
        <v>0</v>
      </c>
      <c r="AE1134" s="179"/>
      <c r="AF1134" s="179">
        <f t="shared" si="358"/>
        <v>0</v>
      </c>
      <c r="AG1134" s="179"/>
      <c r="AH1134" s="179">
        <f t="shared" si="359"/>
        <v>0</v>
      </c>
      <c r="AI1134" s="179"/>
      <c r="AJ1134" s="179">
        <f t="shared" si="344"/>
        <v>0</v>
      </c>
      <c r="AK1134" s="179"/>
      <c r="AL1134" s="179">
        <f t="shared" si="344"/>
        <v>0</v>
      </c>
      <c r="AM1134" s="179">
        <f t="shared" si="355"/>
        <v>2351.7000000000003</v>
      </c>
      <c r="AN1134" s="217">
        <f t="shared" si="356"/>
        <v>0.78857625720522706</v>
      </c>
      <c r="AO1134" s="20">
        <f t="shared" si="354"/>
        <v>11476.3</v>
      </c>
      <c r="AP1134" s="13"/>
      <c r="AR1134" s="14"/>
      <c r="AT1134" s="66"/>
      <c r="AU1134" s="66"/>
    </row>
    <row r="1135" spans="1:47" s="126" customFormat="1" ht="15" x14ac:dyDescent="0.25">
      <c r="A1135" s="101" t="s">
        <v>2128</v>
      </c>
      <c r="B1135" s="102" t="s">
        <v>144</v>
      </c>
      <c r="C1135" s="103"/>
      <c r="D1135" s="104"/>
      <c r="E1135" s="104"/>
      <c r="F1135" s="104"/>
      <c r="G1135" s="164"/>
      <c r="H1135" s="99"/>
      <c r="I1135" s="187"/>
      <c r="J1135" s="187"/>
      <c r="K1135" s="187"/>
      <c r="L1135" s="187"/>
      <c r="M1135" s="187"/>
      <c r="N1135" s="187"/>
      <c r="O1135" s="187"/>
      <c r="P1135" s="187"/>
      <c r="Q1135" s="187"/>
      <c r="R1135" s="187"/>
      <c r="S1135" s="187"/>
      <c r="T1135" s="187"/>
      <c r="U1135" s="187"/>
      <c r="V1135" s="187"/>
      <c r="W1135" s="187"/>
      <c r="X1135" s="187"/>
      <c r="Y1135" s="187"/>
      <c r="Z1135" s="187"/>
      <c r="AA1135" s="187"/>
      <c r="AB1135" s="187"/>
      <c r="AC1135" s="187"/>
      <c r="AD1135" s="187"/>
      <c r="AE1135" s="187"/>
      <c r="AF1135" s="187"/>
      <c r="AG1135" s="187"/>
      <c r="AH1135" s="187"/>
      <c r="AI1135" s="187"/>
      <c r="AJ1135" s="187"/>
      <c r="AK1135" s="187"/>
      <c r="AL1135" s="187"/>
      <c r="AM1135" s="187" t="str">
        <f t="shared" si="355"/>
        <v/>
      </c>
      <c r="AN1135" s="225" t="str">
        <f t="shared" si="356"/>
        <v/>
      </c>
      <c r="AO1135" s="100" t="str">
        <f t="shared" si="354"/>
        <v/>
      </c>
      <c r="AP1135" s="13"/>
      <c r="AR1135" s="14"/>
      <c r="AT1135" s="127"/>
      <c r="AU1135" s="127"/>
    </row>
    <row r="1136" spans="1:47" s="61" customFormat="1" ht="33.75" outlineLevel="1" x14ac:dyDescent="0.25">
      <c r="A1136" s="62" t="s">
        <v>2129</v>
      </c>
      <c r="B1136" s="63" t="s">
        <v>2130</v>
      </c>
      <c r="C1136" s="64" t="s">
        <v>94</v>
      </c>
      <c r="D1136" s="65">
        <v>54</v>
      </c>
      <c r="E1136" s="65"/>
      <c r="F1136" s="98">
        <f>D1136+E1136</f>
        <v>54</v>
      </c>
      <c r="G1136" s="156">
        <v>13.04551861</v>
      </c>
      <c r="H1136" s="65">
        <f t="shared" si="343"/>
        <v>26.38</v>
      </c>
      <c r="I1136" s="179"/>
      <c r="J1136" s="179">
        <f t="shared" si="346"/>
        <v>0</v>
      </c>
      <c r="K1136" s="179"/>
      <c r="L1136" s="179">
        <f t="shared" si="347"/>
        <v>0</v>
      </c>
      <c r="M1136" s="179"/>
      <c r="N1136" s="179">
        <f t="shared" si="348"/>
        <v>0</v>
      </c>
      <c r="O1136" s="179"/>
      <c r="P1136" s="179">
        <f t="shared" si="348"/>
        <v>0</v>
      </c>
      <c r="Q1136" s="179"/>
      <c r="R1136" s="179">
        <f t="shared" si="349"/>
        <v>0</v>
      </c>
      <c r="S1136" s="179"/>
      <c r="T1136" s="179">
        <f t="shared" si="350"/>
        <v>0</v>
      </c>
      <c r="U1136" s="179"/>
      <c r="V1136" s="179">
        <f t="shared" si="350"/>
        <v>0</v>
      </c>
      <c r="W1136" s="179"/>
      <c r="X1136" s="179">
        <f t="shared" si="351"/>
        <v>0</v>
      </c>
      <c r="Y1136" s="179"/>
      <c r="Z1136" s="179">
        <f t="shared" si="358"/>
        <v>0</v>
      </c>
      <c r="AA1136" s="179"/>
      <c r="AB1136" s="179">
        <f t="shared" si="358"/>
        <v>0</v>
      </c>
      <c r="AC1136" s="179">
        <v>27.62</v>
      </c>
      <c r="AD1136" s="179">
        <f t="shared" si="358"/>
        <v>360.31722400820001</v>
      </c>
      <c r="AE1136" s="179"/>
      <c r="AF1136" s="179">
        <f t="shared" si="358"/>
        <v>0</v>
      </c>
      <c r="AG1136" s="179"/>
      <c r="AH1136" s="179">
        <f t="shared" si="359"/>
        <v>0</v>
      </c>
      <c r="AI1136" s="179"/>
      <c r="AJ1136" s="179">
        <f t="shared" si="344"/>
        <v>0</v>
      </c>
      <c r="AK1136" s="179"/>
      <c r="AL1136" s="179">
        <f t="shared" si="344"/>
        <v>0</v>
      </c>
      <c r="AM1136" s="179">
        <f t="shared" si="355"/>
        <v>27.62</v>
      </c>
      <c r="AN1136" s="217">
        <f t="shared" si="356"/>
        <v>0.51148148148148154</v>
      </c>
      <c r="AO1136" s="20">
        <f t="shared" si="354"/>
        <v>360.32</v>
      </c>
      <c r="AP1136" s="13"/>
      <c r="AR1136" s="14"/>
      <c r="AT1136" s="66"/>
      <c r="AU1136" s="66"/>
    </row>
    <row r="1137" spans="1:47" s="126" customFormat="1" ht="15" x14ac:dyDescent="0.25">
      <c r="A1137" s="101" t="s">
        <v>2131</v>
      </c>
      <c r="B1137" s="102" t="s">
        <v>179</v>
      </c>
      <c r="C1137" s="103"/>
      <c r="D1137" s="104"/>
      <c r="E1137" s="104"/>
      <c r="F1137" s="104"/>
      <c r="G1137" s="164"/>
      <c r="H1137" s="99"/>
      <c r="I1137" s="187"/>
      <c r="J1137" s="187"/>
      <c r="K1137" s="187"/>
      <c r="L1137" s="187"/>
      <c r="M1137" s="187"/>
      <c r="N1137" s="187"/>
      <c r="O1137" s="187"/>
      <c r="P1137" s="187"/>
      <c r="Q1137" s="187"/>
      <c r="R1137" s="187"/>
      <c r="S1137" s="187"/>
      <c r="T1137" s="187"/>
      <c r="U1137" s="187"/>
      <c r="V1137" s="187"/>
      <c r="W1137" s="187"/>
      <c r="X1137" s="187"/>
      <c r="Y1137" s="187"/>
      <c r="Z1137" s="187"/>
      <c r="AA1137" s="187"/>
      <c r="AB1137" s="187"/>
      <c r="AC1137" s="187"/>
      <c r="AD1137" s="187"/>
      <c r="AE1137" s="187"/>
      <c r="AF1137" s="187"/>
      <c r="AG1137" s="187"/>
      <c r="AH1137" s="187"/>
      <c r="AI1137" s="187"/>
      <c r="AJ1137" s="187"/>
      <c r="AK1137" s="187"/>
      <c r="AL1137" s="187"/>
      <c r="AM1137" s="187" t="str">
        <f t="shared" si="355"/>
        <v/>
      </c>
      <c r="AN1137" s="225" t="str">
        <f t="shared" si="356"/>
        <v/>
      </c>
      <c r="AO1137" s="100" t="str">
        <f t="shared" si="354"/>
        <v/>
      </c>
      <c r="AP1137" s="13"/>
      <c r="AR1137" s="14"/>
      <c r="AT1137" s="127"/>
      <c r="AU1137" s="127"/>
    </row>
    <row r="1138" spans="1:47" s="61" customFormat="1" ht="22.5" outlineLevel="1" x14ac:dyDescent="0.25">
      <c r="A1138" s="62" t="s">
        <v>2132</v>
      </c>
      <c r="B1138" s="63" t="s">
        <v>2133</v>
      </c>
      <c r="C1138" s="64" t="s">
        <v>73</v>
      </c>
      <c r="D1138" s="65">
        <v>5.67</v>
      </c>
      <c r="E1138" s="65"/>
      <c r="F1138" s="98">
        <f>D1138+E1138</f>
        <v>5.67</v>
      </c>
      <c r="G1138" s="156">
        <v>312.72000000000003</v>
      </c>
      <c r="H1138" s="65">
        <f t="shared" si="343"/>
        <v>5.67</v>
      </c>
      <c r="I1138" s="179"/>
      <c r="J1138" s="179">
        <f t="shared" si="346"/>
        <v>0</v>
      </c>
      <c r="K1138" s="179"/>
      <c r="L1138" s="179">
        <f t="shared" si="347"/>
        <v>0</v>
      </c>
      <c r="M1138" s="179"/>
      <c r="N1138" s="179">
        <f t="shared" si="348"/>
        <v>0</v>
      </c>
      <c r="O1138" s="179"/>
      <c r="P1138" s="179">
        <f t="shared" si="348"/>
        <v>0</v>
      </c>
      <c r="Q1138" s="179"/>
      <c r="R1138" s="179">
        <f t="shared" si="349"/>
        <v>0</v>
      </c>
      <c r="S1138" s="179"/>
      <c r="T1138" s="179">
        <f t="shared" si="350"/>
        <v>0</v>
      </c>
      <c r="U1138" s="179"/>
      <c r="V1138" s="179">
        <f t="shared" si="350"/>
        <v>0</v>
      </c>
      <c r="W1138" s="179"/>
      <c r="X1138" s="179">
        <f t="shared" si="351"/>
        <v>0</v>
      </c>
      <c r="Y1138" s="179"/>
      <c r="Z1138" s="179">
        <f t="shared" si="358"/>
        <v>0</v>
      </c>
      <c r="AA1138" s="179"/>
      <c r="AB1138" s="179">
        <f t="shared" si="358"/>
        <v>0</v>
      </c>
      <c r="AC1138" s="179"/>
      <c r="AD1138" s="179">
        <f t="shared" si="358"/>
        <v>0</v>
      </c>
      <c r="AE1138" s="179"/>
      <c r="AF1138" s="179">
        <f t="shared" si="358"/>
        <v>0</v>
      </c>
      <c r="AG1138" s="179"/>
      <c r="AH1138" s="179">
        <f t="shared" si="359"/>
        <v>0</v>
      </c>
      <c r="AI1138" s="179"/>
      <c r="AJ1138" s="179">
        <f t="shared" si="344"/>
        <v>0</v>
      </c>
      <c r="AK1138" s="179"/>
      <c r="AL1138" s="179">
        <f t="shared" si="344"/>
        <v>0</v>
      </c>
      <c r="AM1138" s="179">
        <f t="shared" si="355"/>
        <v>0</v>
      </c>
      <c r="AN1138" s="217">
        <f t="shared" si="356"/>
        <v>0</v>
      </c>
      <c r="AO1138" s="20">
        <f t="shared" si="354"/>
        <v>0</v>
      </c>
      <c r="AP1138" s="13"/>
      <c r="AR1138" s="14"/>
      <c r="AT1138" s="66"/>
      <c r="AU1138" s="66"/>
    </row>
    <row r="1139" spans="1:47" s="126" customFormat="1" ht="15" x14ac:dyDescent="0.25">
      <c r="A1139" s="101" t="s">
        <v>2134</v>
      </c>
      <c r="B1139" s="102" t="s">
        <v>187</v>
      </c>
      <c r="C1139" s="103"/>
      <c r="D1139" s="104"/>
      <c r="E1139" s="104"/>
      <c r="F1139" s="104"/>
      <c r="G1139" s="164"/>
      <c r="H1139" s="99"/>
      <c r="I1139" s="187"/>
      <c r="J1139" s="187"/>
      <c r="K1139" s="187"/>
      <c r="L1139" s="187"/>
      <c r="M1139" s="187"/>
      <c r="N1139" s="187"/>
      <c r="O1139" s="187"/>
      <c r="P1139" s="187"/>
      <c r="Q1139" s="187"/>
      <c r="R1139" s="187"/>
      <c r="S1139" s="187"/>
      <c r="T1139" s="187"/>
      <c r="U1139" s="187"/>
      <c r="V1139" s="187"/>
      <c r="W1139" s="187"/>
      <c r="X1139" s="187"/>
      <c r="Y1139" s="187"/>
      <c r="Z1139" s="187"/>
      <c r="AA1139" s="187"/>
      <c r="AB1139" s="187"/>
      <c r="AC1139" s="187"/>
      <c r="AD1139" s="187"/>
      <c r="AE1139" s="187"/>
      <c r="AF1139" s="187"/>
      <c r="AG1139" s="187"/>
      <c r="AH1139" s="187"/>
      <c r="AI1139" s="187"/>
      <c r="AJ1139" s="187"/>
      <c r="AK1139" s="187"/>
      <c r="AL1139" s="187"/>
      <c r="AM1139" s="187" t="str">
        <f t="shared" si="355"/>
        <v/>
      </c>
      <c r="AN1139" s="225" t="str">
        <f t="shared" si="356"/>
        <v/>
      </c>
      <c r="AO1139" s="100" t="str">
        <f t="shared" si="354"/>
        <v/>
      </c>
      <c r="AP1139" s="13"/>
      <c r="AR1139" s="14"/>
      <c r="AT1139" s="127"/>
      <c r="AU1139" s="127"/>
    </row>
    <row r="1140" spans="1:47" s="61" customFormat="1" ht="15" outlineLevel="1" x14ac:dyDescent="0.25">
      <c r="A1140" s="62" t="s">
        <v>2135</v>
      </c>
      <c r="B1140" s="63" t="s">
        <v>2136</v>
      </c>
      <c r="C1140" s="64" t="s">
        <v>2087</v>
      </c>
      <c r="D1140" s="65">
        <v>3</v>
      </c>
      <c r="E1140" s="65"/>
      <c r="F1140" s="98">
        <f t="shared" ref="F1140:F1153" si="360">D1140+E1140</f>
        <v>3</v>
      </c>
      <c r="G1140" s="156">
        <v>19059.47</v>
      </c>
      <c r="H1140" s="65">
        <f t="shared" si="343"/>
        <v>0</v>
      </c>
      <c r="I1140" s="179"/>
      <c r="J1140" s="179">
        <f t="shared" si="346"/>
        <v>0</v>
      </c>
      <c r="K1140" s="179"/>
      <c r="L1140" s="179">
        <f t="shared" si="347"/>
        <v>0</v>
      </c>
      <c r="M1140" s="179"/>
      <c r="N1140" s="179">
        <f t="shared" si="348"/>
        <v>0</v>
      </c>
      <c r="O1140" s="179">
        <v>1</v>
      </c>
      <c r="P1140" s="179">
        <f t="shared" si="348"/>
        <v>19059.47</v>
      </c>
      <c r="Q1140" s="179">
        <v>1</v>
      </c>
      <c r="R1140" s="179">
        <f t="shared" si="349"/>
        <v>19059.47</v>
      </c>
      <c r="S1140" s="179">
        <v>1</v>
      </c>
      <c r="T1140" s="179">
        <f t="shared" si="350"/>
        <v>19059.47</v>
      </c>
      <c r="U1140" s="179"/>
      <c r="V1140" s="179">
        <f t="shared" si="350"/>
        <v>0</v>
      </c>
      <c r="W1140" s="179"/>
      <c r="X1140" s="179">
        <f t="shared" si="351"/>
        <v>0</v>
      </c>
      <c r="Y1140" s="179"/>
      <c r="Z1140" s="179">
        <f t="shared" si="358"/>
        <v>0</v>
      </c>
      <c r="AA1140" s="179"/>
      <c r="AB1140" s="179">
        <f t="shared" si="358"/>
        <v>0</v>
      </c>
      <c r="AC1140" s="179"/>
      <c r="AD1140" s="179">
        <f t="shared" si="358"/>
        <v>0</v>
      </c>
      <c r="AE1140" s="179"/>
      <c r="AF1140" s="179">
        <f t="shared" si="358"/>
        <v>0</v>
      </c>
      <c r="AG1140" s="179"/>
      <c r="AH1140" s="179">
        <f t="shared" si="359"/>
        <v>0</v>
      </c>
      <c r="AI1140" s="179"/>
      <c r="AJ1140" s="179">
        <f t="shared" si="344"/>
        <v>0</v>
      </c>
      <c r="AK1140" s="179"/>
      <c r="AL1140" s="179">
        <f t="shared" si="344"/>
        <v>0</v>
      </c>
      <c r="AM1140" s="179">
        <f t="shared" si="355"/>
        <v>3</v>
      </c>
      <c r="AN1140" s="217">
        <f t="shared" si="356"/>
        <v>1</v>
      </c>
      <c r="AO1140" s="20">
        <f t="shared" si="354"/>
        <v>57178.41</v>
      </c>
      <c r="AP1140" s="13"/>
      <c r="AR1140" s="14"/>
      <c r="AT1140" s="66"/>
      <c r="AU1140" s="66"/>
    </row>
    <row r="1141" spans="1:47" s="61" customFormat="1" ht="15" outlineLevel="1" x14ac:dyDescent="0.25">
      <c r="A1141" s="62" t="s">
        <v>2137</v>
      </c>
      <c r="B1141" s="63" t="s">
        <v>2138</v>
      </c>
      <c r="C1141" s="64" t="s">
        <v>2087</v>
      </c>
      <c r="D1141" s="65">
        <v>1</v>
      </c>
      <c r="E1141" s="65"/>
      <c r="F1141" s="98">
        <f t="shared" si="360"/>
        <v>1</v>
      </c>
      <c r="G1141" s="156">
        <v>3796.17</v>
      </c>
      <c r="H1141" s="65">
        <f t="shared" si="343"/>
        <v>0</v>
      </c>
      <c r="I1141" s="179"/>
      <c r="J1141" s="179">
        <f t="shared" si="346"/>
        <v>0</v>
      </c>
      <c r="K1141" s="179"/>
      <c r="L1141" s="179">
        <f t="shared" si="347"/>
        <v>0</v>
      </c>
      <c r="M1141" s="179"/>
      <c r="N1141" s="179">
        <f t="shared" si="348"/>
        <v>0</v>
      </c>
      <c r="O1141" s="179"/>
      <c r="P1141" s="179">
        <f t="shared" si="348"/>
        <v>0</v>
      </c>
      <c r="Q1141" s="179">
        <v>1</v>
      </c>
      <c r="R1141" s="179">
        <f t="shared" si="349"/>
        <v>3796.17</v>
      </c>
      <c r="S1141" s="179"/>
      <c r="T1141" s="179">
        <f t="shared" si="350"/>
        <v>0</v>
      </c>
      <c r="U1141" s="179"/>
      <c r="V1141" s="179">
        <f t="shared" si="350"/>
        <v>0</v>
      </c>
      <c r="W1141" s="179"/>
      <c r="X1141" s="179">
        <f t="shared" si="351"/>
        <v>0</v>
      </c>
      <c r="Y1141" s="179"/>
      <c r="Z1141" s="179">
        <f t="shared" si="358"/>
        <v>0</v>
      </c>
      <c r="AA1141" s="179"/>
      <c r="AB1141" s="179">
        <f t="shared" si="358"/>
        <v>0</v>
      </c>
      <c r="AC1141" s="179"/>
      <c r="AD1141" s="179">
        <f t="shared" si="358"/>
        <v>0</v>
      </c>
      <c r="AE1141" s="179"/>
      <c r="AF1141" s="179">
        <f t="shared" si="358"/>
        <v>0</v>
      </c>
      <c r="AG1141" s="179"/>
      <c r="AH1141" s="179">
        <f t="shared" si="359"/>
        <v>0</v>
      </c>
      <c r="AI1141" s="179"/>
      <c r="AJ1141" s="179">
        <f t="shared" si="344"/>
        <v>0</v>
      </c>
      <c r="AK1141" s="179"/>
      <c r="AL1141" s="179">
        <f t="shared" si="344"/>
        <v>0</v>
      </c>
      <c r="AM1141" s="179">
        <f t="shared" si="355"/>
        <v>1</v>
      </c>
      <c r="AN1141" s="217">
        <f t="shared" si="356"/>
        <v>1</v>
      </c>
      <c r="AO1141" s="20">
        <f t="shared" si="354"/>
        <v>3796.17</v>
      </c>
      <c r="AP1141" s="13"/>
      <c r="AR1141" s="14"/>
      <c r="AT1141" s="66"/>
      <c r="AU1141" s="66"/>
    </row>
    <row r="1142" spans="1:47" s="61" customFormat="1" ht="15" outlineLevel="1" x14ac:dyDescent="0.25">
      <c r="A1142" s="62" t="s">
        <v>2139</v>
      </c>
      <c r="B1142" s="63" t="s">
        <v>2140</v>
      </c>
      <c r="C1142" s="64" t="s">
        <v>2087</v>
      </c>
      <c r="D1142" s="65">
        <v>3</v>
      </c>
      <c r="E1142" s="65"/>
      <c r="F1142" s="98">
        <f t="shared" si="360"/>
        <v>3</v>
      </c>
      <c r="G1142" s="156">
        <v>18118.650000000001</v>
      </c>
      <c r="H1142" s="65">
        <f t="shared" si="343"/>
        <v>0</v>
      </c>
      <c r="I1142" s="179"/>
      <c r="J1142" s="179">
        <f t="shared" si="346"/>
        <v>0</v>
      </c>
      <c r="K1142" s="179"/>
      <c r="L1142" s="179">
        <f t="shared" si="347"/>
        <v>0</v>
      </c>
      <c r="M1142" s="179"/>
      <c r="N1142" s="179">
        <f t="shared" si="348"/>
        <v>0</v>
      </c>
      <c r="O1142" s="179"/>
      <c r="P1142" s="179">
        <f t="shared" si="348"/>
        <v>0</v>
      </c>
      <c r="Q1142" s="179"/>
      <c r="R1142" s="179">
        <f t="shared" si="349"/>
        <v>0</v>
      </c>
      <c r="S1142" s="179">
        <v>1</v>
      </c>
      <c r="T1142" s="179">
        <f t="shared" si="350"/>
        <v>18118.650000000001</v>
      </c>
      <c r="U1142" s="179">
        <v>1</v>
      </c>
      <c r="V1142" s="179">
        <f t="shared" si="350"/>
        <v>18118.650000000001</v>
      </c>
      <c r="W1142" s="179">
        <v>1</v>
      </c>
      <c r="X1142" s="179">
        <f t="shared" si="351"/>
        <v>18118.650000000001</v>
      </c>
      <c r="Y1142" s="179"/>
      <c r="Z1142" s="179">
        <f t="shared" si="358"/>
        <v>0</v>
      </c>
      <c r="AA1142" s="179"/>
      <c r="AB1142" s="179">
        <f t="shared" si="358"/>
        <v>0</v>
      </c>
      <c r="AC1142" s="179"/>
      <c r="AD1142" s="179">
        <f t="shared" si="358"/>
        <v>0</v>
      </c>
      <c r="AE1142" s="179"/>
      <c r="AF1142" s="179">
        <f t="shared" si="358"/>
        <v>0</v>
      </c>
      <c r="AG1142" s="179"/>
      <c r="AH1142" s="179">
        <f t="shared" si="359"/>
        <v>0</v>
      </c>
      <c r="AI1142" s="179"/>
      <c r="AJ1142" s="179">
        <f t="shared" si="344"/>
        <v>0</v>
      </c>
      <c r="AK1142" s="179"/>
      <c r="AL1142" s="179">
        <f t="shared" si="344"/>
        <v>0</v>
      </c>
      <c r="AM1142" s="179">
        <f t="shared" si="355"/>
        <v>3</v>
      </c>
      <c r="AN1142" s="217">
        <f t="shared" si="356"/>
        <v>1</v>
      </c>
      <c r="AO1142" s="20">
        <f t="shared" si="354"/>
        <v>54355.95</v>
      </c>
      <c r="AP1142" s="13"/>
      <c r="AR1142" s="14"/>
      <c r="AT1142" s="66"/>
      <c r="AU1142" s="66"/>
    </row>
    <row r="1143" spans="1:47" s="61" customFormat="1" ht="15" outlineLevel="1" x14ac:dyDescent="0.25">
      <c r="A1143" s="62" t="s">
        <v>2141</v>
      </c>
      <c r="B1143" s="63" t="s">
        <v>2142</v>
      </c>
      <c r="C1143" s="64" t="s">
        <v>2087</v>
      </c>
      <c r="D1143" s="65">
        <v>1</v>
      </c>
      <c r="E1143" s="65"/>
      <c r="F1143" s="98">
        <f t="shared" si="360"/>
        <v>1</v>
      </c>
      <c r="G1143" s="156">
        <v>4002.92</v>
      </c>
      <c r="H1143" s="65">
        <f t="shared" si="343"/>
        <v>0</v>
      </c>
      <c r="I1143" s="179"/>
      <c r="J1143" s="179">
        <f t="shared" si="346"/>
        <v>0</v>
      </c>
      <c r="K1143" s="179"/>
      <c r="L1143" s="179">
        <f t="shared" si="347"/>
        <v>0</v>
      </c>
      <c r="M1143" s="179"/>
      <c r="N1143" s="179">
        <f t="shared" si="348"/>
        <v>0</v>
      </c>
      <c r="O1143" s="179"/>
      <c r="P1143" s="179">
        <f t="shared" si="348"/>
        <v>0</v>
      </c>
      <c r="Q1143" s="179"/>
      <c r="R1143" s="179">
        <f t="shared" si="349"/>
        <v>0</v>
      </c>
      <c r="S1143" s="179"/>
      <c r="T1143" s="179">
        <f t="shared" si="350"/>
        <v>0</v>
      </c>
      <c r="U1143" s="179">
        <v>1</v>
      </c>
      <c r="V1143" s="179">
        <f t="shared" si="350"/>
        <v>4002.92</v>
      </c>
      <c r="W1143" s="179"/>
      <c r="X1143" s="179">
        <f t="shared" si="351"/>
        <v>0</v>
      </c>
      <c r="Y1143" s="179"/>
      <c r="Z1143" s="179">
        <f t="shared" si="358"/>
        <v>0</v>
      </c>
      <c r="AA1143" s="179"/>
      <c r="AB1143" s="179">
        <f t="shared" si="358"/>
        <v>0</v>
      </c>
      <c r="AC1143" s="179"/>
      <c r="AD1143" s="179">
        <f t="shared" si="358"/>
        <v>0</v>
      </c>
      <c r="AE1143" s="179"/>
      <c r="AF1143" s="179">
        <f t="shared" si="358"/>
        <v>0</v>
      </c>
      <c r="AG1143" s="179"/>
      <c r="AH1143" s="179">
        <f t="shared" si="359"/>
        <v>0</v>
      </c>
      <c r="AI1143" s="179"/>
      <c r="AJ1143" s="179">
        <f t="shared" si="344"/>
        <v>0</v>
      </c>
      <c r="AK1143" s="179"/>
      <c r="AL1143" s="179">
        <f t="shared" si="344"/>
        <v>0</v>
      </c>
      <c r="AM1143" s="179">
        <f t="shared" si="355"/>
        <v>1</v>
      </c>
      <c r="AN1143" s="217">
        <f t="shared" si="356"/>
        <v>1</v>
      </c>
      <c r="AO1143" s="20">
        <f t="shared" ref="AO1143:AO1161" si="361">IF(C1143="","",(ROUND(AM1143*G1143,2)))</f>
        <v>4002.92</v>
      </c>
      <c r="AP1143" s="13"/>
      <c r="AR1143" s="14"/>
      <c r="AT1143" s="66"/>
      <c r="AU1143" s="66"/>
    </row>
    <row r="1144" spans="1:47" s="61" customFormat="1" ht="15" outlineLevel="1" x14ac:dyDescent="0.25">
      <c r="A1144" s="62" t="s">
        <v>2143</v>
      </c>
      <c r="B1144" s="63" t="s">
        <v>2144</v>
      </c>
      <c r="C1144" s="64" t="s">
        <v>2087</v>
      </c>
      <c r="D1144" s="65">
        <v>3</v>
      </c>
      <c r="E1144" s="65"/>
      <c r="F1144" s="98">
        <f t="shared" si="360"/>
        <v>3</v>
      </c>
      <c r="G1144" s="156">
        <v>18118.63</v>
      </c>
      <c r="H1144" s="65">
        <f t="shared" si="343"/>
        <v>0</v>
      </c>
      <c r="I1144" s="179"/>
      <c r="J1144" s="179">
        <f t="shared" si="346"/>
        <v>0</v>
      </c>
      <c r="K1144" s="179"/>
      <c r="L1144" s="179">
        <f t="shared" si="347"/>
        <v>0</v>
      </c>
      <c r="M1144" s="179"/>
      <c r="N1144" s="179">
        <f t="shared" si="348"/>
        <v>0</v>
      </c>
      <c r="O1144" s="179"/>
      <c r="P1144" s="179">
        <f t="shared" si="348"/>
        <v>0</v>
      </c>
      <c r="Q1144" s="179"/>
      <c r="R1144" s="179">
        <f t="shared" si="349"/>
        <v>0</v>
      </c>
      <c r="S1144" s="179"/>
      <c r="T1144" s="179">
        <f t="shared" si="350"/>
        <v>0</v>
      </c>
      <c r="U1144" s="179">
        <v>1</v>
      </c>
      <c r="V1144" s="179">
        <f t="shared" si="350"/>
        <v>18118.63</v>
      </c>
      <c r="W1144" s="179">
        <v>1</v>
      </c>
      <c r="X1144" s="179">
        <f t="shared" si="351"/>
        <v>18118.63</v>
      </c>
      <c r="Y1144" s="179">
        <v>1</v>
      </c>
      <c r="Z1144" s="179">
        <f t="shared" si="358"/>
        <v>18118.63</v>
      </c>
      <c r="AA1144" s="179"/>
      <c r="AB1144" s="179">
        <f t="shared" si="358"/>
        <v>0</v>
      </c>
      <c r="AC1144" s="179"/>
      <c r="AD1144" s="179">
        <f t="shared" si="358"/>
        <v>0</v>
      </c>
      <c r="AE1144" s="179"/>
      <c r="AF1144" s="179">
        <f t="shared" si="358"/>
        <v>0</v>
      </c>
      <c r="AG1144" s="179"/>
      <c r="AH1144" s="179">
        <f t="shared" si="359"/>
        <v>0</v>
      </c>
      <c r="AI1144" s="179"/>
      <c r="AJ1144" s="179">
        <f t="shared" si="344"/>
        <v>0</v>
      </c>
      <c r="AK1144" s="179"/>
      <c r="AL1144" s="179">
        <f t="shared" si="344"/>
        <v>0</v>
      </c>
      <c r="AM1144" s="179">
        <f t="shared" si="355"/>
        <v>3</v>
      </c>
      <c r="AN1144" s="217">
        <f t="shared" si="356"/>
        <v>1</v>
      </c>
      <c r="AO1144" s="20">
        <f t="shared" si="361"/>
        <v>54355.89</v>
      </c>
      <c r="AP1144" s="13"/>
      <c r="AR1144" s="14"/>
      <c r="AT1144" s="66"/>
      <c r="AU1144" s="66"/>
    </row>
    <row r="1145" spans="1:47" s="61" customFormat="1" ht="15" outlineLevel="1" x14ac:dyDescent="0.25">
      <c r="A1145" s="62" t="s">
        <v>2145</v>
      </c>
      <c r="B1145" s="63" t="s">
        <v>2146</v>
      </c>
      <c r="C1145" s="64" t="s">
        <v>2087</v>
      </c>
      <c r="D1145" s="65">
        <v>1</v>
      </c>
      <c r="E1145" s="65"/>
      <c r="F1145" s="98">
        <f t="shared" si="360"/>
        <v>1</v>
      </c>
      <c r="G1145" s="156">
        <v>4003.55</v>
      </c>
      <c r="H1145" s="65">
        <f t="shared" si="343"/>
        <v>0</v>
      </c>
      <c r="I1145" s="179"/>
      <c r="J1145" s="179">
        <f t="shared" si="346"/>
        <v>0</v>
      </c>
      <c r="K1145" s="179"/>
      <c r="L1145" s="179">
        <f t="shared" si="347"/>
        <v>0</v>
      </c>
      <c r="M1145" s="179"/>
      <c r="N1145" s="179">
        <f t="shared" si="348"/>
        <v>0</v>
      </c>
      <c r="O1145" s="179"/>
      <c r="P1145" s="179">
        <f t="shared" si="348"/>
        <v>0</v>
      </c>
      <c r="Q1145" s="179"/>
      <c r="R1145" s="179">
        <f t="shared" si="349"/>
        <v>0</v>
      </c>
      <c r="S1145" s="179"/>
      <c r="T1145" s="179">
        <f t="shared" si="350"/>
        <v>0</v>
      </c>
      <c r="U1145" s="179"/>
      <c r="V1145" s="179">
        <f t="shared" si="350"/>
        <v>0</v>
      </c>
      <c r="W1145" s="179">
        <v>1</v>
      </c>
      <c r="X1145" s="179">
        <f t="shared" si="351"/>
        <v>4003.55</v>
      </c>
      <c r="Y1145" s="179"/>
      <c r="Z1145" s="179">
        <f t="shared" si="358"/>
        <v>0</v>
      </c>
      <c r="AA1145" s="179"/>
      <c r="AB1145" s="179">
        <f t="shared" si="358"/>
        <v>0</v>
      </c>
      <c r="AC1145" s="179"/>
      <c r="AD1145" s="179">
        <f t="shared" si="358"/>
        <v>0</v>
      </c>
      <c r="AE1145" s="179"/>
      <c r="AF1145" s="179">
        <f t="shared" si="358"/>
        <v>0</v>
      </c>
      <c r="AG1145" s="179"/>
      <c r="AH1145" s="179">
        <f t="shared" si="359"/>
        <v>0</v>
      </c>
      <c r="AI1145" s="179"/>
      <c r="AJ1145" s="179">
        <f t="shared" si="344"/>
        <v>0</v>
      </c>
      <c r="AK1145" s="179"/>
      <c r="AL1145" s="179">
        <f t="shared" si="344"/>
        <v>0</v>
      </c>
      <c r="AM1145" s="179">
        <f t="shared" si="355"/>
        <v>1</v>
      </c>
      <c r="AN1145" s="217">
        <f t="shared" si="356"/>
        <v>1</v>
      </c>
      <c r="AO1145" s="20">
        <f t="shared" si="361"/>
        <v>4003.55</v>
      </c>
      <c r="AP1145" s="13"/>
      <c r="AR1145" s="14"/>
      <c r="AT1145" s="66"/>
      <c r="AU1145" s="66"/>
    </row>
    <row r="1146" spans="1:47" s="61" customFormat="1" ht="15" outlineLevel="1" x14ac:dyDescent="0.25">
      <c r="A1146" s="62" t="s">
        <v>2147</v>
      </c>
      <c r="B1146" s="63" t="s">
        <v>2148</v>
      </c>
      <c r="C1146" s="64" t="s">
        <v>2087</v>
      </c>
      <c r="D1146" s="65">
        <v>3</v>
      </c>
      <c r="E1146" s="65"/>
      <c r="F1146" s="98">
        <f t="shared" si="360"/>
        <v>3</v>
      </c>
      <c r="G1146" s="156">
        <v>21057.040000000001</v>
      </c>
      <c r="H1146" s="65">
        <f t="shared" si="343"/>
        <v>0</v>
      </c>
      <c r="I1146" s="179"/>
      <c r="J1146" s="179">
        <f t="shared" si="346"/>
        <v>0</v>
      </c>
      <c r="K1146" s="179"/>
      <c r="L1146" s="179">
        <f t="shared" si="347"/>
        <v>0</v>
      </c>
      <c r="M1146" s="179"/>
      <c r="N1146" s="179">
        <f t="shared" si="348"/>
        <v>0</v>
      </c>
      <c r="O1146" s="179"/>
      <c r="P1146" s="179">
        <f t="shared" si="348"/>
        <v>0</v>
      </c>
      <c r="Q1146" s="179"/>
      <c r="R1146" s="179">
        <f t="shared" si="349"/>
        <v>0</v>
      </c>
      <c r="S1146" s="179"/>
      <c r="T1146" s="179">
        <f t="shared" si="350"/>
        <v>0</v>
      </c>
      <c r="U1146" s="179"/>
      <c r="V1146" s="179">
        <f t="shared" si="350"/>
        <v>0</v>
      </c>
      <c r="W1146" s="179"/>
      <c r="X1146" s="179">
        <f t="shared" si="351"/>
        <v>0</v>
      </c>
      <c r="Y1146" s="179">
        <v>1</v>
      </c>
      <c r="Z1146" s="179">
        <f t="shared" si="358"/>
        <v>21057.040000000001</v>
      </c>
      <c r="AA1146" s="179">
        <v>1</v>
      </c>
      <c r="AB1146" s="179">
        <f t="shared" si="358"/>
        <v>21057.040000000001</v>
      </c>
      <c r="AC1146" s="179">
        <v>1</v>
      </c>
      <c r="AD1146" s="179">
        <f t="shared" si="358"/>
        <v>21057.040000000001</v>
      </c>
      <c r="AE1146" s="179"/>
      <c r="AF1146" s="179">
        <f t="shared" si="358"/>
        <v>0</v>
      </c>
      <c r="AG1146" s="179"/>
      <c r="AH1146" s="179">
        <f t="shared" si="359"/>
        <v>0</v>
      </c>
      <c r="AI1146" s="179"/>
      <c r="AJ1146" s="179">
        <f t="shared" si="344"/>
        <v>0</v>
      </c>
      <c r="AK1146" s="179"/>
      <c r="AL1146" s="179">
        <f t="shared" si="344"/>
        <v>0</v>
      </c>
      <c r="AM1146" s="179">
        <f t="shared" si="355"/>
        <v>3</v>
      </c>
      <c r="AN1146" s="217">
        <f t="shared" si="356"/>
        <v>1</v>
      </c>
      <c r="AO1146" s="20">
        <f t="shared" si="361"/>
        <v>63171.12</v>
      </c>
      <c r="AP1146" s="13"/>
      <c r="AR1146" s="14"/>
      <c r="AT1146" s="66"/>
      <c r="AU1146" s="66"/>
    </row>
    <row r="1147" spans="1:47" s="61" customFormat="1" ht="15" outlineLevel="1" x14ac:dyDescent="0.25">
      <c r="A1147" s="62" t="s">
        <v>2149</v>
      </c>
      <c r="B1147" s="63" t="s">
        <v>2150</v>
      </c>
      <c r="C1147" s="64" t="s">
        <v>2087</v>
      </c>
      <c r="D1147" s="65">
        <v>1</v>
      </c>
      <c r="E1147" s="65"/>
      <c r="F1147" s="98">
        <f t="shared" si="360"/>
        <v>1</v>
      </c>
      <c r="G1147" s="156">
        <v>4202.97</v>
      </c>
      <c r="H1147" s="65">
        <f t="shared" si="343"/>
        <v>0</v>
      </c>
      <c r="I1147" s="179"/>
      <c r="J1147" s="179">
        <f t="shared" si="346"/>
        <v>0</v>
      </c>
      <c r="K1147" s="179"/>
      <c r="L1147" s="179">
        <f t="shared" si="347"/>
        <v>0</v>
      </c>
      <c r="M1147" s="179"/>
      <c r="N1147" s="179">
        <f t="shared" si="348"/>
        <v>0</v>
      </c>
      <c r="O1147" s="179"/>
      <c r="P1147" s="179">
        <f t="shared" si="348"/>
        <v>0</v>
      </c>
      <c r="Q1147" s="179"/>
      <c r="R1147" s="179">
        <f t="shared" si="349"/>
        <v>0</v>
      </c>
      <c r="S1147" s="179"/>
      <c r="T1147" s="179">
        <f t="shared" si="350"/>
        <v>0</v>
      </c>
      <c r="U1147" s="179"/>
      <c r="V1147" s="179">
        <f t="shared" si="350"/>
        <v>0</v>
      </c>
      <c r="W1147" s="179"/>
      <c r="X1147" s="179">
        <f t="shared" si="351"/>
        <v>0</v>
      </c>
      <c r="Y1147" s="179"/>
      <c r="Z1147" s="179">
        <f t="shared" si="358"/>
        <v>0</v>
      </c>
      <c r="AA1147" s="179">
        <v>1</v>
      </c>
      <c r="AB1147" s="179">
        <f t="shared" si="358"/>
        <v>4202.97</v>
      </c>
      <c r="AC1147" s="179"/>
      <c r="AD1147" s="179">
        <f t="shared" si="358"/>
        <v>0</v>
      </c>
      <c r="AE1147" s="179"/>
      <c r="AF1147" s="179">
        <f t="shared" si="358"/>
        <v>0</v>
      </c>
      <c r="AG1147" s="179"/>
      <c r="AH1147" s="179">
        <f t="shared" si="359"/>
        <v>0</v>
      </c>
      <c r="AI1147" s="179"/>
      <c r="AJ1147" s="179">
        <f t="shared" si="344"/>
        <v>0</v>
      </c>
      <c r="AK1147" s="179"/>
      <c r="AL1147" s="179">
        <f t="shared" si="344"/>
        <v>0</v>
      </c>
      <c r="AM1147" s="179">
        <f t="shared" si="355"/>
        <v>1</v>
      </c>
      <c r="AN1147" s="217">
        <f t="shared" si="356"/>
        <v>1</v>
      </c>
      <c r="AO1147" s="20">
        <f t="shared" si="361"/>
        <v>4202.97</v>
      </c>
      <c r="AP1147" s="13"/>
      <c r="AR1147" s="14"/>
      <c r="AT1147" s="66"/>
      <c r="AU1147" s="66"/>
    </row>
    <row r="1148" spans="1:47" s="61" customFormat="1" ht="15" outlineLevel="1" x14ac:dyDescent="0.25">
      <c r="A1148" s="62" t="s">
        <v>2151</v>
      </c>
      <c r="B1148" s="63" t="s">
        <v>2152</v>
      </c>
      <c r="C1148" s="64" t="s">
        <v>2087</v>
      </c>
      <c r="D1148" s="65">
        <v>2</v>
      </c>
      <c r="E1148" s="65"/>
      <c r="F1148" s="98">
        <f t="shared" si="360"/>
        <v>2</v>
      </c>
      <c r="G1148" s="156">
        <v>2269.38</v>
      </c>
      <c r="H1148" s="65">
        <f t="shared" si="343"/>
        <v>0</v>
      </c>
      <c r="I1148" s="179"/>
      <c r="J1148" s="179">
        <f t="shared" si="346"/>
        <v>0</v>
      </c>
      <c r="K1148" s="179"/>
      <c r="L1148" s="179">
        <f t="shared" si="347"/>
        <v>0</v>
      </c>
      <c r="M1148" s="179"/>
      <c r="N1148" s="179">
        <f t="shared" si="348"/>
        <v>0</v>
      </c>
      <c r="O1148" s="179"/>
      <c r="P1148" s="179">
        <f t="shared" si="348"/>
        <v>0</v>
      </c>
      <c r="Q1148" s="179"/>
      <c r="R1148" s="179">
        <f t="shared" si="349"/>
        <v>0</v>
      </c>
      <c r="S1148" s="179"/>
      <c r="T1148" s="179">
        <f t="shared" si="350"/>
        <v>0</v>
      </c>
      <c r="U1148" s="179"/>
      <c r="V1148" s="179">
        <f t="shared" si="350"/>
        <v>0</v>
      </c>
      <c r="W1148" s="179"/>
      <c r="X1148" s="179">
        <f t="shared" si="351"/>
        <v>0</v>
      </c>
      <c r="Y1148" s="179"/>
      <c r="Z1148" s="179">
        <f t="shared" si="358"/>
        <v>0</v>
      </c>
      <c r="AA1148" s="179">
        <v>1</v>
      </c>
      <c r="AB1148" s="179">
        <f t="shared" si="358"/>
        <v>2269.38</v>
      </c>
      <c r="AC1148" s="179">
        <v>1</v>
      </c>
      <c r="AD1148" s="179">
        <f t="shared" si="358"/>
        <v>2269.38</v>
      </c>
      <c r="AE1148" s="179"/>
      <c r="AF1148" s="179">
        <f t="shared" si="358"/>
        <v>0</v>
      </c>
      <c r="AG1148" s="179"/>
      <c r="AH1148" s="179">
        <f t="shared" si="359"/>
        <v>0</v>
      </c>
      <c r="AI1148" s="179"/>
      <c r="AJ1148" s="179">
        <f t="shared" si="344"/>
        <v>0</v>
      </c>
      <c r="AK1148" s="179"/>
      <c r="AL1148" s="179">
        <f t="shared" si="344"/>
        <v>0</v>
      </c>
      <c r="AM1148" s="179">
        <f t="shared" si="355"/>
        <v>2</v>
      </c>
      <c r="AN1148" s="217">
        <f t="shared" si="356"/>
        <v>1</v>
      </c>
      <c r="AO1148" s="20">
        <f t="shared" si="361"/>
        <v>4538.76</v>
      </c>
      <c r="AP1148" s="13"/>
      <c r="AR1148" s="14"/>
      <c r="AT1148" s="66"/>
      <c r="AU1148" s="66"/>
    </row>
    <row r="1149" spans="1:47" s="61" customFormat="1" ht="15" outlineLevel="1" x14ac:dyDescent="0.25">
      <c r="A1149" s="62" t="s">
        <v>2153</v>
      </c>
      <c r="B1149" s="63" t="s">
        <v>2154</v>
      </c>
      <c r="C1149" s="64" t="s">
        <v>41</v>
      </c>
      <c r="D1149" s="65">
        <v>2817.2</v>
      </c>
      <c r="E1149" s="65"/>
      <c r="F1149" s="98">
        <f t="shared" si="360"/>
        <v>2817.2</v>
      </c>
      <c r="G1149" s="156">
        <v>10.97864025</v>
      </c>
      <c r="H1149" s="65">
        <f t="shared" si="343"/>
        <v>393.72999999999956</v>
      </c>
      <c r="I1149" s="179"/>
      <c r="J1149" s="179">
        <f t="shared" si="346"/>
        <v>0</v>
      </c>
      <c r="K1149" s="179"/>
      <c r="L1149" s="179">
        <f t="shared" si="347"/>
        <v>0</v>
      </c>
      <c r="M1149" s="179"/>
      <c r="N1149" s="179">
        <f t="shared" si="348"/>
        <v>0</v>
      </c>
      <c r="O1149" s="179">
        <v>738.85</v>
      </c>
      <c r="P1149" s="179">
        <f t="shared" si="348"/>
        <v>8111.5683487124998</v>
      </c>
      <c r="Q1149" s="179"/>
      <c r="R1149" s="179">
        <f t="shared" si="349"/>
        <v>0</v>
      </c>
      <c r="S1149" s="179"/>
      <c r="T1149" s="179">
        <f t="shared" si="350"/>
        <v>0</v>
      </c>
      <c r="U1149" s="179"/>
      <c r="V1149" s="179">
        <f t="shared" si="350"/>
        <v>0</v>
      </c>
      <c r="W1149" s="179">
        <v>1032.7</v>
      </c>
      <c r="X1149" s="179">
        <f t="shared" si="351"/>
        <v>11337.641786175</v>
      </c>
      <c r="Y1149" s="179">
        <v>580.15</v>
      </c>
      <c r="Z1149" s="179">
        <f t="shared" si="358"/>
        <v>6369.2581410374996</v>
      </c>
      <c r="AA1149" s="179">
        <v>39.869999999999997</v>
      </c>
      <c r="AB1149" s="179">
        <f t="shared" si="358"/>
        <v>437.71838676749996</v>
      </c>
      <c r="AC1149" s="179">
        <v>31.9</v>
      </c>
      <c r="AD1149" s="179">
        <f t="shared" si="358"/>
        <v>350.21862397499996</v>
      </c>
      <c r="AE1149" s="179"/>
      <c r="AF1149" s="179">
        <f t="shared" si="358"/>
        <v>0</v>
      </c>
      <c r="AG1149" s="179"/>
      <c r="AH1149" s="179">
        <f t="shared" si="359"/>
        <v>0</v>
      </c>
      <c r="AI1149" s="179"/>
      <c r="AJ1149" s="179">
        <f t="shared" si="344"/>
        <v>0</v>
      </c>
      <c r="AK1149" s="179"/>
      <c r="AL1149" s="179">
        <f t="shared" si="344"/>
        <v>0</v>
      </c>
      <c r="AM1149" s="179">
        <f t="shared" si="355"/>
        <v>2423.4700000000003</v>
      </c>
      <c r="AN1149" s="217">
        <f t="shared" si="356"/>
        <v>0.86024066448956427</v>
      </c>
      <c r="AO1149" s="20">
        <f t="shared" si="361"/>
        <v>26606.41</v>
      </c>
      <c r="AP1149" s="13"/>
      <c r="AR1149" s="14"/>
      <c r="AT1149" s="66"/>
      <c r="AU1149" s="66"/>
    </row>
    <row r="1150" spans="1:47" s="61" customFormat="1" ht="15" outlineLevel="1" x14ac:dyDescent="0.25">
      <c r="A1150" s="62" t="s">
        <v>2155</v>
      </c>
      <c r="B1150" s="63" t="s">
        <v>2156</v>
      </c>
      <c r="C1150" s="64" t="s">
        <v>131</v>
      </c>
      <c r="D1150" s="65">
        <v>14</v>
      </c>
      <c r="E1150" s="65"/>
      <c r="F1150" s="98">
        <f t="shared" si="360"/>
        <v>14</v>
      </c>
      <c r="G1150" s="156">
        <v>17160</v>
      </c>
      <c r="H1150" s="65">
        <f t="shared" si="343"/>
        <v>0</v>
      </c>
      <c r="I1150" s="179"/>
      <c r="J1150" s="179">
        <f t="shared" si="346"/>
        <v>0</v>
      </c>
      <c r="K1150" s="179"/>
      <c r="L1150" s="179">
        <f t="shared" si="347"/>
        <v>0</v>
      </c>
      <c r="M1150" s="179">
        <v>1</v>
      </c>
      <c r="N1150" s="179">
        <f t="shared" si="348"/>
        <v>17160</v>
      </c>
      <c r="O1150" s="179">
        <v>6</v>
      </c>
      <c r="P1150" s="179">
        <f t="shared" si="348"/>
        <v>102960</v>
      </c>
      <c r="Q1150" s="179">
        <v>1</v>
      </c>
      <c r="R1150" s="179">
        <f t="shared" si="349"/>
        <v>17160</v>
      </c>
      <c r="S1150" s="179"/>
      <c r="T1150" s="179">
        <f t="shared" si="350"/>
        <v>0</v>
      </c>
      <c r="U1150" s="179">
        <v>1</v>
      </c>
      <c r="V1150" s="179">
        <f t="shared" si="350"/>
        <v>17160</v>
      </c>
      <c r="W1150" s="179">
        <v>1</v>
      </c>
      <c r="X1150" s="179">
        <f t="shared" si="351"/>
        <v>17160</v>
      </c>
      <c r="Y1150" s="179">
        <v>1</v>
      </c>
      <c r="Z1150" s="179">
        <f t="shared" si="358"/>
        <v>17160</v>
      </c>
      <c r="AA1150" s="179">
        <v>1</v>
      </c>
      <c r="AB1150" s="179">
        <f t="shared" si="358"/>
        <v>17160</v>
      </c>
      <c r="AC1150" s="179">
        <v>1</v>
      </c>
      <c r="AD1150" s="179">
        <f t="shared" si="358"/>
        <v>17160</v>
      </c>
      <c r="AE1150" s="179">
        <v>1</v>
      </c>
      <c r="AF1150" s="179">
        <f t="shared" si="358"/>
        <v>17160</v>
      </c>
      <c r="AG1150" s="179"/>
      <c r="AH1150" s="179">
        <f t="shared" si="359"/>
        <v>0</v>
      </c>
      <c r="AI1150" s="179"/>
      <c r="AJ1150" s="179">
        <f t="shared" si="344"/>
        <v>0</v>
      </c>
      <c r="AK1150" s="179"/>
      <c r="AL1150" s="179">
        <f t="shared" si="344"/>
        <v>0</v>
      </c>
      <c r="AM1150" s="179">
        <f t="shared" si="355"/>
        <v>14</v>
      </c>
      <c r="AN1150" s="217">
        <f t="shared" si="356"/>
        <v>1</v>
      </c>
      <c r="AO1150" s="20">
        <f t="shared" si="361"/>
        <v>240240</v>
      </c>
      <c r="AP1150" s="13"/>
      <c r="AR1150" s="14"/>
      <c r="AT1150" s="66"/>
      <c r="AU1150" s="66"/>
    </row>
    <row r="1151" spans="1:47" s="61" customFormat="1" ht="15" outlineLevel="1" x14ac:dyDescent="0.25">
      <c r="A1151" s="62" t="s">
        <v>2157</v>
      </c>
      <c r="B1151" s="63" t="s">
        <v>2158</v>
      </c>
      <c r="C1151" s="64" t="s">
        <v>131</v>
      </c>
      <c r="D1151" s="65">
        <v>1</v>
      </c>
      <c r="E1151" s="65"/>
      <c r="F1151" s="98">
        <f t="shared" si="360"/>
        <v>1</v>
      </c>
      <c r="G1151" s="156">
        <v>1971.6</v>
      </c>
      <c r="H1151" s="65">
        <f t="shared" si="343"/>
        <v>0</v>
      </c>
      <c r="I1151" s="179"/>
      <c r="J1151" s="179">
        <f t="shared" si="346"/>
        <v>0</v>
      </c>
      <c r="K1151" s="179"/>
      <c r="L1151" s="179">
        <f t="shared" si="347"/>
        <v>0</v>
      </c>
      <c r="M1151" s="179">
        <v>1</v>
      </c>
      <c r="N1151" s="179">
        <f t="shared" si="348"/>
        <v>1971.6</v>
      </c>
      <c r="O1151" s="179"/>
      <c r="P1151" s="179">
        <f t="shared" si="348"/>
        <v>0</v>
      </c>
      <c r="Q1151" s="179"/>
      <c r="R1151" s="179">
        <f t="shared" si="349"/>
        <v>0</v>
      </c>
      <c r="S1151" s="179"/>
      <c r="T1151" s="179">
        <f t="shared" si="350"/>
        <v>0</v>
      </c>
      <c r="U1151" s="179"/>
      <c r="V1151" s="179">
        <f t="shared" si="350"/>
        <v>0</v>
      </c>
      <c r="W1151" s="179"/>
      <c r="X1151" s="179">
        <f t="shared" si="351"/>
        <v>0</v>
      </c>
      <c r="Y1151" s="179"/>
      <c r="Z1151" s="179">
        <f t="shared" si="358"/>
        <v>0</v>
      </c>
      <c r="AA1151" s="179"/>
      <c r="AB1151" s="179">
        <f t="shared" si="358"/>
        <v>0</v>
      </c>
      <c r="AC1151" s="179"/>
      <c r="AD1151" s="179">
        <f t="shared" si="358"/>
        <v>0</v>
      </c>
      <c r="AE1151" s="179"/>
      <c r="AF1151" s="179">
        <f t="shared" si="358"/>
        <v>0</v>
      </c>
      <c r="AG1151" s="179"/>
      <c r="AH1151" s="179">
        <f t="shared" si="359"/>
        <v>0</v>
      </c>
      <c r="AI1151" s="179"/>
      <c r="AJ1151" s="179">
        <f t="shared" si="344"/>
        <v>0</v>
      </c>
      <c r="AK1151" s="179"/>
      <c r="AL1151" s="179">
        <f t="shared" si="344"/>
        <v>0</v>
      </c>
      <c r="AM1151" s="179">
        <f t="shared" si="355"/>
        <v>1</v>
      </c>
      <c r="AN1151" s="217">
        <f t="shared" si="356"/>
        <v>1</v>
      </c>
      <c r="AO1151" s="20">
        <f t="shared" si="361"/>
        <v>1971.6</v>
      </c>
      <c r="AP1151" s="13"/>
      <c r="AR1151" s="14"/>
      <c r="AT1151" s="66"/>
      <c r="AU1151" s="66"/>
    </row>
    <row r="1152" spans="1:47" s="61" customFormat="1" ht="15" outlineLevel="1" x14ac:dyDescent="0.25">
      <c r="A1152" s="62" t="s">
        <v>2159</v>
      </c>
      <c r="B1152" s="63" t="s">
        <v>2160</v>
      </c>
      <c r="C1152" s="64" t="s">
        <v>131</v>
      </c>
      <c r="D1152" s="65">
        <v>1</v>
      </c>
      <c r="E1152" s="65"/>
      <c r="F1152" s="98">
        <f t="shared" si="360"/>
        <v>1</v>
      </c>
      <c r="G1152" s="156">
        <v>2976</v>
      </c>
      <c r="H1152" s="65">
        <f t="shared" si="343"/>
        <v>0</v>
      </c>
      <c r="I1152" s="179"/>
      <c r="J1152" s="179">
        <f t="shared" si="346"/>
        <v>0</v>
      </c>
      <c r="K1152" s="179"/>
      <c r="L1152" s="179">
        <f t="shared" si="347"/>
        <v>0</v>
      </c>
      <c r="M1152" s="179"/>
      <c r="N1152" s="179">
        <f t="shared" si="348"/>
        <v>0</v>
      </c>
      <c r="O1152" s="179"/>
      <c r="P1152" s="179">
        <f t="shared" si="348"/>
        <v>0</v>
      </c>
      <c r="Q1152" s="179"/>
      <c r="R1152" s="179">
        <f t="shared" si="349"/>
        <v>0</v>
      </c>
      <c r="S1152" s="179"/>
      <c r="T1152" s="179">
        <f t="shared" si="350"/>
        <v>0</v>
      </c>
      <c r="U1152" s="179"/>
      <c r="V1152" s="179">
        <f t="shared" si="350"/>
        <v>0</v>
      </c>
      <c r="W1152" s="179"/>
      <c r="X1152" s="179">
        <f t="shared" si="351"/>
        <v>0</v>
      </c>
      <c r="Y1152" s="179"/>
      <c r="Z1152" s="179">
        <f t="shared" si="358"/>
        <v>0</v>
      </c>
      <c r="AA1152" s="179"/>
      <c r="AB1152" s="179">
        <f t="shared" si="358"/>
        <v>0</v>
      </c>
      <c r="AC1152" s="179">
        <v>1</v>
      </c>
      <c r="AD1152" s="179">
        <f t="shared" si="358"/>
        <v>2976</v>
      </c>
      <c r="AE1152" s="179"/>
      <c r="AF1152" s="179">
        <f t="shared" si="358"/>
        <v>0</v>
      </c>
      <c r="AG1152" s="179"/>
      <c r="AH1152" s="179">
        <f t="shared" si="359"/>
        <v>0</v>
      </c>
      <c r="AI1152" s="179"/>
      <c r="AJ1152" s="179">
        <f t="shared" si="344"/>
        <v>0</v>
      </c>
      <c r="AK1152" s="179"/>
      <c r="AL1152" s="179">
        <f t="shared" si="344"/>
        <v>0</v>
      </c>
      <c r="AM1152" s="179">
        <f t="shared" si="355"/>
        <v>1</v>
      </c>
      <c r="AN1152" s="217">
        <f t="shared" si="356"/>
        <v>1</v>
      </c>
      <c r="AO1152" s="20">
        <f t="shared" si="361"/>
        <v>2976</v>
      </c>
      <c r="AP1152" s="13"/>
      <c r="AR1152" s="14"/>
      <c r="AT1152" s="66"/>
      <c r="AU1152" s="66"/>
    </row>
    <row r="1153" spans="1:47" s="61" customFormat="1" ht="45" outlineLevel="1" x14ac:dyDescent="0.25">
      <c r="A1153" s="62" t="s">
        <v>2161</v>
      </c>
      <c r="B1153" s="63" t="s">
        <v>2162</v>
      </c>
      <c r="C1153" s="64" t="s">
        <v>131</v>
      </c>
      <c r="D1153" s="65">
        <v>59</v>
      </c>
      <c r="E1153" s="65"/>
      <c r="F1153" s="98">
        <f t="shared" si="360"/>
        <v>59</v>
      </c>
      <c r="G1153" s="156">
        <v>231.4</v>
      </c>
      <c r="H1153" s="65">
        <f t="shared" si="343"/>
        <v>0</v>
      </c>
      <c r="I1153" s="179"/>
      <c r="J1153" s="179">
        <f t="shared" si="346"/>
        <v>0</v>
      </c>
      <c r="K1153" s="179"/>
      <c r="L1153" s="179">
        <f t="shared" si="347"/>
        <v>0</v>
      </c>
      <c r="M1153" s="179"/>
      <c r="N1153" s="179">
        <f t="shared" si="348"/>
        <v>0</v>
      </c>
      <c r="O1153" s="179"/>
      <c r="P1153" s="179">
        <f t="shared" si="348"/>
        <v>0</v>
      </c>
      <c r="Q1153" s="179"/>
      <c r="R1153" s="179">
        <f t="shared" si="349"/>
        <v>0</v>
      </c>
      <c r="S1153" s="179"/>
      <c r="T1153" s="179">
        <f t="shared" si="350"/>
        <v>0</v>
      </c>
      <c r="U1153" s="179"/>
      <c r="V1153" s="179">
        <f t="shared" si="350"/>
        <v>0</v>
      </c>
      <c r="W1153" s="179"/>
      <c r="X1153" s="179">
        <f t="shared" si="351"/>
        <v>0</v>
      </c>
      <c r="Y1153" s="179"/>
      <c r="Z1153" s="179">
        <f t="shared" si="358"/>
        <v>0</v>
      </c>
      <c r="AA1153" s="179"/>
      <c r="AB1153" s="179">
        <f t="shared" si="358"/>
        <v>0</v>
      </c>
      <c r="AC1153" s="179">
        <v>59</v>
      </c>
      <c r="AD1153" s="179">
        <f t="shared" si="358"/>
        <v>13652.6</v>
      </c>
      <c r="AE1153" s="179"/>
      <c r="AF1153" s="179">
        <f t="shared" si="358"/>
        <v>0</v>
      </c>
      <c r="AG1153" s="179"/>
      <c r="AH1153" s="179">
        <f t="shared" si="359"/>
        <v>0</v>
      </c>
      <c r="AI1153" s="179"/>
      <c r="AJ1153" s="179">
        <f t="shared" si="344"/>
        <v>0</v>
      </c>
      <c r="AK1153" s="179"/>
      <c r="AL1153" s="179">
        <f t="shared" si="344"/>
        <v>0</v>
      </c>
      <c r="AM1153" s="179">
        <f t="shared" si="355"/>
        <v>59</v>
      </c>
      <c r="AN1153" s="217">
        <f t="shared" si="356"/>
        <v>1</v>
      </c>
      <c r="AO1153" s="20">
        <f t="shared" si="361"/>
        <v>13652.6</v>
      </c>
      <c r="AP1153" s="13"/>
      <c r="AR1153" s="14"/>
      <c r="AT1153" s="66"/>
      <c r="AU1153" s="66"/>
    </row>
    <row r="1154" spans="1:47" s="61" customFormat="1" ht="15" outlineLevel="1" x14ac:dyDescent="0.25">
      <c r="A1154" s="62"/>
      <c r="B1154" s="63"/>
      <c r="C1154" s="64"/>
      <c r="D1154" s="65"/>
      <c r="E1154" s="65"/>
      <c r="F1154" s="98"/>
      <c r="G1154" s="156"/>
      <c r="H1154" s="65"/>
      <c r="I1154" s="179"/>
      <c r="J1154" s="179"/>
      <c r="K1154" s="179"/>
      <c r="L1154" s="179"/>
      <c r="M1154" s="179"/>
      <c r="N1154" s="179"/>
      <c r="O1154" s="179"/>
      <c r="P1154" s="179"/>
      <c r="Q1154" s="179"/>
      <c r="R1154" s="179"/>
      <c r="S1154" s="179"/>
      <c r="T1154" s="179"/>
      <c r="U1154" s="179"/>
      <c r="V1154" s="179"/>
      <c r="W1154" s="179"/>
      <c r="X1154" s="179"/>
      <c r="Y1154" s="179"/>
      <c r="Z1154" s="179"/>
      <c r="AA1154" s="179"/>
      <c r="AB1154" s="179"/>
      <c r="AC1154" s="179"/>
      <c r="AD1154" s="179"/>
      <c r="AE1154" s="179"/>
      <c r="AF1154" s="179"/>
      <c r="AG1154" s="179"/>
      <c r="AH1154" s="179"/>
      <c r="AI1154" s="179"/>
      <c r="AJ1154" s="179"/>
      <c r="AK1154" s="179"/>
      <c r="AL1154" s="179"/>
      <c r="AM1154" s="179" t="str">
        <f t="shared" si="355"/>
        <v/>
      </c>
      <c r="AN1154" s="217" t="str">
        <f t="shared" si="356"/>
        <v/>
      </c>
      <c r="AO1154" s="20" t="str">
        <f t="shared" si="361"/>
        <v/>
      </c>
      <c r="AP1154" s="13"/>
      <c r="AR1154" s="14"/>
      <c r="AT1154" s="66"/>
      <c r="AU1154" s="66"/>
    </row>
    <row r="1155" spans="1:47" s="126" customFormat="1" ht="15" x14ac:dyDescent="0.25">
      <c r="A1155" s="101" t="s">
        <v>2163</v>
      </c>
      <c r="B1155" s="102" t="s">
        <v>2164</v>
      </c>
      <c r="C1155" s="103"/>
      <c r="D1155" s="104"/>
      <c r="E1155" s="104"/>
      <c r="F1155" s="104"/>
      <c r="G1155" s="164"/>
      <c r="H1155" s="99"/>
      <c r="I1155" s="187"/>
      <c r="J1155" s="187"/>
      <c r="K1155" s="187"/>
      <c r="L1155" s="187"/>
      <c r="M1155" s="187"/>
      <c r="N1155" s="187"/>
      <c r="O1155" s="187"/>
      <c r="P1155" s="187"/>
      <c r="Q1155" s="187"/>
      <c r="R1155" s="187"/>
      <c r="S1155" s="187"/>
      <c r="T1155" s="187"/>
      <c r="U1155" s="187"/>
      <c r="V1155" s="187"/>
      <c r="W1155" s="187"/>
      <c r="X1155" s="187"/>
      <c r="Y1155" s="187"/>
      <c r="Z1155" s="187"/>
      <c r="AA1155" s="187"/>
      <c r="AB1155" s="187"/>
      <c r="AC1155" s="187"/>
      <c r="AD1155" s="187"/>
      <c r="AE1155" s="187"/>
      <c r="AF1155" s="187"/>
      <c r="AG1155" s="187"/>
      <c r="AH1155" s="187"/>
      <c r="AI1155" s="187"/>
      <c r="AJ1155" s="187"/>
      <c r="AK1155" s="187"/>
      <c r="AL1155" s="187"/>
      <c r="AM1155" s="187" t="str">
        <f t="shared" si="355"/>
        <v/>
      </c>
      <c r="AN1155" s="225" t="str">
        <f t="shared" si="356"/>
        <v/>
      </c>
      <c r="AO1155" s="100" t="str">
        <f t="shared" si="361"/>
        <v/>
      </c>
      <c r="AP1155" s="13"/>
      <c r="AR1155" s="14"/>
      <c r="AT1155" s="127"/>
      <c r="AU1155" s="127"/>
    </row>
    <row r="1156" spans="1:47" s="61" customFormat="1" ht="22.5" outlineLevel="1" x14ac:dyDescent="0.25">
      <c r="A1156" s="62" t="s">
        <v>2165</v>
      </c>
      <c r="B1156" s="63" t="s">
        <v>2166</v>
      </c>
      <c r="C1156" s="64" t="s">
        <v>62</v>
      </c>
      <c r="D1156" s="65">
        <v>1861.1</v>
      </c>
      <c r="E1156" s="65"/>
      <c r="F1156" s="98">
        <f>D1156+E1156</f>
        <v>1861.1</v>
      </c>
      <c r="G1156" s="156">
        <v>11.324477119999999</v>
      </c>
      <c r="H1156" s="65">
        <f t="shared" si="343"/>
        <v>718.91999999999985</v>
      </c>
      <c r="I1156" s="179"/>
      <c r="J1156" s="179">
        <f t="shared" si="346"/>
        <v>0</v>
      </c>
      <c r="K1156" s="179"/>
      <c r="L1156" s="179">
        <f t="shared" si="347"/>
        <v>0</v>
      </c>
      <c r="M1156" s="179"/>
      <c r="N1156" s="179">
        <f t="shared" si="348"/>
        <v>0</v>
      </c>
      <c r="O1156" s="179"/>
      <c r="P1156" s="179">
        <f t="shared" si="348"/>
        <v>0</v>
      </c>
      <c r="Q1156" s="179"/>
      <c r="R1156" s="179">
        <f t="shared" si="349"/>
        <v>0</v>
      </c>
      <c r="S1156" s="179"/>
      <c r="T1156" s="179">
        <f t="shared" si="350"/>
        <v>0</v>
      </c>
      <c r="U1156" s="179"/>
      <c r="V1156" s="179">
        <f t="shared" si="350"/>
        <v>0</v>
      </c>
      <c r="W1156" s="179"/>
      <c r="X1156" s="179">
        <f t="shared" si="351"/>
        <v>0</v>
      </c>
      <c r="Y1156" s="179"/>
      <c r="Z1156" s="179">
        <f t="shared" si="358"/>
        <v>0</v>
      </c>
      <c r="AA1156" s="179"/>
      <c r="AB1156" s="179">
        <f t="shared" si="358"/>
        <v>0</v>
      </c>
      <c r="AC1156" s="179">
        <v>924.94</v>
      </c>
      <c r="AD1156" s="179">
        <f t="shared" si="358"/>
        <v>10474.4618673728</v>
      </c>
      <c r="AE1156" s="179"/>
      <c r="AF1156" s="179">
        <f t="shared" si="358"/>
        <v>0</v>
      </c>
      <c r="AG1156" s="179">
        <v>217.24</v>
      </c>
      <c r="AH1156" s="179">
        <f t="shared" si="359"/>
        <v>2460.1294095488001</v>
      </c>
      <c r="AI1156" s="179"/>
      <c r="AJ1156" s="179">
        <f t="shared" si="344"/>
        <v>0</v>
      </c>
      <c r="AK1156" s="179"/>
      <c r="AL1156" s="179">
        <f t="shared" si="344"/>
        <v>0</v>
      </c>
      <c r="AM1156" s="179">
        <f t="shared" si="355"/>
        <v>1142.18</v>
      </c>
      <c r="AN1156" s="217">
        <f t="shared" si="356"/>
        <v>0.61371232067057124</v>
      </c>
      <c r="AO1156" s="20">
        <f t="shared" si="361"/>
        <v>12934.59</v>
      </c>
      <c r="AP1156" s="13"/>
      <c r="AR1156" s="14"/>
      <c r="AT1156" s="66"/>
      <c r="AU1156" s="66"/>
    </row>
    <row r="1157" spans="1:47" s="61" customFormat="1" ht="15" outlineLevel="1" x14ac:dyDescent="0.25">
      <c r="A1157" s="62"/>
      <c r="B1157" s="63"/>
      <c r="C1157" s="64"/>
      <c r="D1157" s="65"/>
      <c r="E1157" s="65"/>
      <c r="F1157" s="98"/>
      <c r="G1157" s="156"/>
      <c r="H1157" s="65"/>
      <c r="I1157" s="179"/>
      <c r="J1157" s="179"/>
      <c r="K1157" s="179"/>
      <c r="L1157" s="179"/>
      <c r="M1157" s="179"/>
      <c r="N1157" s="179"/>
      <c r="O1157" s="179"/>
      <c r="P1157" s="179"/>
      <c r="Q1157" s="179"/>
      <c r="R1157" s="179"/>
      <c r="S1157" s="179"/>
      <c r="T1157" s="179"/>
      <c r="U1157" s="179"/>
      <c r="V1157" s="179"/>
      <c r="W1157" s="179"/>
      <c r="X1157" s="179"/>
      <c r="Y1157" s="179"/>
      <c r="Z1157" s="179"/>
      <c r="AA1157" s="179"/>
      <c r="AB1157" s="179"/>
      <c r="AC1157" s="179"/>
      <c r="AD1157" s="179"/>
      <c r="AE1157" s="179"/>
      <c r="AF1157" s="179"/>
      <c r="AG1157" s="179"/>
      <c r="AH1157" s="179"/>
      <c r="AI1157" s="179"/>
      <c r="AJ1157" s="179"/>
      <c r="AK1157" s="179"/>
      <c r="AL1157" s="179"/>
      <c r="AM1157" s="179" t="str">
        <f t="shared" si="355"/>
        <v/>
      </c>
      <c r="AN1157" s="217" t="str">
        <f t="shared" si="356"/>
        <v/>
      </c>
      <c r="AO1157" s="20" t="str">
        <f t="shared" si="361"/>
        <v/>
      </c>
      <c r="AP1157" s="13"/>
      <c r="AR1157" s="14"/>
      <c r="AT1157" s="66"/>
      <c r="AU1157" s="66"/>
    </row>
    <row r="1158" spans="1:47" s="126" customFormat="1" ht="15" x14ac:dyDescent="0.25">
      <c r="A1158" s="101" t="s">
        <v>2167</v>
      </c>
      <c r="B1158" s="102" t="s">
        <v>2168</v>
      </c>
      <c r="C1158" s="103"/>
      <c r="D1158" s="104"/>
      <c r="E1158" s="104"/>
      <c r="F1158" s="104"/>
      <c r="G1158" s="164"/>
      <c r="H1158" s="99"/>
      <c r="I1158" s="187"/>
      <c r="J1158" s="187"/>
      <c r="K1158" s="187"/>
      <c r="L1158" s="187"/>
      <c r="M1158" s="187"/>
      <c r="N1158" s="187"/>
      <c r="O1158" s="187"/>
      <c r="P1158" s="187"/>
      <c r="Q1158" s="187"/>
      <c r="R1158" s="187"/>
      <c r="S1158" s="187"/>
      <c r="T1158" s="187"/>
      <c r="U1158" s="187"/>
      <c r="V1158" s="187"/>
      <c r="W1158" s="187"/>
      <c r="X1158" s="187"/>
      <c r="Y1158" s="187"/>
      <c r="Z1158" s="187"/>
      <c r="AA1158" s="187"/>
      <c r="AB1158" s="187"/>
      <c r="AC1158" s="187"/>
      <c r="AD1158" s="187"/>
      <c r="AE1158" s="187"/>
      <c r="AF1158" s="187"/>
      <c r="AG1158" s="187"/>
      <c r="AH1158" s="187"/>
      <c r="AI1158" s="187"/>
      <c r="AJ1158" s="187"/>
      <c r="AK1158" s="187"/>
      <c r="AL1158" s="187"/>
      <c r="AM1158" s="187" t="str">
        <f t="shared" si="355"/>
        <v/>
      </c>
      <c r="AN1158" s="225" t="str">
        <f t="shared" si="356"/>
        <v/>
      </c>
      <c r="AO1158" s="100" t="str">
        <f t="shared" si="361"/>
        <v/>
      </c>
      <c r="AP1158" s="13"/>
      <c r="AR1158" s="14"/>
      <c r="AT1158" s="127"/>
      <c r="AU1158" s="127"/>
    </row>
    <row r="1159" spans="1:47" s="61" customFormat="1" ht="45" outlineLevel="1" x14ac:dyDescent="0.25">
      <c r="A1159" s="62" t="s">
        <v>2169</v>
      </c>
      <c r="B1159" s="63" t="s">
        <v>2170</v>
      </c>
      <c r="C1159" s="64" t="s">
        <v>23</v>
      </c>
      <c r="D1159" s="65">
        <v>5</v>
      </c>
      <c r="E1159" s="65"/>
      <c r="F1159" s="98">
        <f>D1159+E1159</f>
        <v>5</v>
      </c>
      <c r="G1159" s="156">
        <v>832.16409420000002</v>
      </c>
      <c r="H1159" s="65">
        <f t="shared" si="343"/>
        <v>5</v>
      </c>
      <c r="I1159" s="179"/>
      <c r="J1159" s="179">
        <f t="shared" si="346"/>
        <v>0</v>
      </c>
      <c r="K1159" s="179"/>
      <c r="L1159" s="179">
        <f t="shared" si="347"/>
        <v>0</v>
      </c>
      <c r="M1159" s="179"/>
      <c r="N1159" s="179">
        <f t="shared" si="348"/>
        <v>0</v>
      </c>
      <c r="O1159" s="179"/>
      <c r="P1159" s="179">
        <f t="shared" si="348"/>
        <v>0</v>
      </c>
      <c r="Q1159" s="179"/>
      <c r="R1159" s="179">
        <f t="shared" si="349"/>
        <v>0</v>
      </c>
      <c r="S1159" s="179"/>
      <c r="T1159" s="179">
        <f t="shared" si="350"/>
        <v>0</v>
      </c>
      <c r="U1159" s="179"/>
      <c r="V1159" s="179">
        <f t="shared" si="350"/>
        <v>0</v>
      </c>
      <c r="W1159" s="179"/>
      <c r="X1159" s="179">
        <f t="shared" si="351"/>
        <v>0</v>
      </c>
      <c r="Y1159" s="179"/>
      <c r="Z1159" s="179">
        <f t="shared" si="358"/>
        <v>0</v>
      </c>
      <c r="AA1159" s="179"/>
      <c r="AB1159" s="179">
        <f t="shared" si="358"/>
        <v>0</v>
      </c>
      <c r="AC1159" s="179"/>
      <c r="AD1159" s="179">
        <f t="shared" si="358"/>
        <v>0</v>
      </c>
      <c r="AE1159" s="179"/>
      <c r="AF1159" s="179">
        <f t="shared" si="358"/>
        <v>0</v>
      </c>
      <c r="AG1159" s="179"/>
      <c r="AH1159" s="179">
        <f t="shared" si="359"/>
        <v>0</v>
      </c>
      <c r="AI1159" s="179"/>
      <c r="AJ1159" s="179">
        <f t="shared" si="344"/>
        <v>0</v>
      </c>
      <c r="AK1159" s="179"/>
      <c r="AL1159" s="179">
        <f t="shared" si="344"/>
        <v>0</v>
      </c>
      <c r="AM1159" s="179">
        <f t="shared" si="355"/>
        <v>0</v>
      </c>
      <c r="AN1159" s="217">
        <f t="shared" si="356"/>
        <v>0</v>
      </c>
      <c r="AO1159" s="20">
        <f t="shared" si="361"/>
        <v>0</v>
      </c>
      <c r="AP1159" s="13"/>
      <c r="AR1159" s="14"/>
      <c r="AT1159" s="66"/>
      <c r="AU1159" s="66"/>
    </row>
    <row r="1160" spans="1:47" s="61" customFormat="1" ht="45" outlineLevel="1" x14ac:dyDescent="0.25">
      <c r="A1160" s="62" t="s">
        <v>2171</v>
      </c>
      <c r="B1160" s="63" t="s">
        <v>2172</v>
      </c>
      <c r="C1160" s="64" t="s">
        <v>23</v>
      </c>
      <c r="D1160" s="65">
        <v>10</v>
      </c>
      <c r="E1160" s="65"/>
      <c r="F1160" s="98">
        <f>D1160+E1160</f>
        <v>10</v>
      </c>
      <c r="G1160" s="156">
        <v>1832.328188</v>
      </c>
      <c r="H1160" s="65">
        <f t="shared" si="343"/>
        <v>10</v>
      </c>
      <c r="I1160" s="179"/>
      <c r="J1160" s="179">
        <f t="shared" si="346"/>
        <v>0</v>
      </c>
      <c r="K1160" s="179"/>
      <c r="L1160" s="179">
        <f t="shared" si="347"/>
        <v>0</v>
      </c>
      <c r="M1160" s="179"/>
      <c r="N1160" s="179">
        <f t="shared" si="348"/>
        <v>0</v>
      </c>
      <c r="O1160" s="179"/>
      <c r="P1160" s="179">
        <f t="shared" si="348"/>
        <v>0</v>
      </c>
      <c r="Q1160" s="179"/>
      <c r="R1160" s="179">
        <f t="shared" si="349"/>
        <v>0</v>
      </c>
      <c r="S1160" s="179"/>
      <c r="T1160" s="179">
        <f t="shared" si="350"/>
        <v>0</v>
      </c>
      <c r="U1160" s="179"/>
      <c r="V1160" s="179">
        <f t="shared" si="350"/>
        <v>0</v>
      </c>
      <c r="W1160" s="179"/>
      <c r="X1160" s="179">
        <f t="shared" si="351"/>
        <v>0</v>
      </c>
      <c r="Y1160" s="179"/>
      <c r="Z1160" s="179">
        <f t="shared" si="358"/>
        <v>0</v>
      </c>
      <c r="AA1160" s="179"/>
      <c r="AB1160" s="179">
        <f t="shared" si="358"/>
        <v>0</v>
      </c>
      <c r="AC1160" s="179"/>
      <c r="AD1160" s="179">
        <f t="shared" si="358"/>
        <v>0</v>
      </c>
      <c r="AE1160" s="179"/>
      <c r="AF1160" s="179">
        <f t="shared" si="358"/>
        <v>0</v>
      </c>
      <c r="AG1160" s="179"/>
      <c r="AH1160" s="179">
        <f t="shared" si="359"/>
        <v>0</v>
      </c>
      <c r="AI1160" s="179"/>
      <c r="AJ1160" s="179">
        <f t="shared" si="344"/>
        <v>0</v>
      </c>
      <c r="AK1160" s="179"/>
      <c r="AL1160" s="179">
        <f t="shared" si="344"/>
        <v>0</v>
      </c>
      <c r="AM1160" s="179">
        <f t="shared" si="355"/>
        <v>0</v>
      </c>
      <c r="AN1160" s="217">
        <f t="shared" si="356"/>
        <v>0</v>
      </c>
      <c r="AO1160" s="20">
        <f t="shared" si="361"/>
        <v>0</v>
      </c>
      <c r="AP1160" s="13"/>
      <c r="AR1160" s="14"/>
      <c r="AT1160" s="66"/>
      <c r="AU1160" s="66"/>
    </row>
    <row r="1161" spans="1:47" s="61" customFormat="1" ht="56.25" outlineLevel="1" x14ac:dyDescent="0.25">
      <c r="A1161" s="62" t="s">
        <v>2173</v>
      </c>
      <c r="B1161" s="63" t="s">
        <v>2174</v>
      </c>
      <c r="C1161" s="64" t="s">
        <v>23</v>
      </c>
      <c r="D1161" s="65">
        <v>2</v>
      </c>
      <c r="E1161" s="65"/>
      <c r="F1161" s="98">
        <f>D1161+E1161</f>
        <v>2</v>
      </c>
      <c r="G1161" s="156">
        <v>908.50204710000003</v>
      </c>
      <c r="H1161" s="65">
        <f t="shared" si="343"/>
        <v>2</v>
      </c>
      <c r="I1161" s="179"/>
      <c r="J1161" s="179">
        <f t="shared" si="346"/>
        <v>0</v>
      </c>
      <c r="K1161" s="179"/>
      <c r="L1161" s="179">
        <f t="shared" si="347"/>
        <v>0</v>
      </c>
      <c r="M1161" s="179"/>
      <c r="N1161" s="179">
        <f t="shared" si="348"/>
        <v>0</v>
      </c>
      <c r="O1161" s="179"/>
      <c r="P1161" s="179">
        <f t="shared" si="348"/>
        <v>0</v>
      </c>
      <c r="Q1161" s="179"/>
      <c r="R1161" s="179">
        <f t="shared" si="349"/>
        <v>0</v>
      </c>
      <c r="S1161" s="179"/>
      <c r="T1161" s="179">
        <f t="shared" si="350"/>
        <v>0</v>
      </c>
      <c r="U1161" s="179"/>
      <c r="V1161" s="179">
        <f t="shared" si="350"/>
        <v>0</v>
      </c>
      <c r="W1161" s="179"/>
      <c r="X1161" s="179">
        <f t="shared" si="351"/>
        <v>0</v>
      </c>
      <c r="Y1161" s="179"/>
      <c r="Z1161" s="179">
        <f t="shared" si="358"/>
        <v>0</v>
      </c>
      <c r="AA1161" s="179"/>
      <c r="AB1161" s="179">
        <f t="shared" si="358"/>
        <v>0</v>
      </c>
      <c r="AC1161" s="179"/>
      <c r="AD1161" s="179">
        <f t="shared" si="358"/>
        <v>0</v>
      </c>
      <c r="AE1161" s="179"/>
      <c r="AF1161" s="179">
        <f t="shared" si="358"/>
        <v>0</v>
      </c>
      <c r="AG1161" s="179"/>
      <c r="AH1161" s="179">
        <f t="shared" si="358"/>
        <v>0</v>
      </c>
      <c r="AI1161" s="179"/>
      <c r="AJ1161" s="179">
        <f t="shared" si="344"/>
        <v>0</v>
      </c>
      <c r="AK1161" s="179"/>
      <c r="AL1161" s="179">
        <f t="shared" si="344"/>
        <v>0</v>
      </c>
      <c r="AM1161" s="179">
        <f t="shared" si="355"/>
        <v>0</v>
      </c>
      <c r="AN1161" s="217">
        <f t="shared" si="356"/>
        <v>0</v>
      </c>
      <c r="AO1161" s="20">
        <f t="shared" si="361"/>
        <v>0</v>
      </c>
      <c r="AP1161" s="13"/>
      <c r="AR1161" s="14"/>
      <c r="AT1161" s="66"/>
      <c r="AU1161" s="66"/>
    </row>
    <row r="1162" spans="1:47" s="61" customFormat="1" ht="15" outlineLevel="1" x14ac:dyDescent="0.25">
      <c r="A1162" s="62"/>
      <c r="B1162" s="63"/>
      <c r="C1162" s="64"/>
      <c r="D1162" s="65"/>
      <c r="E1162" s="65"/>
      <c r="F1162" s="98"/>
      <c r="G1162" s="156"/>
      <c r="H1162" s="65"/>
      <c r="I1162" s="179"/>
      <c r="J1162" s="179"/>
      <c r="K1162" s="179"/>
      <c r="L1162" s="179"/>
      <c r="M1162" s="179"/>
      <c r="N1162" s="179"/>
      <c r="O1162" s="179"/>
      <c r="P1162" s="179"/>
      <c r="Q1162" s="179"/>
      <c r="R1162" s="179"/>
      <c r="S1162" s="179"/>
      <c r="T1162" s="179"/>
      <c r="U1162" s="179"/>
      <c r="V1162" s="179"/>
      <c r="W1162" s="179"/>
      <c r="X1162" s="179"/>
      <c r="Y1162" s="179"/>
      <c r="Z1162" s="179"/>
      <c r="AA1162" s="179"/>
      <c r="AB1162" s="179"/>
      <c r="AC1162" s="179"/>
      <c r="AD1162" s="179"/>
      <c r="AE1162" s="179"/>
      <c r="AF1162" s="179"/>
      <c r="AG1162" s="179"/>
      <c r="AH1162" s="179"/>
      <c r="AI1162" s="179"/>
      <c r="AJ1162" s="179"/>
      <c r="AK1162" s="179"/>
      <c r="AL1162" s="179"/>
      <c r="AM1162" s="179" t="str">
        <f t="shared" si="355"/>
        <v/>
      </c>
      <c r="AN1162" s="217" t="str">
        <f t="shared" si="356"/>
        <v/>
      </c>
      <c r="AO1162" s="20"/>
      <c r="AP1162" s="13"/>
      <c r="AR1162" s="14"/>
      <c r="AT1162" s="66"/>
      <c r="AU1162" s="66"/>
    </row>
    <row r="1163" spans="1:47" s="126" customFormat="1" ht="15" x14ac:dyDescent="0.25">
      <c r="A1163" s="101" t="s">
        <v>2175</v>
      </c>
      <c r="B1163" s="102" t="s">
        <v>241</v>
      </c>
      <c r="C1163" s="103"/>
      <c r="D1163" s="104"/>
      <c r="E1163" s="104"/>
      <c r="F1163" s="104"/>
      <c r="G1163" s="164"/>
      <c r="H1163" s="99"/>
      <c r="I1163" s="187"/>
      <c r="J1163" s="187"/>
      <c r="K1163" s="187"/>
      <c r="L1163" s="187"/>
      <c r="M1163" s="187"/>
      <c r="N1163" s="187"/>
      <c r="O1163" s="187"/>
      <c r="P1163" s="187"/>
      <c r="Q1163" s="187"/>
      <c r="R1163" s="187"/>
      <c r="S1163" s="187"/>
      <c r="T1163" s="187"/>
      <c r="U1163" s="187"/>
      <c r="V1163" s="187"/>
      <c r="W1163" s="187"/>
      <c r="X1163" s="187"/>
      <c r="Y1163" s="187"/>
      <c r="Z1163" s="187"/>
      <c r="AA1163" s="187"/>
      <c r="AB1163" s="187"/>
      <c r="AC1163" s="187"/>
      <c r="AD1163" s="187"/>
      <c r="AE1163" s="187"/>
      <c r="AF1163" s="187"/>
      <c r="AG1163" s="187"/>
      <c r="AH1163" s="187"/>
      <c r="AI1163" s="187"/>
      <c r="AJ1163" s="187"/>
      <c r="AK1163" s="187"/>
      <c r="AL1163" s="187"/>
      <c r="AM1163" s="187" t="str">
        <f t="shared" si="355"/>
        <v/>
      </c>
      <c r="AN1163" s="225" t="str">
        <f t="shared" si="356"/>
        <v/>
      </c>
      <c r="AO1163" s="100"/>
      <c r="AP1163" s="13"/>
      <c r="AR1163" s="14"/>
      <c r="AT1163" s="127"/>
      <c r="AU1163" s="127"/>
    </row>
    <row r="1164" spans="1:47" s="61" customFormat="1" ht="22.5" outlineLevel="1" x14ac:dyDescent="0.25">
      <c r="A1164" s="62" t="s">
        <v>2176</v>
      </c>
      <c r="B1164" s="63" t="s">
        <v>2177</v>
      </c>
      <c r="C1164" s="64" t="s">
        <v>41</v>
      </c>
      <c r="D1164" s="65">
        <v>7.59</v>
      </c>
      <c r="E1164" s="65"/>
      <c r="F1164" s="98">
        <f>D1164+E1164</f>
        <v>7.59</v>
      </c>
      <c r="G1164" s="156">
        <v>605.09031440000001</v>
      </c>
      <c r="H1164" s="65">
        <f t="shared" ref="H1164:H1226" si="362">F1164-AM1164</f>
        <v>7.59</v>
      </c>
      <c r="I1164" s="179"/>
      <c r="J1164" s="179">
        <f t="shared" si="346"/>
        <v>0</v>
      </c>
      <c r="K1164" s="179"/>
      <c r="L1164" s="179">
        <f t="shared" si="347"/>
        <v>0</v>
      </c>
      <c r="M1164" s="179"/>
      <c r="N1164" s="179">
        <f t="shared" si="348"/>
        <v>0</v>
      </c>
      <c r="O1164" s="179"/>
      <c r="P1164" s="179">
        <f t="shared" si="348"/>
        <v>0</v>
      </c>
      <c r="Q1164" s="179"/>
      <c r="R1164" s="179">
        <f t="shared" si="349"/>
        <v>0</v>
      </c>
      <c r="S1164" s="179"/>
      <c r="T1164" s="179">
        <f t="shared" si="350"/>
        <v>0</v>
      </c>
      <c r="U1164" s="179"/>
      <c r="V1164" s="179">
        <f t="shared" si="350"/>
        <v>0</v>
      </c>
      <c r="W1164" s="179"/>
      <c r="X1164" s="179">
        <f t="shared" si="351"/>
        <v>0</v>
      </c>
      <c r="Y1164" s="179"/>
      <c r="Z1164" s="179">
        <f t="shared" si="358"/>
        <v>0</v>
      </c>
      <c r="AA1164" s="179"/>
      <c r="AB1164" s="179">
        <f t="shared" si="358"/>
        <v>0</v>
      </c>
      <c r="AC1164" s="179"/>
      <c r="AD1164" s="179">
        <f t="shared" si="358"/>
        <v>0</v>
      </c>
      <c r="AE1164" s="179"/>
      <c r="AF1164" s="179">
        <f t="shared" si="358"/>
        <v>0</v>
      </c>
      <c r="AG1164" s="179"/>
      <c r="AH1164" s="179">
        <f t="shared" si="358"/>
        <v>0</v>
      </c>
      <c r="AI1164" s="179"/>
      <c r="AJ1164" s="179">
        <f t="shared" ref="AJ1164:AL1225" si="363">AI1164*$G1164</f>
        <v>0</v>
      </c>
      <c r="AK1164" s="179"/>
      <c r="AL1164" s="179">
        <f t="shared" si="363"/>
        <v>0</v>
      </c>
      <c r="AM1164" s="179">
        <f t="shared" si="355"/>
        <v>0</v>
      </c>
      <c r="AN1164" s="217">
        <f t="shared" si="356"/>
        <v>0</v>
      </c>
      <c r="AO1164" s="20">
        <f>IF(C1164="","",(ROUND(AM1164*G1164,2)))</f>
        <v>0</v>
      </c>
      <c r="AP1164" s="13"/>
      <c r="AR1164" s="14"/>
      <c r="AT1164" s="66"/>
      <c r="AU1164" s="66"/>
    </row>
    <row r="1165" spans="1:47" s="61" customFormat="1" ht="22.5" outlineLevel="1" x14ac:dyDescent="0.25">
      <c r="A1165" s="62" t="s">
        <v>2178</v>
      </c>
      <c r="B1165" s="63" t="s">
        <v>2179</v>
      </c>
      <c r="C1165" s="64" t="s">
        <v>41</v>
      </c>
      <c r="D1165" s="65">
        <v>6.94</v>
      </c>
      <c r="E1165" s="65"/>
      <c r="F1165" s="98">
        <f>D1165+E1165</f>
        <v>6.94</v>
      </c>
      <c r="G1165" s="156">
        <v>1242.910314</v>
      </c>
      <c r="H1165" s="65">
        <f t="shared" si="362"/>
        <v>6.94</v>
      </c>
      <c r="I1165" s="179"/>
      <c r="J1165" s="179">
        <f t="shared" si="346"/>
        <v>0</v>
      </c>
      <c r="K1165" s="179"/>
      <c r="L1165" s="179">
        <f t="shared" si="347"/>
        <v>0</v>
      </c>
      <c r="M1165" s="179"/>
      <c r="N1165" s="179">
        <f t="shared" si="348"/>
        <v>0</v>
      </c>
      <c r="O1165" s="179"/>
      <c r="P1165" s="179">
        <f t="shared" si="348"/>
        <v>0</v>
      </c>
      <c r="Q1165" s="179"/>
      <c r="R1165" s="179">
        <f t="shared" si="349"/>
        <v>0</v>
      </c>
      <c r="S1165" s="179"/>
      <c r="T1165" s="179">
        <f t="shared" si="350"/>
        <v>0</v>
      </c>
      <c r="U1165" s="179"/>
      <c r="V1165" s="179">
        <f t="shared" si="350"/>
        <v>0</v>
      </c>
      <c r="W1165" s="179"/>
      <c r="X1165" s="179">
        <f t="shared" si="351"/>
        <v>0</v>
      </c>
      <c r="Y1165" s="179"/>
      <c r="Z1165" s="179">
        <f t="shared" si="358"/>
        <v>0</v>
      </c>
      <c r="AA1165" s="179"/>
      <c r="AB1165" s="179">
        <f t="shared" si="358"/>
        <v>0</v>
      </c>
      <c r="AC1165" s="179"/>
      <c r="AD1165" s="179">
        <f t="shared" si="358"/>
        <v>0</v>
      </c>
      <c r="AE1165" s="179"/>
      <c r="AF1165" s="179">
        <f t="shared" si="358"/>
        <v>0</v>
      </c>
      <c r="AG1165" s="179"/>
      <c r="AH1165" s="179">
        <f t="shared" si="358"/>
        <v>0</v>
      </c>
      <c r="AI1165" s="179"/>
      <c r="AJ1165" s="179">
        <f t="shared" si="363"/>
        <v>0</v>
      </c>
      <c r="AK1165" s="179"/>
      <c r="AL1165" s="179">
        <f t="shared" si="363"/>
        <v>0</v>
      </c>
      <c r="AM1165" s="179">
        <f t="shared" si="355"/>
        <v>0</v>
      </c>
      <c r="AN1165" s="217">
        <f t="shared" si="356"/>
        <v>0</v>
      </c>
      <c r="AO1165" s="20">
        <f>IF(C1165="","",(ROUND(AM1165*G1165,2)))</f>
        <v>0</v>
      </c>
      <c r="AP1165" s="13"/>
      <c r="AR1165" s="14"/>
      <c r="AT1165" s="66"/>
      <c r="AU1165" s="66"/>
    </row>
    <row r="1166" spans="1:47" s="61" customFormat="1" ht="15" outlineLevel="1" x14ac:dyDescent="0.25">
      <c r="A1166" s="62"/>
      <c r="B1166" s="63"/>
      <c r="C1166" s="64"/>
      <c r="D1166" s="65"/>
      <c r="E1166" s="65"/>
      <c r="F1166" s="98"/>
      <c r="G1166" s="156"/>
      <c r="H1166" s="65"/>
      <c r="I1166" s="179"/>
      <c r="J1166" s="179"/>
      <c r="K1166" s="179"/>
      <c r="L1166" s="179"/>
      <c r="M1166" s="179"/>
      <c r="N1166" s="179"/>
      <c r="O1166" s="179"/>
      <c r="P1166" s="179"/>
      <c r="Q1166" s="179"/>
      <c r="R1166" s="179"/>
      <c r="S1166" s="179"/>
      <c r="T1166" s="179"/>
      <c r="U1166" s="179"/>
      <c r="V1166" s="179"/>
      <c r="W1166" s="179"/>
      <c r="X1166" s="179"/>
      <c r="Y1166" s="179"/>
      <c r="Z1166" s="179"/>
      <c r="AA1166" s="179"/>
      <c r="AB1166" s="179"/>
      <c r="AC1166" s="179"/>
      <c r="AD1166" s="179"/>
      <c r="AE1166" s="179"/>
      <c r="AF1166" s="179"/>
      <c r="AG1166" s="179"/>
      <c r="AH1166" s="179"/>
      <c r="AI1166" s="179"/>
      <c r="AJ1166" s="179"/>
      <c r="AK1166" s="179"/>
      <c r="AL1166" s="179"/>
      <c r="AM1166" s="179" t="str">
        <f t="shared" si="355"/>
        <v/>
      </c>
      <c r="AN1166" s="217" t="str">
        <f t="shared" si="356"/>
        <v/>
      </c>
      <c r="AO1166" s="20"/>
      <c r="AP1166" s="13"/>
      <c r="AR1166" s="14"/>
      <c r="AT1166" s="66"/>
      <c r="AU1166" s="66"/>
    </row>
    <row r="1167" spans="1:47" s="126" customFormat="1" ht="15" x14ac:dyDescent="0.25">
      <c r="A1167" s="101" t="s">
        <v>2180</v>
      </c>
      <c r="B1167" s="102" t="s">
        <v>191</v>
      </c>
      <c r="C1167" s="103"/>
      <c r="D1167" s="104"/>
      <c r="E1167" s="104"/>
      <c r="F1167" s="104"/>
      <c r="G1167" s="164"/>
      <c r="H1167" s="99"/>
      <c r="I1167" s="187"/>
      <c r="J1167" s="187"/>
      <c r="K1167" s="187"/>
      <c r="L1167" s="187"/>
      <c r="M1167" s="187"/>
      <c r="N1167" s="187"/>
      <c r="O1167" s="187"/>
      <c r="P1167" s="187"/>
      <c r="Q1167" s="187"/>
      <c r="R1167" s="187"/>
      <c r="S1167" s="187"/>
      <c r="T1167" s="187"/>
      <c r="U1167" s="187"/>
      <c r="V1167" s="187"/>
      <c r="W1167" s="187"/>
      <c r="X1167" s="187"/>
      <c r="Y1167" s="187"/>
      <c r="Z1167" s="187"/>
      <c r="AA1167" s="187"/>
      <c r="AB1167" s="187"/>
      <c r="AC1167" s="187"/>
      <c r="AD1167" s="187"/>
      <c r="AE1167" s="187"/>
      <c r="AF1167" s="187"/>
      <c r="AG1167" s="187"/>
      <c r="AH1167" s="187"/>
      <c r="AI1167" s="187"/>
      <c r="AJ1167" s="187"/>
      <c r="AK1167" s="187"/>
      <c r="AL1167" s="187"/>
      <c r="AM1167" s="187" t="str">
        <f t="shared" si="355"/>
        <v/>
      </c>
      <c r="AN1167" s="225" t="str">
        <f t="shared" si="356"/>
        <v/>
      </c>
      <c r="AO1167" s="100"/>
      <c r="AP1167" s="13"/>
      <c r="AR1167" s="14"/>
      <c r="AT1167" s="127"/>
      <c r="AU1167" s="127"/>
    </row>
    <row r="1168" spans="1:47" s="61" customFormat="1" ht="22.5" outlineLevel="1" x14ac:dyDescent="0.25">
      <c r="A1168" s="62" t="s">
        <v>2181</v>
      </c>
      <c r="B1168" s="63" t="s">
        <v>2182</v>
      </c>
      <c r="C1168" s="64" t="s">
        <v>41</v>
      </c>
      <c r="D1168" s="65">
        <v>584.96</v>
      </c>
      <c r="E1168" s="65"/>
      <c r="F1168" s="98">
        <f>D1168+E1168</f>
        <v>584.96</v>
      </c>
      <c r="G1168" s="156">
        <v>17.112130870000001</v>
      </c>
      <c r="H1168" s="65">
        <f t="shared" si="362"/>
        <v>584.96</v>
      </c>
      <c r="I1168" s="179"/>
      <c r="J1168" s="179">
        <f t="shared" si="346"/>
        <v>0</v>
      </c>
      <c r="K1168" s="179"/>
      <c r="L1168" s="179">
        <f t="shared" si="347"/>
        <v>0</v>
      </c>
      <c r="M1168" s="179"/>
      <c r="N1168" s="179">
        <f t="shared" si="348"/>
        <v>0</v>
      </c>
      <c r="O1168" s="179"/>
      <c r="P1168" s="179">
        <f t="shared" si="348"/>
        <v>0</v>
      </c>
      <c r="Q1168" s="179"/>
      <c r="R1168" s="179">
        <f t="shared" si="349"/>
        <v>0</v>
      </c>
      <c r="S1168" s="179"/>
      <c r="T1168" s="179">
        <f t="shared" si="350"/>
        <v>0</v>
      </c>
      <c r="U1168" s="179"/>
      <c r="V1168" s="179">
        <f t="shared" si="350"/>
        <v>0</v>
      </c>
      <c r="W1168" s="179"/>
      <c r="X1168" s="179">
        <f t="shared" si="351"/>
        <v>0</v>
      </c>
      <c r="Y1168" s="179"/>
      <c r="Z1168" s="179">
        <f t="shared" si="358"/>
        <v>0</v>
      </c>
      <c r="AA1168" s="179"/>
      <c r="AB1168" s="179">
        <f t="shared" si="358"/>
        <v>0</v>
      </c>
      <c r="AC1168" s="179"/>
      <c r="AD1168" s="179">
        <f t="shared" si="358"/>
        <v>0</v>
      </c>
      <c r="AE1168" s="179"/>
      <c r="AF1168" s="179">
        <f t="shared" si="358"/>
        <v>0</v>
      </c>
      <c r="AG1168" s="179"/>
      <c r="AH1168" s="179">
        <f t="shared" si="358"/>
        <v>0</v>
      </c>
      <c r="AI1168" s="179"/>
      <c r="AJ1168" s="179">
        <f t="shared" si="363"/>
        <v>0</v>
      </c>
      <c r="AK1168" s="179"/>
      <c r="AL1168" s="179">
        <f t="shared" si="363"/>
        <v>0</v>
      </c>
      <c r="AM1168" s="179">
        <f t="shared" si="355"/>
        <v>0</v>
      </c>
      <c r="AN1168" s="217">
        <f t="shared" si="356"/>
        <v>0</v>
      </c>
      <c r="AO1168" s="20">
        <f>IF(C1168="","",(ROUND(AM1168*G1168,2)))</f>
        <v>0</v>
      </c>
      <c r="AP1168" s="13"/>
      <c r="AR1168" s="14"/>
      <c r="AT1168" s="66"/>
      <c r="AU1168" s="66"/>
    </row>
    <row r="1169" spans="1:47" s="61" customFormat="1" ht="22.5" outlineLevel="1" x14ac:dyDescent="0.25">
      <c r="A1169" s="62" t="s">
        <v>2183</v>
      </c>
      <c r="B1169" s="63" t="s">
        <v>2184</v>
      </c>
      <c r="C1169" s="64" t="s">
        <v>23</v>
      </c>
      <c r="D1169" s="65">
        <v>62</v>
      </c>
      <c r="E1169" s="65"/>
      <c r="F1169" s="98">
        <f>D1169+E1169</f>
        <v>62</v>
      </c>
      <c r="G1169" s="156">
        <v>5.2654673189999999</v>
      </c>
      <c r="H1169" s="65">
        <f t="shared" si="362"/>
        <v>62</v>
      </c>
      <c r="I1169" s="179"/>
      <c r="J1169" s="179">
        <f t="shared" si="346"/>
        <v>0</v>
      </c>
      <c r="K1169" s="179"/>
      <c r="L1169" s="179">
        <f t="shared" si="347"/>
        <v>0</v>
      </c>
      <c r="M1169" s="179"/>
      <c r="N1169" s="179">
        <f t="shared" si="348"/>
        <v>0</v>
      </c>
      <c r="O1169" s="179"/>
      <c r="P1169" s="179">
        <f t="shared" si="348"/>
        <v>0</v>
      </c>
      <c r="Q1169" s="179"/>
      <c r="R1169" s="179">
        <f t="shared" si="349"/>
        <v>0</v>
      </c>
      <c r="S1169" s="179"/>
      <c r="T1169" s="179">
        <f t="shared" si="350"/>
        <v>0</v>
      </c>
      <c r="U1169" s="179"/>
      <c r="V1169" s="179">
        <f t="shared" si="350"/>
        <v>0</v>
      </c>
      <c r="W1169" s="179"/>
      <c r="X1169" s="179">
        <f t="shared" si="351"/>
        <v>0</v>
      </c>
      <c r="Y1169" s="179"/>
      <c r="Z1169" s="179">
        <f t="shared" si="358"/>
        <v>0</v>
      </c>
      <c r="AA1169" s="179"/>
      <c r="AB1169" s="179">
        <f t="shared" si="358"/>
        <v>0</v>
      </c>
      <c r="AC1169" s="179"/>
      <c r="AD1169" s="179">
        <f t="shared" si="358"/>
        <v>0</v>
      </c>
      <c r="AE1169" s="179"/>
      <c r="AF1169" s="179">
        <f t="shared" si="358"/>
        <v>0</v>
      </c>
      <c r="AG1169" s="179"/>
      <c r="AH1169" s="179">
        <f t="shared" si="358"/>
        <v>0</v>
      </c>
      <c r="AI1169" s="179"/>
      <c r="AJ1169" s="179">
        <f t="shared" si="363"/>
        <v>0</v>
      </c>
      <c r="AK1169" s="179"/>
      <c r="AL1169" s="179">
        <f t="shared" si="363"/>
        <v>0</v>
      </c>
      <c r="AM1169" s="179">
        <f t="shared" si="355"/>
        <v>0</v>
      </c>
      <c r="AN1169" s="217">
        <f t="shared" si="356"/>
        <v>0</v>
      </c>
      <c r="AO1169" s="20">
        <f>IF(C1169="","",(ROUND(AM1169*G1169,2)))</f>
        <v>0</v>
      </c>
      <c r="AP1169" s="13"/>
      <c r="AR1169" s="14"/>
      <c r="AT1169" s="66"/>
      <c r="AU1169" s="66"/>
    </row>
    <row r="1170" spans="1:47" s="61" customFormat="1" ht="33.75" outlineLevel="1" x14ac:dyDescent="0.25">
      <c r="A1170" s="62" t="s">
        <v>2185</v>
      </c>
      <c r="B1170" s="63" t="s">
        <v>2186</v>
      </c>
      <c r="C1170" s="64" t="s">
        <v>16</v>
      </c>
      <c r="D1170" s="65">
        <v>3</v>
      </c>
      <c r="E1170" s="65"/>
      <c r="F1170" s="98">
        <f>D1170+E1170</f>
        <v>3</v>
      </c>
      <c r="G1170" s="156">
        <v>6.8707858210000001</v>
      </c>
      <c r="H1170" s="65">
        <f t="shared" si="362"/>
        <v>3</v>
      </c>
      <c r="I1170" s="179"/>
      <c r="J1170" s="179">
        <f t="shared" si="346"/>
        <v>0</v>
      </c>
      <c r="K1170" s="179"/>
      <c r="L1170" s="179">
        <f t="shared" si="347"/>
        <v>0</v>
      </c>
      <c r="M1170" s="179"/>
      <c r="N1170" s="179">
        <f t="shared" si="348"/>
        <v>0</v>
      </c>
      <c r="O1170" s="179"/>
      <c r="P1170" s="179">
        <f t="shared" si="348"/>
        <v>0</v>
      </c>
      <c r="Q1170" s="179"/>
      <c r="R1170" s="179">
        <f t="shared" si="349"/>
        <v>0</v>
      </c>
      <c r="S1170" s="179"/>
      <c r="T1170" s="179">
        <f t="shared" si="350"/>
        <v>0</v>
      </c>
      <c r="U1170" s="179"/>
      <c r="V1170" s="179">
        <f t="shared" si="350"/>
        <v>0</v>
      </c>
      <c r="W1170" s="179"/>
      <c r="X1170" s="179">
        <f t="shared" si="351"/>
        <v>0</v>
      </c>
      <c r="Y1170" s="179"/>
      <c r="Z1170" s="179">
        <f t="shared" si="358"/>
        <v>0</v>
      </c>
      <c r="AA1170" s="179"/>
      <c r="AB1170" s="179">
        <f t="shared" si="358"/>
        <v>0</v>
      </c>
      <c r="AC1170" s="179"/>
      <c r="AD1170" s="179">
        <f t="shared" si="358"/>
        <v>0</v>
      </c>
      <c r="AE1170" s="179"/>
      <c r="AF1170" s="179">
        <f t="shared" si="358"/>
        <v>0</v>
      </c>
      <c r="AG1170" s="179"/>
      <c r="AH1170" s="179">
        <f t="shared" si="358"/>
        <v>0</v>
      </c>
      <c r="AI1170" s="179"/>
      <c r="AJ1170" s="179">
        <f t="shared" si="363"/>
        <v>0</v>
      </c>
      <c r="AK1170" s="179"/>
      <c r="AL1170" s="179">
        <f t="shared" si="363"/>
        <v>0</v>
      </c>
      <c r="AM1170" s="179">
        <f t="shared" si="355"/>
        <v>0</v>
      </c>
      <c r="AN1170" s="217">
        <f t="shared" si="356"/>
        <v>0</v>
      </c>
      <c r="AO1170" s="20">
        <f>IF(C1170="","",(ROUND(AM1170*G1170,2)))</f>
        <v>0</v>
      </c>
      <c r="AP1170" s="13"/>
      <c r="AR1170" s="14"/>
      <c r="AT1170" s="66"/>
      <c r="AU1170" s="66"/>
    </row>
    <row r="1171" spans="1:47" s="61" customFormat="1" ht="15" outlineLevel="1" x14ac:dyDescent="0.25">
      <c r="A1171" s="62"/>
      <c r="B1171" s="63"/>
      <c r="C1171" s="64"/>
      <c r="D1171" s="65"/>
      <c r="E1171" s="65"/>
      <c r="F1171" s="98"/>
      <c r="G1171" s="156"/>
      <c r="H1171" s="65"/>
      <c r="I1171" s="179"/>
      <c r="J1171" s="179"/>
      <c r="K1171" s="179"/>
      <c r="L1171" s="179"/>
      <c r="M1171" s="179"/>
      <c r="N1171" s="179"/>
      <c r="O1171" s="179"/>
      <c r="P1171" s="179"/>
      <c r="Q1171" s="179"/>
      <c r="R1171" s="179"/>
      <c r="S1171" s="179"/>
      <c r="T1171" s="179"/>
      <c r="U1171" s="179"/>
      <c r="V1171" s="179"/>
      <c r="W1171" s="179"/>
      <c r="X1171" s="179"/>
      <c r="Y1171" s="179"/>
      <c r="Z1171" s="179"/>
      <c r="AA1171" s="179"/>
      <c r="AB1171" s="179"/>
      <c r="AC1171" s="179"/>
      <c r="AD1171" s="179"/>
      <c r="AE1171" s="179"/>
      <c r="AF1171" s="179"/>
      <c r="AG1171" s="179"/>
      <c r="AH1171" s="179"/>
      <c r="AI1171" s="179"/>
      <c r="AJ1171" s="179"/>
      <c r="AK1171" s="179"/>
      <c r="AL1171" s="179"/>
      <c r="AM1171" s="179" t="str">
        <f t="shared" si="355"/>
        <v/>
      </c>
      <c r="AN1171" s="217" t="str">
        <f t="shared" si="356"/>
        <v/>
      </c>
      <c r="AO1171" s="20"/>
      <c r="AP1171" s="13"/>
      <c r="AR1171" s="14"/>
      <c r="AT1171" s="66"/>
      <c r="AU1171" s="66"/>
    </row>
    <row r="1172" spans="1:47" s="126" customFormat="1" ht="15" x14ac:dyDescent="0.25">
      <c r="A1172" s="101" t="s">
        <v>2187</v>
      </c>
      <c r="B1172" s="102" t="s">
        <v>2188</v>
      </c>
      <c r="C1172" s="103"/>
      <c r="D1172" s="104"/>
      <c r="E1172" s="104"/>
      <c r="F1172" s="104"/>
      <c r="G1172" s="164"/>
      <c r="H1172" s="99"/>
      <c r="I1172" s="187"/>
      <c r="J1172" s="187"/>
      <c r="K1172" s="187"/>
      <c r="L1172" s="187"/>
      <c r="M1172" s="187"/>
      <c r="N1172" s="187"/>
      <c r="O1172" s="187"/>
      <c r="P1172" s="187"/>
      <c r="Q1172" s="187"/>
      <c r="R1172" s="187"/>
      <c r="S1172" s="187"/>
      <c r="T1172" s="187"/>
      <c r="U1172" s="187"/>
      <c r="V1172" s="187"/>
      <c r="W1172" s="187"/>
      <c r="X1172" s="187"/>
      <c r="Y1172" s="187"/>
      <c r="Z1172" s="187"/>
      <c r="AA1172" s="187"/>
      <c r="AB1172" s="187"/>
      <c r="AC1172" s="187"/>
      <c r="AD1172" s="187"/>
      <c r="AE1172" s="187"/>
      <c r="AF1172" s="187"/>
      <c r="AG1172" s="187"/>
      <c r="AH1172" s="187"/>
      <c r="AI1172" s="187"/>
      <c r="AJ1172" s="187"/>
      <c r="AK1172" s="187"/>
      <c r="AL1172" s="187"/>
      <c r="AM1172" s="187" t="str">
        <f t="shared" si="355"/>
        <v/>
      </c>
      <c r="AN1172" s="225" t="str">
        <f t="shared" si="356"/>
        <v/>
      </c>
      <c r="AO1172" s="100"/>
      <c r="AP1172" s="13"/>
      <c r="AR1172" s="14"/>
      <c r="AT1172" s="127"/>
      <c r="AU1172" s="127"/>
    </row>
    <row r="1173" spans="1:47" s="61" customFormat="1" ht="22.5" outlineLevel="1" x14ac:dyDescent="0.25">
      <c r="A1173" s="62" t="s">
        <v>2189</v>
      </c>
      <c r="B1173" s="63" t="s">
        <v>2190</v>
      </c>
      <c r="C1173" s="64" t="s">
        <v>28</v>
      </c>
      <c r="D1173" s="65">
        <v>140.08000000000001</v>
      </c>
      <c r="E1173" s="65"/>
      <c r="F1173" s="98">
        <f>D1173+E1173</f>
        <v>140.08000000000001</v>
      </c>
      <c r="G1173" s="156">
        <v>6.7450425059999999</v>
      </c>
      <c r="H1173" s="65">
        <f t="shared" si="362"/>
        <v>140.08000000000001</v>
      </c>
      <c r="I1173" s="179"/>
      <c r="J1173" s="179">
        <f t="shared" si="346"/>
        <v>0</v>
      </c>
      <c r="K1173" s="179"/>
      <c r="L1173" s="179">
        <f t="shared" si="347"/>
        <v>0</v>
      </c>
      <c r="M1173" s="179"/>
      <c r="N1173" s="179">
        <f t="shared" si="348"/>
        <v>0</v>
      </c>
      <c r="O1173" s="179"/>
      <c r="P1173" s="179">
        <f t="shared" si="348"/>
        <v>0</v>
      </c>
      <c r="Q1173" s="179"/>
      <c r="R1173" s="179">
        <f t="shared" si="349"/>
        <v>0</v>
      </c>
      <c r="S1173" s="179"/>
      <c r="T1173" s="179">
        <f t="shared" si="350"/>
        <v>0</v>
      </c>
      <c r="U1173" s="179"/>
      <c r="V1173" s="179">
        <f t="shared" si="350"/>
        <v>0</v>
      </c>
      <c r="W1173" s="179"/>
      <c r="X1173" s="179">
        <f t="shared" si="351"/>
        <v>0</v>
      </c>
      <c r="Y1173" s="179"/>
      <c r="Z1173" s="179">
        <f t="shared" si="358"/>
        <v>0</v>
      </c>
      <c r="AA1173" s="179"/>
      <c r="AB1173" s="179">
        <f t="shared" si="358"/>
        <v>0</v>
      </c>
      <c r="AC1173" s="179"/>
      <c r="AD1173" s="179">
        <f t="shared" si="358"/>
        <v>0</v>
      </c>
      <c r="AE1173" s="179"/>
      <c r="AF1173" s="179">
        <f t="shared" si="358"/>
        <v>0</v>
      </c>
      <c r="AG1173" s="179"/>
      <c r="AH1173" s="179">
        <f t="shared" si="358"/>
        <v>0</v>
      </c>
      <c r="AI1173" s="179"/>
      <c r="AJ1173" s="179">
        <f t="shared" si="363"/>
        <v>0</v>
      </c>
      <c r="AK1173" s="179"/>
      <c r="AL1173" s="179">
        <f t="shared" si="363"/>
        <v>0</v>
      </c>
      <c r="AM1173" s="179">
        <f t="shared" si="355"/>
        <v>0</v>
      </c>
      <c r="AN1173" s="217">
        <f t="shared" si="356"/>
        <v>0</v>
      </c>
      <c r="AO1173" s="20">
        <f>IF(C1173="","",(ROUND(AM1173*G1173,2)))</f>
        <v>0</v>
      </c>
      <c r="AP1173" s="13"/>
      <c r="AR1173" s="14"/>
      <c r="AT1173" s="66"/>
      <c r="AU1173" s="66"/>
    </row>
    <row r="1174" spans="1:47" s="61" customFormat="1" ht="15" outlineLevel="1" x14ac:dyDescent="0.25">
      <c r="A1174" s="62"/>
      <c r="B1174" s="63"/>
      <c r="C1174" s="64"/>
      <c r="D1174" s="65"/>
      <c r="E1174" s="65"/>
      <c r="F1174" s="98"/>
      <c r="G1174" s="156"/>
      <c r="H1174" s="65"/>
      <c r="I1174" s="179"/>
      <c r="J1174" s="179"/>
      <c r="K1174" s="179"/>
      <c r="L1174" s="179"/>
      <c r="M1174" s="179"/>
      <c r="N1174" s="179"/>
      <c r="O1174" s="179"/>
      <c r="P1174" s="179"/>
      <c r="Q1174" s="179"/>
      <c r="R1174" s="179"/>
      <c r="S1174" s="179"/>
      <c r="T1174" s="179"/>
      <c r="U1174" s="179"/>
      <c r="V1174" s="179"/>
      <c r="W1174" s="179"/>
      <c r="X1174" s="179"/>
      <c r="Y1174" s="179"/>
      <c r="Z1174" s="179"/>
      <c r="AA1174" s="179"/>
      <c r="AB1174" s="179"/>
      <c r="AC1174" s="179"/>
      <c r="AD1174" s="179"/>
      <c r="AE1174" s="179"/>
      <c r="AF1174" s="179"/>
      <c r="AG1174" s="179"/>
      <c r="AH1174" s="179"/>
      <c r="AI1174" s="179"/>
      <c r="AJ1174" s="179"/>
      <c r="AK1174" s="179"/>
      <c r="AL1174" s="179"/>
      <c r="AM1174" s="179" t="str">
        <f t="shared" si="355"/>
        <v/>
      </c>
      <c r="AN1174" s="217" t="str">
        <f t="shared" si="356"/>
        <v/>
      </c>
      <c r="AO1174" s="20"/>
      <c r="AP1174" s="13"/>
      <c r="AR1174" s="14"/>
      <c r="AT1174" s="66"/>
      <c r="AU1174" s="66"/>
    </row>
    <row r="1175" spans="1:47" s="126" customFormat="1" ht="15" x14ac:dyDescent="0.25">
      <c r="A1175" s="101" t="s">
        <v>2191</v>
      </c>
      <c r="B1175" s="102" t="s">
        <v>2192</v>
      </c>
      <c r="C1175" s="103"/>
      <c r="D1175" s="104"/>
      <c r="E1175" s="104"/>
      <c r="F1175" s="104"/>
      <c r="G1175" s="164"/>
      <c r="H1175" s="99"/>
      <c r="I1175" s="187"/>
      <c r="J1175" s="187"/>
      <c r="K1175" s="187"/>
      <c r="L1175" s="187"/>
      <c r="M1175" s="187"/>
      <c r="N1175" s="187"/>
      <c r="O1175" s="187"/>
      <c r="P1175" s="187"/>
      <c r="Q1175" s="187"/>
      <c r="R1175" s="187"/>
      <c r="S1175" s="187"/>
      <c r="T1175" s="187"/>
      <c r="U1175" s="187"/>
      <c r="V1175" s="187"/>
      <c r="W1175" s="187"/>
      <c r="X1175" s="187"/>
      <c r="Y1175" s="187"/>
      <c r="Z1175" s="187"/>
      <c r="AA1175" s="187"/>
      <c r="AB1175" s="187"/>
      <c r="AC1175" s="187"/>
      <c r="AD1175" s="187"/>
      <c r="AE1175" s="187"/>
      <c r="AF1175" s="187"/>
      <c r="AG1175" s="187"/>
      <c r="AH1175" s="187"/>
      <c r="AI1175" s="187"/>
      <c r="AJ1175" s="187"/>
      <c r="AK1175" s="187"/>
      <c r="AL1175" s="187"/>
      <c r="AM1175" s="187" t="str">
        <f t="shared" si="355"/>
        <v/>
      </c>
      <c r="AN1175" s="225" t="str">
        <f t="shared" si="356"/>
        <v/>
      </c>
      <c r="AO1175" s="100"/>
      <c r="AP1175" s="13"/>
      <c r="AR1175" s="14"/>
      <c r="AT1175" s="127"/>
      <c r="AU1175" s="127"/>
    </row>
    <row r="1176" spans="1:47" s="126" customFormat="1" ht="15" x14ac:dyDescent="0.25">
      <c r="A1176" s="101" t="s">
        <v>2193</v>
      </c>
      <c r="B1176" s="102" t="s">
        <v>2194</v>
      </c>
      <c r="C1176" s="103"/>
      <c r="D1176" s="104"/>
      <c r="E1176" s="104"/>
      <c r="F1176" s="104"/>
      <c r="G1176" s="164"/>
      <c r="H1176" s="99"/>
      <c r="I1176" s="187"/>
      <c r="J1176" s="187"/>
      <c r="K1176" s="187"/>
      <c r="L1176" s="187"/>
      <c r="M1176" s="187"/>
      <c r="N1176" s="187"/>
      <c r="O1176" s="187"/>
      <c r="P1176" s="187"/>
      <c r="Q1176" s="187"/>
      <c r="R1176" s="187"/>
      <c r="S1176" s="187"/>
      <c r="T1176" s="187"/>
      <c r="U1176" s="187"/>
      <c r="V1176" s="187"/>
      <c r="W1176" s="187"/>
      <c r="X1176" s="187"/>
      <c r="Y1176" s="187"/>
      <c r="Z1176" s="187"/>
      <c r="AA1176" s="187"/>
      <c r="AB1176" s="187"/>
      <c r="AC1176" s="187"/>
      <c r="AD1176" s="187"/>
      <c r="AE1176" s="187"/>
      <c r="AF1176" s="187"/>
      <c r="AG1176" s="187"/>
      <c r="AH1176" s="187"/>
      <c r="AI1176" s="187"/>
      <c r="AJ1176" s="187"/>
      <c r="AK1176" s="187"/>
      <c r="AL1176" s="187"/>
      <c r="AM1176" s="187" t="str">
        <f t="shared" ref="AM1176:AM1239" si="364">IF(C1176="","",(I1176+K1176+M1176+O1176+Q1176+S1176+U1176+W1176+Y1176+AA1176+AC1176+AE1176+AG1176+AI1176+AK1176))</f>
        <v/>
      </c>
      <c r="AN1176" s="225" t="str">
        <f t="shared" ref="AN1176:AN1239" si="365">IF(C1176="","",(AM1176/F1176))</f>
        <v/>
      </c>
      <c r="AO1176" s="100"/>
      <c r="AP1176" s="13"/>
      <c r="AR1176" s="14"/>
      <c r="AT1176" s="127"/>
      <c r="AU1176" s="127"/>
    </row>
    <row r="1177" spans="1:47" s="61" customFormat="1" ht="33.75" outlineLevel="1" x14ac:dyDescent="0.25">
      <c r="A1177" s="62" t="s">
        <v>2195</v>
      </c>
      <c r="B1177" s="63" t="s">
        <v>2196</v>
      </c>
      <c r="C1177" s="64" t="s">
        <v>41</v>
      </c>
      <c r="D1177" s="65">
        <v>298.73</v>
      </c>
      <c r="E1177" s="65"/>
      <c r="F1177" s="98">
        <f>D1177+E1177</f>
        <v>298.73</v>
      </c>
      <c r="G1177" s="156">
        <v>9.0931971189999992</v>
      </c>
      <c r="H1177" s="65">
        <f t="shared" si="362"/>
        <v>156.39000000000001</v>
      </c>
      <c r="I1177" s="179"/>
      <c r="J1177" s="179">
        <f t="shared" ref="J1177:J1238" si="366">I1177*G1177</f>
        <v>0</v>
      </c>
      <c r="K1177" s="179"/>
      <c r="L1177" s="179">
        <f t="shared" ref="L1177:L1238" si="367">K1177*G1177</f>
        <v>0</v>
      </c>
      <c r="M1177" s="179"/>
      <c r="N1177" s="179">
        <f t="shared" ref="N1177:P1238" si="368">M1177*$G1177</f>
        <v>0</v>
      </c>
      <c r="O1177" s="179"/>
      <c r="P1177" s="179">
        <f t="shared" si="368"/>
        <v>0</v>
      </c>
      <c r="Q1177" s="179"/>
      <c r="R1177" s="179">
        <f t="shared" ref="R1177:R1238" si="369">Q1177*$G1177</f>
        <v>0</v>
      </c>
      <c r="S1177" s="179"/>
      <c r="T1177" s="179">
        <f t="shared" ref="T1177:T1238" si="370">S1177*$G1177</f>
        <v>0</v>
      </c>
      <c r="U1177" s="179"/>
      <c r="V1177" s="179">
        <f t="shared" ref="V1177:V1238" si="371">U1177*$G1177</f>
        <v>0</v>
      </c>
      <c r="W1177" s="179"/>
      <c r="X1177" s="179">
        <f t="shared" ref="X1177:X1238" si="372">W1177*$G1177</f>
        <v>0</v>
      </c>
      <c r="Y1177" s="179"/>
      <c r="Z1177" s="179">
        <f t="shared" si="358"/>
        <v>0</v>
      </c>
      <c r="AA1177" s="179">
        <v>98.41</v>
      </c>
      <c r="AB1177" s="179">
        <f t="shared" si="358"/>
        <v>894.86152848078984</v>
      </c>
      <c r="AC1177" s="179">
        <v>6.94</v>
      </c>
      <c r="AD1177" s="179">
        <f t="shared" si="358"/>
        <v>63.106788005859997</v>
      </c>
      <c r="AE1177" s="179"/>
      <c r="AF1177" s="179">
        <f t="shared" si="358"/>
        <v>0</v>
      </c>
      <c r="AG1177" s="179">
        <v>36.99</v>
      </c>
      <c r="AH1177" s="179">
        <f t="shared" si="358"/>
        <v>336.35736143180998</v>
      </c>
      <c r="AI1177" s="179"/>
      <c r="AJ1177" s="179">
        <f t="shared" si="363"/>
        <v>0</v>
      </c>
      <c r="AK1177" s="179"/>
      <c r="AL1177" s="179">
        <f t="shared" si="363"/>
        <v>0</v>
      </c>
      <c r="AM1177" s="179">
        <f t="shared" si="364"/>
        <v>142.34</v>
      </c>
      <c r="AN1177" s="217">
        <f t="shared" si="365"/>
        <v>0.47648378134101027</v>
      </c>
      <c r="AO1177" s="20">
        <f>IF(C1177="","",(ROUND(AM1177*G1177,2)))</f>
        <v>1294.33</v>
      </c>
      <c r="AP1177" s="13"/>
      <c r="AR1177" s="14"/>
      <c r="AT1177" s="66"/>
      <c r="AU1177" s="66"/>
    </row>
    <row r="1178" spans="1:47" s="61" customFormat="1" ht="45" customHeight="1" outlineLevel="1" x14ac:dyDescent="0.25">
      <c r="A1178" s="62" t="s">
        <v>2197</v>
      </c>
      <c r="B1178" s="63" t="s">
        <v>2198</v>
      </c>
      <c r="C1178" s="64" t="s">
        <v>41</v>
      </c>
      <c r="D1178" s="65">
        <v>576.39</v>
      </c>
      <c r="E1178" s="65"/>
      <c r="F1178" s="98">
        <f>D1178+E1178</f>
        <v>576.39</v>
      </c>
      <c r="G1178" s="156">
        <v>47.49984851</v>
      </c>
      <c r="H1178" s="65">
        <f t="shared" si="362"/>
        <v>415.44</v>
      </c>
      <c r="I1178" s="179"/>
      <c r="J1178" s="179">
        <f t="shared" si="366"/>
        <v>0</v>
      </c>
      <c r="K1178" s="179"/>
      <c r="L1178" s="179">
        <f t="shared" si="367"/>
        <v>0</v>
      </c>
      <c r="M1178" s="179"/>
      <c r="N1178" s="179">
        <f t="shared" si="368"/>
        <v>0</v>
      </c>
      <c r="O1178" s="179"/>
      <c r="P1178" s="179">
        <f t="shared" si="368"/>
        <v>0</v>
      </c>
      <c r="Q1178" s="179"/>
      <c r="R1178" s="179">
        <f t="shared" si="369"/>
        <v>0</v>
      </c>
      <c r="S1178" s="179"/>
      <c r="T1178" s="179">
        <f t="shared" si="370"/>
        <v>0</v>
      </c>
      <c r="U1178" s="179"/>
      <c r="V1178" s="179">
        <f t="shared" si="371"/>
        <v>0</v>
      </c>
      <c r="W1178" s="179"/>
      <c r="X1178" s="179">
        <f t="shared" si="372"/>
        <v>0</v>
      </c>
      <c r="Y1178" s="179"/>
      <c r="Z1178" s="179">
        <f t="shared" si="358"/>
        <v>0</v>
      </c>
      <c r="AA1178" s="179"/>
      <c r="AB1178" s="179">
        <f t="shared" si="358"/>
        <v>0</v>
      </c>
      <c r="AC1178" s="179"/>
      <c r="AD1178" s="179">
        <f t="shared" si="358"/>
        <v>0</v>
      </c>
      <c r="AE1178" s="179"/>
      <c r="AF1178" s="179">
        <f t="shared" si="358"/>
        <v>0</v>
      </c>
      <c r="AG1178" s="179"/>
      <c r="AH1178" s="179">
        <f t="shared" si="358"/>
        <v>0</v>
      </c>
      <c r="AI1178" s="179">
        <v>160.94999999999999</v>
      </c>
      <c r="AJ1178" s="179">
        <f t="shared" si="363"/>
        <v>7645.1006176844994</v>
      </c>
      <c r="AK1178" s="179"/>
      <c r="AL1178" s="179">
        <f t="shared" si="363"/>
        <v>0</v>
      </c>
      <c r="AM1178" s="179">
        <f t="shared" si="364"/>
        <v>160.94999999999999</v>
      </c>
      <c r="AN1178" s="217">
        <f t="shared" si="365"/>
        <v>0.27923801592671627</v>
      </c>
      <c r="AO1178" s="20">
        <f>IF(C1178="","",(ROUND(AM1178*G1178,2)))</f>
        <v>7645.1</v>
      </c>
      <c r="AP1178" s="13"/>
      <c r="AR1178" s="14"/>
      <c r="AT1178" s="66"/>
      <c r="AU1178" s="66"/>
    </row>
    <row r="1179" spans="1:47" s="61" customFormat="1" ht="45" outlineLevel="1" x14ac:dyDescent="0.25">
      <c r="A1179" s="62" t="s">
        <v>2199</v>
      </c>
      <c r="B1179" s="63" t="s">
        <v>2200</v>
      </c>
      <c r="C1179" s="64" t="s">
        <v>28</v>
      </c>
      <c r="D1179" s="65">
        <v>516.95000000000005</v>
      </c>
      <c r="E1179" s="65"/>
      <c r="F1179" s="98">
        <f>D1179+E1179</f>
        <v>516.95000000000005</v>
      </c>
      <c r="G1179" s="156">
        <v>35.479999999999997</v>
      </c>
      <c r="H1179" s="65">
        <f t="shared" si="362"/>
        <v>516.95000000000005</v>
      </c>
      <c r="I1179" s="179"/>
      <c r="J1179" s="179">
        <f t="shared" si="366"/>
        <v>0</v>
      </c>
      <c r="K1179" s="179"/>
      <c r="L1179" s="179">
        <f t="shared" si="367"/>
        <v>0</v>
      </c>
      <c r="M1179" s="179"/>
      <c r="N1179" s="179">
        <f t="shared" si="368"/>
        <v>0</v>
      </c>
      <c r="O1179" s="179"/>
      <c r="P1179" s="179">
        <f t="shared" si="368"/>
        <v>0</v>
      </c>
      <c r="Q1179" s="179"/>
      <c r="R1179" s="179">
        <f t="shared" si="369"/>
        <v>0</v>
      </c>
      <c r="S1179" s="179"/>
      <c r="T1179" s="179">
        <f t="shared" si="370"/>
        <v>0</v>
      </c>
      <c r="U1179" s="179"/>
      <c r="V1179" s="179">
        <f t="shared" si="371"/>
        <v>0</v>
      </c>
      <c r="W1179" s="179"/>
      <c r="X1179" s="179">
        <f t="shared" si="372"/>
        <v>0</v>
      </c>
      <c r="Y1179" s="179"/>
      <c r="Z1179" s="179">
        <f t="shared" si="358"/>
        <v>0</v>
      </c>
      <c r="AA1179" s="179"/>
      <c r="AB1179" s="179">
        <f t="shared" si="358"/>
        <v>0</v>
      </c>
      <c r="AC1179" s="179"/>
      <c r="AD1179" s="179">
        <f t="shared" si="358"/>
        <v>0</v>
      </c>
      <c r="AE1179" s="179"/>
      <c r="AF1179" s="179">
        <f t="shared" si="358"/>
        <v>0</v>
      </c>
      <c r="AG1179" s="179"/>
      <c r="AH1179" s="179">
        <f t="shared" si="358"/>
        <v>0</v>
      </c>
      <c r="AI1179" s="179"/>
      <c r="AJ1179" s="179">
        <f t="shared" si="363"/>
        <v>0</v>
      </c>
      <c r="AK1179" s="179"/>
      <c r="AL1179" s="179">
        <f t="shared" si="363"/>
        <v>0</v>
      </c>
      <c r="AM1179" s="179">
        <f t="shared" si="364"/>
        <v>0</v>
      </c>
      <c r="AN1179" s="217">
        <f t="shared" si="365"/>
        <v>0</v>
      </c>
      <c r="AO1179" s="20">
        <f>IF(C1179="","",(ROUND(AM1179*G1179,2)))</f>
        <v>0</v>
      </c>
      <c r="AP1179" s="13"/>
      <c r="AR1179" s="14"/>
      <c r="AT1179" s="66"/>
      <c r="AU1179" s="66"/>
    </row>
    <row r="1180" spans="1:47" s="61" customFormat="1" ht="15" outlineLevel="1" x14ac:dyDescent="0.25">
      <c r="A1180" s="62"/>
      <c r="B1180" s="63"/>
      <c r="C1180" s="64"/>
      <c r="D1180" s="65"/>
      <c r="E1180" s="65"/>
      <c r="F1180" s="98"/>
      <c r="G1180" s="156"/>
      <c r="H1180" s="65"/>
      <c r="I1180" s="179"/>
      <c r="J1180" s="179"/>
      <c r="K1180" s="179"/>
      <c r="L1180" s="179"/>
      <c r="M1180" s="179"/>
      <c r="N1180" s="179"/>
      <c r="O1180" s="179"/>
      <c r="P1180" s="179"/>
      <c r="Q1180" s="179"/>
      <c r="R1180" s="179"/>
      <c r="S1180" s="179"/>
      <c r="T1180" s="179"/>
      <c r="U1180" s="179"/>
      <c r="V1180" s="179"/>
      <c r="W1180" s="179"/>
      <c r="X1180" s="179"/>
      <c r="Y1180" s="179"/>
      <c r="Z1180" s="179"/>
      <c r="AA1180" s="179"/>
      <c r="AB1180" s="179"/>
      <c r="AC1180" s="179"/>
      <c r="AD1180" s="179"/>
      <c r="AE1180" s="179"/>
      <c r="AF1180" s="179"/>
      <c r="AG1180" s="179"/>
      <c r="AH1180" s="179"/>
      <c r="AI1180" s="179"/>
      <c r="AJ1180" s="179"/>
      <c r="AK1180" s="179"/>
      <c r="AL1180" s="179"/>
      <c r="AM1180" s="179" t="str">
        <f t="shared" si="364"/>
        <v/>
      </c>
      <c r="AN1180" s="217" t="str">
        <f t="shared" si="365"/>
        <v/>
      </c>
      <c r="AO1180" s="20"/>
      <c r="AP1180" s="13"/>
      <c r="AR1180" s="14"/>
      <c r="AT1180" s="66"/>
      <c r="AU1180" s="66"/>
    </row>
    <row r="1181" spans="1:47" s="126" customFormat="1" ht="15" x14ac:dyDescent="0.25">
      <c r="A1181" s="101" t="s">
        <v>2201</v>
      </c>
      <c r="B1181" s="102" t="s">
        <v>2202</v>
      </c>
      <c r="C1181" s="103"/>
      <c r="D1181" s="104"/>
      <c r="E1181" s="104"/>
      <c r="F1181" s="104"/>
      <c r="G1181" s="164"/>
      <c r="H1181" s="99"/>
      <c r="I1181" s="187"/>
      <c r="J1181" s="187"/>
      <c r="K1181" s="187"/>
      <c r="L1181" s="187"/>
      <c r="M1181" s="187"/>
      <c r="N1181" s="187"/>
      <c r="O1181" s="187"/>
      <c r="P1181" s="187"/>
      <c r="Q1181" s="187"/>
      <c r="R1181" s="187"/>
      <c r="S1181" s="187"/>
      <c r="T1181" s="187"/>
      <c r="U1181" s="187"/>
      <c r="V1181" s="187"/>
      <c r="W1181" s="187"/>
      <c r="X1181" s="187"/>
      <c r="Y1181" s="187"/>
      <c r="Z1181" s="187"/>
      <c r="AA1181" s="187"/>
      <c r="AB1181" s="187"/>
      <c r="AC1181" s="187"/>
      <c r="AD1181" s="187"/>
      <c r="AE1181" s="187"/>
      <c r="AF1181" s="187"/>
      <c r="AG1181" s="187"/>
      <c r="AH1181" s="187"/>
      <c r="AI1181" s="187"/>
      <c r="AJ1181" s="187"/>
      <c r="AK1181" s="187"/>
      <c r="AL1181" s="187"/>
      <c r="AM1181" s="187" t="str">
        <f t="shared" si="364"/>
        <v/>
      </c>
      <c r="AN1181" s="225" t="str">
        <f t="shared" si="365"/>
        <v/>
      </c>
      <c r="AO1181" s="100"/>
      <c r="AP1181" s="13"/>
      <c r="AR1181" s="14"/>
      <c r="AT1181" s="127"/>
      <c r="AU1181" s="127"/>
    </row>
    <row r="1182" spans="1:47" s="126" customFormat="1" ht="15" x14ac:dyDescent="0.25">
      <c r="A1182" s="101" t="s">
        <v>2203</v>
      </c>
      <c r="B1182" s="102" t="s">
        <v>370</v>
      </c>
      <c r="C1182" s="103"/>
      <c r="D1182" s="104"/>
      <c r="E1182" s="104"/>
      <c r="F1182" s="104"/>
      <c r="G1182" s="164"/>
      <c r="H1182" s="99"/>
      <c r="I1182" s="187"/>
      <c r="J1182" s="187"/>
      <c r="K1182" s="187"/>
      <c r="L1182" s="187"/>
      <c r="M1182" s="187"/>
      <c r="N1182" s="187"/>
      <c r="O1182" s="187"/>
      <c r="P1182" s="187"/>
      <c r="Q1182" s="187"/>
      <c r="R1182" s="187"/>
      <c r="S1182" s="187"/>
      <c r="T1182" s="187"/>
      <c r="U1182" s="187"/>
      <c r="V1182" s="187"/>
      <c r="W1182" s="187"/>
      <c r="X1182" s="187"/>
      <c r="Y1182" s="187"/>
      <c r="Z1182" s="187"/>
      <c r="AA1182" s="187"/>
      <c r="AB1182" s="187"/>
      <c r="AC1182" s="187"/>
      <c r="AD1182" s="187"/>
      <c r="AE1182" s="187"/>
      <c r="AF1182" s="187"/>
      <c r="AG1182" s="187"/>
      <c r="AH1182" s="187"/>
      <c r="AI1182" s="187"/>
      <c r="AJ1182" s="187"/>
      <c r="AK1182" s="187"/>
      <c r="AL1182" s="187"/>
      <c r="AM1182" s="187" t="str">
        <f t="shared" si="364"/>
        <v/>
      </c>
      <c r="AN1182" s="225" t="str">
        <f t="shared" si="365"/>
        <v/>
      </c>
      <c r="AO1182" s="100"/>
      <c r="AP1182" s="13"/>
      <c r="AR1182" s="14"/>
      <c r="AT1182" s="127"/>
      <c r="AU1182" s="127"/>
    </row>
    <row r="1183" spans="1:47" s="61" customFormat="1" ht="33.75" outlineLevel="1" x14ac:dyDescent="0.25">
      <c r="A1183" s="62" t="s">
        <v>2204</v>
      </c>
      <c r="B1183" s="63" t="s">
        <v>2205</v>
      </c>
      <c r="C1183" s="64" t="s">
        <v>62</v>
      </c>
      <c r="D1183" s="65">
        <v>201.82</v>
      </c>
      <c r="E1183" s="65"/>
      <c r="F1183" s="98">
        <f>D1183+E1183</f>
        <v>201.82</v>
      </c>
      <c r="G1183" s="156">
        <v>7.1786939250000001</v>
      </c>
      <c r="H1183" s="65">
        <f t="shared" si="362"/>
        <v>201.82</v>
      </c>
      <c r="I1183" s="179"/>
      <c r="J1183" s="179">
        <f t="shared" si="366"/>
        <v>0</v>
      </c>
      <c r="K1183" s="179"/>
      <c r="L1183" s="179">
        <f t="shared" si="367"/>
        <v>0</v>
      </c>
      <c r="M1183" s="179"/>
      <c r="N1183" s="179">
        <f t="shared" si="368"/>
        <v>0</v>
      </c>
      <c r="O1183" s="179"/>
      <c r="P1183" s="179">
        <f t="shared" si="368"/>
        <v>0</v>
      </c>
      <c r="Q1183" s="179"/>
      <c r="R1183" s="179">
        <f t="shared" si="369"/>
        <v>0</v>
      </c>
      <c r="S1183" s="179"/>
      <c r="T1183" s="179">
        <f t="shared" si="370"/>
        <v>0</v>
      </c>
      <c r="U1183" s="179"/>
      <c r="V1183" s="179">
        <f t="shared" si="371"/>
        <v>0</v>
      </c>
      <c r="W1183" s="179"/>
      <c r="X1183" s="179">
        <f t="shared" si="372"/>
        <v>0</v>
      </c>
      <c r="Y1183" s="179"/>
      <c r="Z1183" s="179">
        <f t="shared" si="358"/>
        <v>0</v>
      </c>
      <c r="AA1183" s="179"/>
      <c r="AB1183" s="179">
        <f t="shared" si="358"/>
        <v>0</v>
      </c>
      <c r="AC1183" s="179"/>
      <c r="AD1183" s="179">
        <f t="shared" si="358"/>
        <v>0</v>
      </c>
      <c r="AE1183" s="179"/>
      <c r="AF1183" s="179">
        <f t="shared" si="358"/>
        <v>0</v>
      </c>
      <c r="AG1183" s="179"/>
      <c r="AH1183" s="179">
        <f t="shared" si="358"/>
        <v>0</v>
      </c>
      <c r="AI1183" s="179"/>
      <c r="AJ1183" s="179">
        <f t="shared" si="363"/>
        <v>0</v>
      </c>
      <c r="AK1183" s="179"/>
      <c r="AL1183" s="179">
        <f t="shared" si="363"/>
        <v>0</v>
      </c>
      <c r="AM1183" s="179">
        <f t="shared" si="364"/>
        <v>0</v>
      </c>
      <c r="AN1183" s="217">
        <f t="shared" si="365"/>
        <v>0</v>
      </c>
      <c r="AO1183" s="20">
        <f t="shared" ref="AO1183:AO1202" si="373">IF(C1183="","",(ROUND(AM1183*G1183,2)))</f>
        <v>0</v>
      </c>
      <c r="AP1183" s="13"/>
      <c r="AR1183" s="14"/>
      <c r="AT1183" s="66"/>
      <c r="AU1183" s="66"/>
    </row>
    <row r="1184" spans="1:47" s="61" customFormat="1" ht="33.75" outlineLevel="1" x14ac:dyDescent="0.25">
      <c r="A1184" s="62" t="s">
        <v>2206</v>
      </c>
      <c r="B1184" s="63" t="s">
        <v>2207</v>
      </c>
      <c r="C1184" s="64" t="s">
        <v>41</v>
      </c>
      <c r="D1184" s="65">
        <v>10.48</v>
      </c>
      <c r="E1184" s="65"/>
      <c r="F1184" s="98">
        <f>D1184+E1184</f>
        <v>10.48</v>
      </c>
      <c r="G1184" s="156">
        <v>107.40917399999999</v>
      </c>
      <c r="H1184" s="65">
        <f t="shared" si="362"/>
        <v>10.48</v>
      </c>
      <c r="I1184" s="179"/>
      <c r="J1184" s="179">
        <f t="shared" si="366"/>
        <v>0</v>
      </c>
      <c r="K1184" s="179"/>
      <c r="L1184" s="179">
        <f t="shared" si="367"/>
        <v>0</v>
      </c>
      <c r="M1184" s="179"/>
      <c r="N1184" s="179">
        <f t="shared" si="368"/>
        <v>0</v>
      </c>
      <c r="O1184" s="179"/>
      <c r="P1184" s="179">
        <f t="shared" si="368"/>
        <v>0</v>
      </c>
      <c r="Q1184" s="179"/>
      <c r="R1184" s="179">
        <f t="shared" si="369"/>
        <v>0</v>
      </c>
      <c r="S1184" s="179"/>
      <c r="T1184" s="179">
        <f t="shared" si="370"/>
        <v>0</v>
      </c>
      <c r="U1184" s="179"/>
      <c r="V1184" s="179">
        <f t="shared" si="371"/>
        <v>0</v>
      </c>
      <c r="W1184" s="179"/>
      <c r="X1184" s="179">
        <f t="shared" si="372"/>
        <v>0</v>
      </c>
      <c r="Y1184" s="179"/>
      <c r="Z1184" s="179">
        <f t="shared" si="358"/>
        <v>0</v>
      </c>
      <c r="AA1184" s="179"/>
      <c r="AB1184" s="179">
        <f t="shared" si="358"/>
        <v>0</v>
      </c>
      <c r="AC1184" s="179"/>
      <c r="AD1184" s="179">
        <f t="shared" si="358"/>
        <v>0</v>
      </c>
      <c r="AE1184" s="179"/>
      <c r="AF1184" s="179">
        <f t="shared" si="358"/>
        <v>0</v>
      </c>
      <c r="AG1184" s="179"/>
      <c r="AH1184" s="179">
        <f t="shared" si="358"/>
        <v>0</v>
      </c>
      <c r="AI1184" s="179"/>
      <c r="AJ1184" s="179">
        <f t="shared" si="363"/>
        <v>0</v>
      </c>
      <c r="AK1184" s="179"/>
      <c r="AL1184" s="179">
        <f t="shared" si="363"/>
        <v>0</v>
      </c>
      <c r="AM1184" s="179">
        <f t="shared" si="364"/>
        <v>0</v>
      </c>
      <c r="AN1184" s="217">
        <f t="shared" si="365"/>
        <v>0</v>
      </c>
      <c r="AO1184" s="20">
        <f t="shared" si="373"/>
        <v>0</v>
      </c>
      <c r="AP1184" s="13"/>
      <c r="AR1184" s="14"/>
      <c r="AT1184" s="66"/>
      <c r="AU1184" s="66"/>
    </row>
    <row r="1185" spans="1:47" s="61" customFormat="1" ht="35.450000000000003" customHeight="1" outlineLevel="1" x14ac:dyDescent="0.25">
      <c r="A1185" s="62" t="s">
        <v>2208</v>
      </c>
      <c r="B1185" s="63" t="s">
        <v>2209</v>
      </c>
      <c r="C1185" s="64" t="s">
        <v>28</v>
      </c>
      <c r="D1185" s="65">
        <v>12.46</v>
      </c>
      <c r="E1185" s="65"/>
      <c r="F1185" s="98">
        <f>D1185+E1185</f>
        <v>12.46</v>
      </c>
      <c r="G1185" s="156">
        <v>27.967319329999999</v>
      </c>
      <c r="H1185" s="65">
        <f t="shared" si="362"/>
        <v>12.46</v>
      </c>
      <c r="I1185" s="179"/>
      <c r="J1185" s="179">
        <f t="shared" si="366"/>
        <v>0</v>
      </c>
      <c r="K1185" s="179"/>
      <c r="L1185" s="179">
        <f t="shared" si="367"/>
        <v>0</v>
      </c>
      <c r="M1185" s="179"/>
      <c r="N1185" s="179">
        <f t="shared" si="368"/>
        <v>0</v>
      </c>
      <c r="O1185" s="179"/>
      <c r="P1185" s="179">
        <f t="shared" si="368"/>
        <v>0</v>
      </c>
      <c r="Q1185" s="179"/>
      <c r="R1185" s="179">
        <f t="shared" si="369"/>
        <v>0</v>
      </c>
      <c r="S1185" s="179"/>
      <c r="T1185" s="179">
        <f t="shared" si="370"/>
        <v>0</v>
      </c>
      <c r="U1185" s="179"/>
      <c r="V1185" s="179">
        <f t="shared" si="371"/>
        <v>0</v>
      </c>
      <c r="W1185" s="179"/>
      <c r="X1185" s="179">
        <f t="shared" si="372"/>
        <v>0</v>
      </c>
      <c r="Y1185" s="179"/>
      <c r="Z1185" s="179">
        <f t="shared" si="358"/>
        <v>0</v>
      </c>
      <c r="AA1185" s="179"/>
      <c r="AB1185" s="179">
        <f t="shared" si="358"/>
        <v>0</v>
      </c>
      <c r="AC1185" s="179"/>
      <c r="AD1185" s="179">
        <f t="shared" si="358"/>
        <v>0</v>
      </c>
      <c r="AE1185" s="179"/>
      <c r="AF1185" s="179">
        <f t="shared" si="358"/>
        <v>0</v>
      </c>
      <c r="AG1185" s="179"/>
      <c r="AH1185" s="179">
        <f t="shared" si="358"/>
        <v>0</v>
      </c>
      <c r="AI1185" s="179"/>
      <c r="AJ1185" s="179">
        <f t="shared" si="363"/>
        <v>0</v>
      </c>
      <c r="AK1185" s="179"/>
      <c r="AL1185" s="179">
        <f t="shared" si="363"/>
        <v>0</v>
      </c>
      <c r="AM1185" s="179">
        <f t="shared" si="364"/>
        <v>0</v>
      </c>
      <c r="AN1185" s="217">
        <f t="shared" si="365"/>
        <v>0</v>
      </c>
      <c r="AO1185" s="20">
        <f t="shared" si="373"/>
        <v>0</v>
      </c>
      <c r="AP1185" s="13"/>
      <c r="AR1185" s="14"/>
      <c r="AT1185" s="66"/>
      <c r="AU1185" s="66"/>
    </row>
    <row r="1186" spans="1:47" s="126" customFormat="1" ht="15" x14ac:dyDescent="0.25">
      <c r="A1186" s="101" t="s">
        <v>2210</v>
      </c>
      <c r="B1186" s="102" t="s">
        <v>400</v>
      </c>
      <c r="C1186" s="103"/>
      <c r="D1186" s="104"/>
      <c r="E1186" s="104"/>
      <c r="F1186" s="104"/>
      <c r="G1186" s="164"/>
      <c r="H1186" s="99"/>
      <c r="I1186" s="187"/>
      <c r="J1186" s="187"/>
      <c r="K1186" s="187"/>
      <c r="L1186" s="187"/>
      <c r="M1186" s="187"/>
      <c r="N1186" s="187"/>
      <c r="O1186" s="187"/>
      <c r="P1186" s="187"/>
      <c r="Q1186" s="187"/>
      <c r="R1186" s="187"/>
      <c r="S1186" s="187"/>
      <c r="T1186" s="187"/>
      <c r="U1186" s="187"/>
      <c r="V1186" s="187"/>
      <c r="W1186" s="187"/>
      <c r="X1186" s="187"/>
      <c r="Y1186" s="187"/>
      <c r="Z1186" s="187"/>
      <c r="AA1186" s="187"/>
      <c r="AB1186" s="187"/>
      <c r="AC1186" s="187"/>
      <c r="AD1186" s="187"/>
      <c r="AE1186" s="187"/>
      <c r="AF1186" s="187"/>
      <c r="AG1186" s="187"/>
      <c r="AH1186" s="187"/>
      <c r="AI1186" s="187"/>
      <c r="AJ1186" s="187"/>
      <c r="AK1186" s="187"/>
      <c r="AL1186" s="187"/>
      <c r="AM1186" s="187" t="str">
        <f t="shared" si="364"/>
        <v/>
      </c>
      <c r="AN1186" s="225" t="str">
        <f t="shared" si="365"/>
        <v/>
      </c>
      <c r="AO1186" s="100" t="str">
        <f t="shared" si="373"/>
        <v/>
      </c>
      <c r="AP1186" s="13"/>
      <c r="AR1186" s="14"/>
      <c r="AT1186" s="127"/>
      <c r="AU1186" s="127"/>
    </row>
    <row r="1187" spans="1:47" s="61" customFormat="1" ht="33.75" outlineLevel="1" x14ac:dyDescent="0.25">
      <c r="A1187" s="62" t="s">
        <v>2211</v>
      </c>
      <c r="B1187" s="63" t="s">
        <v>2212</v>
      </c>
      <c r="C1187" s="64" t="s">
        <v>41</v>
      </c>
      <c r="D1187" s="65">
        <v>213</v>
      </c>
      <c r="E1187" s="65"/>
      <c r="F1187" s="98">
        <f t="shared" ref="F1187:F1193" si="374">D1187+E1187</f>
        <v>213</v>
      </c>
      <c r="G1187" s="156">
        <v>103.27663990000001</v>
      </c>
      <c r="H1187" s="65">
        <f t="shared" si="362"/>
        <v>213</v>
      </c>
      <c r="I1187" s="179"/>
      <c r="J1187" s="179">
        <f t="shared" si="366"/>
        <v>0</v>
      </c>
      <c r="K1187" s="179"/>
      <c r="L1187" s="179">
        <f t="shared" si="367"/>
        <v>0</v>
      </c>
      <c r="M1187" s="179"/>
      <c r="N1187" s="179">
        <f t="shared" si="368"/>
        <v>0</v>
      </c>
      <c r="O1187" s="179"/>
      <c r="P1187" s="179">
        <f t="shared" si="368"/>
        <v>0</v>
      </c>
      <c r="Q1187" s="179"/>
      <c r="R1187" s="179">
        <f t="shared" si="369"/>
        <v>0</v>
      </c>
      <c r="S1187" s="179"/>
      <c r="T1187" s="179">
        <f t="shared" si="370"/>
        <v>0</v>
      </c>
      <c r="U1187" s="179"/>
      <c r="V1187" s="179">
        <f t="shared" si="371"/>
        <v>0</v>
      </c>
      <c r="W1187" s="179"/>
      <c r="X1187" s="179">
        <f t="shared" si="372"/>
        <v>0</v>
      </c>
      <c r="Y1187" s="179"/>
      <c r="Z1187" s="179">
        <f t="shared" ref="Z1187:AH1244" si="375">Y1187*$G1187</f>
        <v>0</v>
      </c>
      <c r="AA1187" s="179"/>
      <c r="AB1187" s="179">
        <f t="shared" si="375"/>
        <v>0</v>
      </c>
      <c r="AC1187" s="179"/>
      <c r="AD1187" s="179">
        <f t="shared" si="375"/>
        <v>0</v>
      </c>
      <c r="AE1187" s="179"/>
      <c r="AF1187" s="179">
        <f t="shared" si="375"/>
        <v>0</v>
      </c>
      <c r="AG1187" s="179"/>
      <c r="AH1187" s="179">
        <f t="shared" ref="AH1187:AH1224" si="376">AG1187*$G1187</f>
        <v>0</v>
      </c>
      <c r="AI1187" s="179"/>
      <c r="AJ1187" s="179">
        <f t="shared" si="363"/>
        <v>0</v>
      </c>
      <c r="AK1187" s="179"/>
      <c r="AL1187" s="179">
        <f t="shared" si="363"/>
        <v>0</v>
      </c>
      <c r="AM1187" s="179">
        <f t="shared" si="364"/>
        <v>0</v>
      </c>
      <c r="AN1187" s="217">
        <f t="shared" si="365"/>
        <v>0</v>
      </c>
      <c r="AO1187" s="20">
        <f t="shared" si="373"/>
        <v>0</v>
      </c>
      <c r="AP1187" s="13"/>
      <c r="AR1187" s="14"/>
      <c r="AT1187" s="66"/>
      <c r="AU1187" s="66"/>
    </row>
    <row r="1188" spans="1:47" s="61" customFormat="1" ht="15" outlineLevel="1" x14ac:dyDescent="0.25">
      <c r="A1188" s="62" t="s">
        <v>2213</v>
      </c>
      <c r="B1188" s="63" t="s">
        <v>2214</v>
      </c>
      <c r="C1188" s="64" t="s">
        <v>28</v>
      </c>
      <c r="D1188" s="65">
        <v>149.41999999999999</v>
      </c>
      <c r="E1188" s="65"/>
      <c r="F1188" s="98">
        <f t="shared" si="374"/>
        <v>149.41999999999999</v>
      </c>
      <c r="G1188" s="156">
        <v>6.7450425059999999</v>
      </c>
      <c r="H1188" s="65">
        <f t="shared" si="362"/>
        <v>149.41999999999999</v>
      </c>
      <c r="I1188" s="179"/>
      <c r="J1188" s="179">
        <f t="shared" si="366"/>
        <v>0</v>
      </c>
      <c r="K1188" s="179"/>
      <c r="L1188" s="179">
        <f t="shared" si="367"/>
        <v>0</v>
      </c>
      <c r="M1188" s="179"/>
      <c r="N1188" s="179">
        <f t="shared" si="368"/>
        <v>0</v>
      </c>
      <c r="O1188" s="179"/>
      <c r="P1188" s="179">
        <f t="shared" si="368"/>
        <v>0</v>
      </c>
      <c r="Q1188" s="179"/>
      <c r="R1188" s="179">
        <f t="shared" si="369"/>
        <v>0</v>
      </c>
      <c r="S1188" s="179"/>
      <c r="T1188" s="179">
        <f t="shared" si="370"/>
        <v>0</v>
      </c>
      <c r="U1188" s="179"/>
      <c r="V1188" s="179">
        <f t="shared" si="371"/>
        <v>0</v>
      </c>
      <c r="W1188" s="179"/>
      <c r="X1188" s="179">
        <f t="shared" si="372"/>
        <v>0</v>
      </c>
      <c r="Y1188" s="179"/>
      <c r="Z1188" s="179">
        <f t="shared" si="375"/>
        <v>0</v>
      </c>
      <c r="AA1188" s="179"/>
      <c r="AB1188" s="179">
        <f t="shared" si="375"/>
        <v>0</v>
      </c>
      <c r="AC1188" s="179"/>
      <c r="AD1188" s="179">
        <f t="shared" si="375"/>
        <v>0</v>
      </c>
      <c r="AE1188" s="179"/>
      <c r="AF1188" s="179">
        <f t="shared" si="375"/>
        <v>0</v>
      </c>
      <c r="AG1188" s="179"/>
      <c r="AH1188" s="179">
        <f t="shared" si="376"/>
        <v>0</v>
      </c>
      <c r="AI1188" s="179"/>
      <c r="AJ1188" s="179">
        <f t="shared" si="363"/>
        <v>0</v>
      </c>
      <c r="AK1188" s="179"/>
      <c r="AL1188" s="179">
        <f t="shared" si="363"/>
        <v>0</v>
      </c>
      <c r="AM1188" s="179">
        <f t="shared" si="364"/>
        <v>0</v>
      </c>
      <c r="AN1188" s="217">
        <f t="shared" si="365"/>
        <v>0</v>
      </c>
      <c r="AO1188" s="20">
        <f t="shared" si="373"/>
        <v>0</v>
      </c>
      <c r="AP1188" s="13"/>
      <c r="AR1188" s="14"/>
      <c r="AT1188" s="66"/>
      <c r="AU1188" s="66"/>
    </row>
    <row r="1189" spans="1:47" s="61" customFormat="1" ht="15" outlineLevel="1" x14ac:dyDescent="0.25">
      <c r="A1189" s="62" t="s">
        <v>2215</v>
      </c>
      <c r="B1189" s="63" t="s">
        <v>2216</v>
      </c>
      <c r="C1189" s="64" t="s">
        <v>41</v>
      </c>
      <c r="D1189" s="65">
        <v>1216.67</v>
      </c>
      <c r="E1189" s="65"/>
      <c r="F1189" s="98">
        <f t="shared" si="374"/>
        <v>1216.67</v>
      </c>
      <c r="G1189" s="156">
        <v>1.997711966</v>
      </c>
      <c r="H1189" s="65">
        <f t="shared" si="362"/>
        <v>1216.67</v>
      </c>
      <c r="I1189" s="179"/>
      <c r="J1189" s="179">
        <f t="shared" si="366"/>
        <v>0</v>
      </c>
      <c r="K1189" s="179"/>
      <c r="L1189" s="179">
        <f t="shared" si="367"/>
        <v>0</v>
      </c>
      <c r="M1189" s="179"/>
      <c r="N1189" s="179">
        <f t="shared" si="368"/>
        <v>0</v>
      </c>
      <c r="O1189" s="179"/>
      <c r="P1189" s="179">
        <f t="shared" si="368"/>
        <v>0</v>
      </c>
      <c r="Q1189" s="179"/>
      <c r="R1189" s="179">
        <f t="shared" si="369"/>
        <v>0</v>
      </c>
      <c r="S1189" s="179"/>
      <c r="T1189" s="179">
        <f t="shared" si="370"/>
        <v>0</v>
      </c>
      <c r="U1189" s="179"/>
      <c r="V1189" s="179">
        <f t="shared" si="371"/>
        <v>0</v>
      </c>
      <c r="W1189" s="179"/>
      <c r="X1189" s="179">
        <f t="shared" si="372"/>
        <v>0</v>
      </c>
      <c r="Y1189" s="179"/>
      <c r="Z1189" s="179">
        <f t="shared" si="375"/>
        <v>0</v>
      </c>
      <c r="AA1189" s="179"/>
      <c r="AB1189" s="179">
        <f t="shared" si="375"/>
        <v>0</v>
      </c>
      <c r="AC1189" s="179"/>
      <c r="AD1189" s="179">
        <f t="shared" si="375"/>
        <v>0</v>
      </c>
      <c r="AE1189" s="179"/>
      <c r="AF1189" s="179">
        <f t="shared" si="375"/>
        <v>0</v>
      </c>
      <c r="AG1189" s="179"/>
      <c r="AH1189" s="179">
        <f t="shared" si="376"/>
        <v>0</v>
      </c>
      <c r="AI1189" s="179"/>
      <c r="AJ1189" s="179">
        <f t="shared" si="363"/>
        <v>0</v>
      </c>
      <c r="AK1189" s="179"/>
      <c r="AL1189" s="179">
        <f t="shared" si="363"/>
        <v>0</v>
      </c>
      <c r="AM1189" s="179">
        <f t="shared" si="364"/>
        <v>0</v>
      </c>
      <c r="AN1189" s="217">
        <f t="shared" si="365"/>
        <v>0</v>
      </c>
      <c r="AO1189" s="20">
        <f t="shared" si="373"/>
        <v>0</v>
      </c>
      <c r="AP1189" s="13"/>
      <c r="AR1189" s="14"/>
      <c r="AT1189" s="66"/>
      <c r="AU1189" s="66"/>
    </row>
    <row r="1190" spans="1:47" s="61" customFormat="1" ht="15" outlineLevel="1" x14ac:dyDescent="0.25">
      <c r="A1190" s="62" t="s">
        <v>2217</v>
      </c>
      <c r="B1190" s="63" t="s">
        <v>2218</v>
      </c>
      <c r="C1190" s="64" t="s">
        <v>41</v>
      </c>
      <c r="D1190" s="65">
        <v>87.73</v>
      </c>
      <c r="E1190" s="65"/>
      <c r="F1190" s="98">
        <f t="shared" si="374"/>
        <v>87.73</v>
      </c>
      <c r="G1190" s="156">
        <v>4.6399999999999997</v>
      </c>
      <c r="H1190" s="65">
        <f t="shared" si="362"/>
        <v>87.73</v>
      </c>
      <c r="I1190" s="179"/>
      <c r="J1190" s="179">
        <f t="shared" si="366"/>
        <v>0</v>
      </c>
      <c r="K1190" s="179"/>
      <c r="L1190" s="179">
        <f t="shared" si="367"/>
        <v>0</v>
      </c>
      <c r="M1190" s="179"/>
      <c r="N1190" s="179">
        <f t="shared" si="368"/>
        <v>0</v>
      </c>
      <c r="O1190" s="179"/>
      <c r="P1190" s="179">
        <f t="shared" si="368"/>
        <v>0</v>
      </c>
      <c r="Q1190" s="179"/>
      <c r="R1190" s="179">
        <f t="shared" si="369"/>
        <v>0</v>
      </c>
      <c r="S1190" s="179"/>
      <c r="T1190" s="179">
        <f t="shared" si="370"/>
        <v>0</v>
      </c>
      <c r="U1190" s="179"/>
      <c r="V1190" s="179">
        <f t="shared" si="371"/>
        <v>0</v>
      </c>
      <c r="W1190" s="179"/>
      <c r="X1190" s="179">
        <f t="shared" si="372"/>
        <v>0</v>
      </c>
      <c r="Y1190" s="179"/>
      <c r="Z1190" s="179">
        <f t="shared" si="375"/>
        <v>0</v>
      </c>
      <c r="AA1190" s="179"/>
      <c r="AB1190" s="179">
        <f t="shared" si="375"/>
        <v>0</v>
      </c>
      <c r="AC1190" s="179"/>
      <c r="AD1190" s="179">
        <f t="shared" si="375"/>
        <v>0</v>
      </c>
      <c r="AE1190" s="179"/>
      <c r="AF1190" s="179">
        <f t="shared" si="375"/>
        <v>0</v>
      </c>
      <c r="AG1190" s="179"/>
      <c r="AH1190" s="179">
        <f t="shared" si="376"/>
        <v>0</v>
      </c>
      <c r="AI1190" s="179"/>
      <c r="AJ1190" s="179">
        <f t="shared" si="363"/>
        <v>0</v>
      </c>
      <c r="AK1190" s="179"/>
      <c r="AL1190" s="179">
        <f t="shared" si="363"/>
        <v>0</v>
      </c>
      <c r="AM1190" s="179">
        <f t="shared" si="364"/>
        <v>0</v>
      </c>
      <c r="AN1190" s="217">
        <f t="shared" si="365"/>
        <v>0</v>
      </c>
      <c r="AO1190" s="20">
        <f t="shared" si="373"/>
        <v>0</v>
      </c>
      <c r="AP1190" s="13"/>
      <c r="AR1190" s="14"/>
      <c r="AT1190" s="66"/>
      <c r="AU1190" s="66"/>
    </row>
    <row r="1191" spans="1:47" s="126" customFormat="1" ht="15" x14ac:dyDescent="0.25">
      <c r="A1191" s="101" t="s">
        <v>2219</v>
      </c>
      <c r="B1191" s="102" t="s">
        <v>2220</v>
      </c>
      <c r="C1191" s="103"/>
      <c r="D1191" s="104"/>
      <c r="E1191" s="104"/>
      <c r="F1191" s="104"/>
      <c r="G1191" s="164"/>
      <c r="H1191" s="99"/>
      <c r="I1191" s="187"/>
      <c r="J1191" s="187"/>
      <c r="K1191" s="187"/>
      <c r="L1191" s="187"/>
      <c r="M1191" s="187"/>
      <c r="N1191" s="187"/>
      <c r="O1191" s="187"/>
      <c r="P1191" s="187"/>
      <c r="Q1191" s="187"/>
      <c r="R1191" s="187"/>
      <c r="S1191" s="187"/>
      <c r="T1191" s="187"/>
      <c r="U1191" s="187"/>
      <c r="V1191" s="187"/>
      <c r="W1191" s="187"/>
      <c r="X1191" s="187"/>
      <c r="Y1191" s="187"/>
      <c r="Z1191" s="187"/>
      <c r="AA1191" s="187"/>
      <c r="AB1191" s="187"/>
      <c r="AC1191" s="187"/>
      <c r="AD1191" s="187"/>
      <c r="AE1191" s="187"/>
      <c r="AF1191" s="187"/>
      <c r="AG1191" s="187"/>
      <c r="AH1191" s="187"/>
      <c r="AI1191" s="187"/>
      <c r="AJ1191" s="187"/>
      <c r="AK1191" s="187"/>
      <c r="AL1191" s="187"/>
      <c r="AM1191" s="187" t="str">
        <f t="shared" si="364"/>
        <v/>
      </c>
      <c r="AN1191" s="225" t="str">
        <f t="shared" si="365"/>
        <v/>
      </c>
      <c r="AO1191" s="100" t="str">
        <f t="shared" si="373"/>
        <v/>
      </c>
      <c r="AP1191" s="13"/>
      <c r="AR1191" s="14"/>
      <c r="AT1191" s="127"/>
      <c r="AU1191" s="127"/>
    </row>
    <row r="1192" spans="1:47" s="61" customFormat="1" ht="15" outlineLevel="1" x14ac:dyDescent="0.25">
      <c r="A1192" s="62" t="s">
        <v>2221</v>
      </c>
      <c r="B1192" s="63" t="s">
        <v>2222</v>
      </c>
      <c r="C1192" s="64" t="s">
        <v>41</v>
      </c>
      <c r="D1192" s="65">
        <v>104.1</v>
      </c>
      <c r="E1192" s="65"/>
      <c r="F1192" s="98">
        <f t="shared" si="374"/>
        <v>104.1</v>
      </c>
      <c r="G1192" s="156">
        <v>22.048690690000001</v>
      </c>
      <c r="H1192" s="65">
        <f t="shared" si="362"/>
        <v>104.1</v>
      </c>
      <c r="I1192" s="179"/>
      <c r="J1192" s="179">
        <f t="shared" si="366"/>
        <v>0</v>
      </c>
      <c r="K1192" s="179"/>
      <c r="L1192" s="179">
        <f t="shared" si="367"/>
        <v>0</v>
      </c>
      <c r="M1192" s="179"/>
      <c r="N1192" s="179">
        <f t="shared" si="368"/>
        <v>0</v>
      </c>
      <c r="O1192" s="179"/>
      <c r="P1192" s="179">
        <f t="shared" si="368"/>
        <v>0</v>
      </c>
      <c r="Q1192" s="179"/>
      <c r="R1192" s="179">
        <f t="shared" si="369"/>
        <v>0</v>
      </c>
      <c r="S1192" s="179"/>
      <c r="T1192" s="179">
        <f t="shared" si="370"/>
        <v>0</v>
      </c>
      <c r="U1192" s="179"/>
      <c r="V1192" s="179">
        <f t="shared" si="371"/>
        <v>0</v>
      </c>
      <c r="W1192" s="179"/>
      <c r="X1192" s="179">
        <f t="shared" si="372"/>
        <v>0</v>
      </c>
      <c r="Y1192" s="179"/>
      <c r="Z1192" s="179">
        <f t="shared" si="375"/>
        <v>0</v>
      </c>
      <c r="AA1192" s="179"/>
      <c r="AB1192" s="179">
        <f t="shared" si="375"/>
        <v>0</v>
      </c>
      <c r="AC1192" s="179"/>
      <c r="AD1192" s="179">
        <f t="shared" si="375"/>
        <v>0</v>
      </c>
      <c r="AE1192" s="179"/>
      <c r="AF1192" s="179">
        <f t="shared" si="375"/>
        <v>0</v>
      </c>
      <c r="AG1192" s="179"/>
      <c r="AH1192" s="179">
        <f t="shared" si="376"/>
        <v>0</v>
      </c>
      <c r="AI1192" s="179"/>
      <c r="AJ1192" s="179">
        <f t="shared" si="363"/>
        <v>0</v>
      </c>
      <c r="AK1192" s="179"/>
      <c r="AL1192" s="179">
        <f t="shared" si="363"/>
        <v>0</v>
      </c>
      <c r="AM1192" s="179">
        <f t="shared" si="364"/>
        <v>0</v>
      </c>
      <c r="AN1192" s="217">
        <f t="shared" si="365"/>
        <v>0</v>
      </c>
      <c r="AO1192" s="20">
        <f t="shared" si="373"/>
        <v>0</v>
      </c>
      <c r="AP1192" s="13"/>
      <c r="AR1192" s="14"/>
      <c r="AT1192" s="66"/>
      <c r="AU1192" s="66"/>
    </row>
    <row r="1193" spans="1:47" s="61" customFormat="1" ht="22.5" outlineLevel="1" x14ac:dyDescent="0.25">
      <c r="A1193" s="62" t="s">
        <v>2223</v>
      </c>
      <c r="B1193" s="63" t="s">
        <v>2224</v>
      </c>
      <c r="C1193" s="64" t="s">
        <v>62</v>
      </c>
      <c r="D1193" s="65">
        <v>141.99</v>
      </c>
      <c r="E1193" s="65"/>
      <c r="F1193" s="98">
        <f t="shared" si="374"/>
        <v>141.99</v>
      </c>
      <c r="G1193" s="156">
        <v>7.0861198830000003</v>
      </c>
      <c r="H1193" s="65">
        <f t="shared" si="362"/>
        <v>141.99</v>
      </c>
      <c r="I1193" s="179"/>
      <c r="J1193" s="179">
        <f t="shared" si="366"/>
        <v>0</v>
      </c>
      <c r="K1193" s="179"/>
      <c r="L1193" s="179">
        <f t="shared" si="367"/>
        <v>0</v>
      </c>
      <c r="M1193" s="179"/>
      <c r="N1193" s="179">
        <f t="shared" si="368"/>
        <v>0</v>
      </c>
      <c r="O1193" s="179"/>
      <c r="P1193" s="179">
        <f t="shared" si="368"/>
        <v>0</v>
      </c>
      <c r="Q1193" s="179"/>
      <c r="R1193" s="179">
        <f t="shared" si="369"/>
        <v>0</v>
      </c>
      <c r="S1193" s="179"/>
      <c r="T1193" s="179">
        <f t="shared" si="370"/>
        <v>0</v>
      </c>
      <c r="U1193" s="179"/>
      <c r="V1193" s="179">
        <f t="shared" si="371"/>
        <v>0</v>
      </c>
      <c r="W1193" s="179"/>
      <c r="X1193" s="179">
        <f t="shared" si="372"/>
        <v>0</v>
      </c>
      <c r="Y1193" s="179"/>
      <c r="Z1193" s="179">
        <f t="shared" si="375"/>
        <v>0</v>
      </c>
      <c r="AA1193" s="179"/>
      <c r="AB1193" s="179">
        <f t="shared" si="375"/>
        <v>0</v>
      </c>
      <c r="AC1193" s="179"/>
      <c r="AD1193" s="179">
        <f t="shared" si="375"/>
        <v>0</v>
      </c>
      <c r="AE1193" s="179"/>
      <c r="AF1193" s="179">
        <f t="shared" si="375"/>
        <v>0</v>
      </c>
      <c r="AG1193" s="179"/>
      <c r="AH1193" s="179">
        <f t="shared" si="376"/>
        <v>0</v>
      </c>
      <c r="AI1193" s="179"/>
      <c r="AJ1193" s="179">
        <f t="shared" si="363"/>
        <v>0</v>
      </c>
      <c r="AK1193" s="179"/>
      <c r="AL1193" s="179">
        <f t="shared" si="363"/>
        <v>0</v>
      </c>
      <c r="AM1193" s="179">
        <f t="shared" si="364"/>
        <v>0</v>
      </c>
      <c r="AN1193" s="217">
        <f t="shared" si="365"/>
        <v>0</v>
      </c>
      <c r="AO1193" s="20">
        <f t="shared" si="373"/>
        <v>0</v>
      </c>
      <c r="AP1193" s="13"/>
      <c r="AR1193" s="14"/>
      <c r="AT1193" s="66"/>
      <c r="AU1193" s="66"/>
    </row>
    <row r="1194" spans="1:47" s="61" customFormat="1" ht="15" outlineLevel="1" x14ac:dyDescent="0.25">
      <c r="A1194" s="62"/>
      <c r="B1194" s="63"/>
      <c r="C1194" s="64"/>
      <c r="D1194" s="65"/>
      <c r="E1194" s="65"/>
      <c r="F1194" s="98"/>
      <c r="G1194" s="156"/>
      <c r="H1194" s="65"/>
      <c r="I1194" s="179"/>
      <c r="J1194" s="179"/>
      <c r="K1194" s="179"/>
      <c r="L1194" s="179"/>
      <c r="M1194" s="179"/>
      <c r="N1194" s="179"/>
      <c r="O1194" s="179"/>
      <c r="P1194" s="179"/>
      <c r="Q1194" s="179"/>
      <c r="R1194" s="179"/>
      <c r="S1194" s="179"/>
      <c r="T1194" s="179"/>
      <c r="U1194" s="179"/>
      <c r="V1194" s="179"/>
      <c r="W1194" s="179"/>
      <c r="X1194" s="179"/>
      <c r="Y1194" s="179"/>
      <c r="Z1194" s="179"/>
      <c r="AA1194" s="179"/>
      <c r="AB1194" s="179"/>
      <c r="AC1194" s="179"/>
      <c r="AD1194" s="179"/>
      <c r="AE1194" s="179"/>
      <c r="AF1194" s="179"/>
      <c r="AG1194" s="179"/>
      <c r="AH1194" s="179"/>
      <c r="AI1194" s="179"/>
      <c r="AJ1194" s="179"/>
      <c r="AK1194" s="179"/>
      <c r="AL1194" s="179"/>
      <c r="AM1194" s="179" t="str">
        <f t="shared" si="364"/>
        <v/>
      </c>
      <c r="AN1194" s="217" t="str">
        <f t="shared" si="365"/>
        <v/>
      </c>
      <c r="AO1194" s="20" t="str">
        <f t="shared" si="373"/>
        <v/>
      </c>
      <c r="AP1194" s="13"/>
      <c r="AR1194" s="14"/>
      <c r="AT1194" s="66"/>
      <c r="AU1194" s="66"/>
    </row>
    <row r="1195" spans="1:47" s="126" customFormat="1" ht="15" x14ac:dyDescent="0.25">
      <c r="A1195" s="101" t="s">
        <v>2225</v>
      </c>
      <c r="B1195" s="102" t="s">
        <v>415</v>
      </c>
      <c r="C1195" s="103"/>
      <c r="D1195" s="104"/>
      <c r="E1195" s="104"/>
      <c r="F1195" s="104"/>
      <c r="G1195" s="164"/>
      <c r="H1195" s="99"/>
      <c r="I1195" s="187"/>
      <c r="J1195" s="187"/>
      <c r="K1195" s="187"/>
      <c r="L1195" s="187"/>
      <c r="M1195" s="187"/>
      <c r="N1195" s="187"/>
      <c r="O1195" s="187"/>
      <c r="P1195" s="187"/>
      <c r="Q1195" s="187"/>
      <c r="R1195" s="187"/>
      <c r="S1195" s="187"/>
      <c r="T1195" s="187"/>
      <c r="U1195" s="187"/>
      <c r="V1195" s="187"/>
      <c r="W1195" s="187"/>
      <c r="X1195" s="187"/>
      <c r="Y1195" s="187"/>
      <c r="Z1195" s="187"/>
      <c r="AA1195" s="187"/>
      <c r="AB1195" s="187"/>
      <c r="AC1195" s="187"/>
      <c r="AD1195" s="187"/>
      <c r="AE1195" s="187"/>
      <c r="AF1195" s="187"/>
      <c r="AG1195" s="187"/>
      <c r="AH1195" s="187"/>
      <c r="AI1195" s="187"/>
      <c r="AJ1195" s="187"/>
      <c r="AK1195" s="187"/>
      <c r="AL1195" s="187"/>
      <c r="AM1195" s="187" t="str">
        <f t="shared" si="364"/>
        <v/>
      </c>
      <c r="AN1195" s="225" t="str">
        <f t="shared" si="365"/>
        <v/>
      </c>
      <c r="AO1195" s="100" t="str">
        <f t="shared" si="373"/>
        <v/>
      </c>
      <c r="AP1195" s="13"/>
      <c r="AR1195" s="14"/>
      <c r="AT1195" s="127"/>
      <c r="AU1195" s="127"/>
    </row>
    <row r="1196" spans="1:47" s="61" customFormat="1" ht="20.45" customHeight="1" outlineLevel="1" x14ac:dyDescent="0.25">
      <c r="A1196" s="62" t="s">
        <v>2226</v>
      </c>
      <c r="B1196" s="63" t="s">
        <v>2227</v>
      </c>
      <c r="C1196" s="64" t="s">
        <v>41</v>
      </c>
      <c r="D1196" s="65">
        <v>1216.67</v>
      </c>
      <c r="E1196" s="65"/>
      <c r="F1196" s="98">
        <f>D1196+E1196</f>
        <v>1216.67</v>
      </c>
      <c r="G1196" s="156">
        <v>39.687990220000003</v>
      </c>
      <c r="H1196" s="65">
        <f t="shared" si="362"/>
        <v>1216.67</v>
      </c>
      <c r="I1196" s="179"/>
      <c r="J1196" s="179">
        <f t="shared" si="366"/>
        <v>0</v>
      </c>
      <c r="K1196" s="179"/>
      <c r="L1196" s="179">
        <f t="shared" si="367"/>
        <v>0</v>
      </c>
      <c r="M1196" s="179"/>
      <c r="N1196" s="179">
        <f t="shared" si="368"/>
        <v>0</v>
      </c>
      <c r="O1196" s="179"/>
      <c r="P1196" s="179">
        <f t="shared" si="368"/>
        <v>0</v>
      </c>
      <c r="Q1196" s="179"/>
      <c r="R1196" s="179">
        <f t="shared" si="369"/>
        <v>0</v>
      </c>
      <c r="S1196" s="179"/>
      <c r="T1196" s="179">
        <f t="shared" si="370"/>
        <v>0</v>
      </c>
      <c r="U1196" s="179"/>
      <c r="V1196" s="179">
        <f t="shared" si="371"/>
        <v>0</v>
      </c>
      <c r="W1196" s="179"/>
      <c r="X1196" s="179">
        <f t="shared" si="372"/>
        <v>0</v>
      </c>
      <c r="Y1196" s="179"/>
      <c r="Z1196" s="179">
        <f t="shared" si="375"/>
        <v>0</v>
      </c>
      <c r="AA1196" s="179"/>
      <c r="AB1196" s="179">
        <f t="shared" si="375"/>
        <v>0</v>
      </c>
      <c r="AC1196" s="179"/>
      <c r="AD1196" s="179">
        <f t="shared" si="375"/>
        <v>0</v>
      </c>
      <c r="AE1196" s="179"/>
      <c r="AF1196" s="179">
        <f t="shared" si="375"/>
        <v>0</v>
      </c>
      <c r="AG1196" s="179"/>
      <c r="AH1196" s="179">
        <f t="shared" si="376"/>
        <v>0</v>
      </c>
      <c r="AI1196" s="179"/>
      <c r="AJ1196" s="179">
        <f t="shared" si="363"/>
        <v>0</v>
      </c>
      <c r="AK1196" s="179"/>
      <c r="AL1196" s="179">
        <f t="shared" si="363"/>
        <v>0</v>
      </c>
      <c r="AM1196" s="179">
        <f t="shared" si="364"/>
        <v>0</v>
      </c>
      <c r="AN1196" s="217">
        <f t="shared" si="365"/>
        <v>0</v>
      </c>
      <c r="AO1196" s="20">
        <f t="shared" si="373"/>
        <v>0</v>
      </c>
      <c r="AP1196" s="13"/>
      <c r="AR1196" s="14"/>
      <c r="AT1196" s="66"/>
      <c r="AU1196" s="66"/>
    </row>
    <row r="1197" spans="1:47" s="61" customFormat="1" ht="15" outlineLevel="1" x14ac:dyDescent="0.25">
      <c r="A1197" s="62"/>
      <c r="B1197" s="63"/>
      <c r="C1197" s="64"/>
      <c r="D1197" s="65"/>
      <c r="E1197" s="65"/>
      <c r="F1197" s="98"/>
      <c r="G1197" s="156"/>
      <c r="H1197" s="65"/>
      <c r="I1197" s="179"/>
      <c r="J1197" s="179"/>
      <c r="K1197" s="179"/>
      <c r="L1197" s="179"/>
      <c r="M1197" s="179"/>
      <c r="N1197" s="179"/>
      <c r="O1197" s="179"/>
      <c r="P1197" s="179"/>
      <c r="Q1197" s="179"/>
      <c r="R1197" s="179"/>
      <c r="S1197" s="179"/>
      <c r="T1197" s="179"/>
      <c r="U1197" s="179"/>
      <c r="V1197" s="179"/>
      <c r="W1197" s="179"/>
      <c r="X1197" s="179"/>
      <c r="Y1197" s="179"/>
      <c r="Z1197" s="179"/>
      <c r="AA1197" s="179"/>
      <c r="AB1197" s="179"/>
      <c r="AC1197" s="179"/>
      <c r="AD1197" s="179"/>
      <c r="AE1197" s="179"/>
      <c r="AF1197" s="179"/>
      <c r="AG1197" s="179"/>
      <c r="AH1197" s="179"/>
      <c r="AI1197" s="179"/>
      <c r="AJ1197" s="179"/>
      <c r="AK1197" s="179"/>
      <c r="AL1197" s="179"/>
      <c r="AM1197" s="179" t="str">
        <f t="shared" si="364"/>
        <v/>
      </c>
      <c r="AN1197" s="217" t="str">
        <f t="shared" si="365"/>
        <v/>
      </c>
      <c r="AO1197" s="20" t="str">
        <f t="shared" si="373"/>
        <v/>
      </c>
      <c r="AP1197" s="13"/>
      <c r="AR1197" s="14"/>
      <c r="AT1197" s="66"/>
      <c r="AU1197" s="66"/>
    </row>
    <row r="1198" spans="1:47" s="126" customFormat="1" ht="15" x14ac:dyDescent="0.25">
      <c r="A1198" s="101" t="s">
        <v>2228</v>
      </c>
      <c r="B1198" s="102" t="s">
        <v>2229</v>
      </c>
      <c r="C1198" s="103"/>
      <c r="D1198" s="104"/>
      <c r="E1198" s="104"/>
      <c r="F1198" s="104"/>
      <c r="G1198" s="164"/>
      <c r="H1198" s="99"/>
      <c r="I1198" s="187"/>
      <c r="J1198" s="187"/>
      <c r="K1198" s="187"/>
      <c r="L1198" s="187"/>
      <c r="M1198" s="187"/>
      <c r="N1198" s="187"/>
      <c r="O1198" s="187"/>
      <c r="P1198" s="187"/>
      <c r="Q1198" s="187"/>
      <c r="R1198" s="187"/>
      <c r="S1198" s="187"/>
      <c r="T1198" s="187"/>
      <c r="U1198" s="187"/>
      <c r="V1198" s="187"/>
      <c r="W1198" s="187"/>
      <c r="X1198" s="187"/>
      <c r="Y1198" s="187"/>
      <c r="Z1198" s="187"/>
      <c r="AA1198" s="187"/>
      <c r="AB1198" s="187"/>
      <c r="AC1198" s="187"/>
      <c r="AD1198" s="187"/>
      <c r="AE1198" s="187"/>
      <c r="AF1198" s="187"/>
      <c r="AG1198" s="187"/>
      <c r="AH1198" s="187"/>
      <c r="AI1198" s="187"/>
      <c r="AJ1198" s="187"/>
      <c r="AK1198" s="187"/>
      <c r="AL1198" s="187"/>
      <c r="AM1198" s="187" t="str">
        <f t="shared" si="364"/>
        <v/>
      </c>
      <c r="AN1198" s="225" t="str">
        <f t="shared" si="365"/>
        <v/>
      </c>
      <c r="AO1198" s="100" t="str">
        <f t="shared" si="373"/>
        <v/>
      </c>
      <c r="AP1198" s="13"/>
      <c r="AR1198" s="14"/>
      <c r="AT1198" s="127"/>
      <c r="AU1198" s="127"/>
    </row>
    <row r="1199" spans="1:47" s="61" customFormat="1" ht="56.25" outlineLevel="1" x14ac:dyDescent="0.25">
      <c r="A1199" s="62" t="s">
        <v>2230</v>
      </c>
      <c r="B1199" s="63" t="s">
        <v>2231</v>
      </c>
      <c r="C1199" s="64" t="s">
        <v>131</v>
      </c>
      <c r="D1199" s="65">
        <v>7</v>
      </c>
      <c r="E1199" s="65"/>
      <c r="F1199" s="98">
        <f>D1199+E1199</f>
        <v>7</v>
      </c>
      <c r="G1199" s="156">
        <v>942.39768149999998</v>
      </c>
      <c r="H1199" s="65">
        <f t="shared" si="362"/>
        <v>7</v>
      </c>
      <c r="I1199" s="179"/>
      <c r="J1199" s="179">
        <f t="shared" si="366"/>
        <v>0</v>
      </c>
      <c r="K1199" s="179"/>
      <c r="L1199" s="179">
        <f t="shared" si="367"/>
        <v>0</v>
      </c>
      <c r="M1199" s="179"/>
      <c r="N1199" s="179">
        <f t="shared" si="368"/>
        <v>0</v>
      </c>
      <c r="O1199" s="179"/>
      <c r="P1199" s="179">
        <f t="shared" si="368"/>
        <v>0</v>
      </c>
      <c r="Q1199" s="179"/>
      <c r="R1199" s="179">
        <f t="shared" si="369"/>
        <v>0</v>
      </c>
      <c r="S1199" s="179"/>
      <c r="T1199" s="179">
        <f t="shared" si="370"/>
        <v>0</v>
      </c>
      <c r="U1199" s="179"/>
      <c r="V1199" s="179">
        <f t="shared" si="371"/>
        <v>0</v>
      </c>
      <c r="W1199" s="179"/>
      <c r="X1199" s="179">
        <f t="shared" si="372"/>
        <v>0</v>
      </c>
      <c r="Y1199" s="179"/>
      <c r="Z1199" s="179">
        <f t="shared" si="375"/>
        <v>0</v>
      </c>
      <c r="AA1199" s="179"/>
      <c r="AB1199" s="179">
        <f t="shared" si="375"/>
        <v>0</v>
      </c>
      <c r="AC1199" s="179"/>
      <c r="AD1199" s="179">
        <f t="shared" si="375"/>
        <v>0</v>
      </c>
      <c r="AE1199" s="179"/>
      <c r="AF1199" s="179">
        <f t="shared" si="375"/>
        <v>0</v>
      </c>
      <c r="AG1199" s="179"/>
      <c r="AH1199" s="179">
        <f t="shared" si="376"/>
        <v>0</v>
      </c>
      <c r="AI1199" s="179"/>
      <c r="AJ1199" s="179">
        <f t="shared" si="363"/>
        <v>0</v>
      </c>
      <c r="AK1199" s="179"/>
      <c r="AL1199" s="179">
        <f t="shared" si="363"/>
        <v>0</v>
      </c>
      <c r="AM1199" s="179">
        <f t="shared" si="364"/>
        <v>0</v>
      </c>
      <c r="AN1199" s="217">
        <f t="shared" si="365"/>
        <v>0</v>
      </c>
      <c r="AO1199" s="20">
        <f t="shared" si="373"/>
        <v>0</v>
      </c>
      <c r="AP1199" s="13"/>
      <c r="AR1199" s="14"/>
      <c r="AT1199" s="66"/>
      <c r="AU1199" s="66"/>
    </row>
    <row r="1200" spans="1:47" s="61" customFormat="1" ht="22.5" outlineLevel="1" x14ac:dyDescent="0.25">
      <c r="A1200" s="62" t="s">
        <v>2232</v>
      </c>
      <c r="B1200" s="63" t="s">
        <v>2233</v>
      </c>
      <c r="C1200" s="64" t="s">
        <v>16</v>
      </c>
      <c r="D1200" s="65">
        <v>1</v>
      </c>
      <c r="E1200" s="65"/>
      <c r="F1200" s="98">
        <f>D1200+E1200</f>
        <v>1</v>
      </c>
      <c r="G1200" s="156">
        <v>5364.57</v>
      </c>
      <c r="H1200" s="65">
        <f t="shared" si="362"/>
        <v>1</v>
      </c>
      <c r="I1200" s="179"/>
      <c r="J1200" s="179">
        <f t="shared" si="366"/>
        <v>0</v>
      </c>
      <c r="K1200" s="179"/>
      <c r="L1200" s="179">
        <f t="shared" si="367"/>
        <v>0</v>
      </c>
      <c r="M1200" s="179"/>
      <c r="N1200" s="179">
        <f t="shared" si="368"/>
        <v>0</v>
      </c>
      <c r="O1200" s="179"/>
      <c r="P1200" s="179">
        <f t="shared" si="368"/>
        <v>0</v>
      </c>
      <c r="Q1200" s="179"/>
      <c r="R1200" s="179">
        <f t="shared" si="369"/>
        <v>0</v>
      </c>
      <c r="S1200" s="179"/>
      <c r="T1200" s="179">
        <f t="shared" si="370"/>
        <v>0</v>
      </c>
      <c r="U1200" s="179"/>
      <c r="V1200" s="179">
        <f t="shared" si="371"/>
        <v>0</v>
      </c>
      <c r="W1200" s="179"/>
      <c r="X1200" s="179">
        <f t="shared" si="372"/>
        <v>0</v>
      </c>
      <c r="Y1200" s="179"/>
      <c r="Z1200" s="179">
        <f t="shared" si="375"/>
        <v>0</v>
      </c>
      <c r="AA1200" s="179"/>
      <c r="AB1200" s="179">
        <f t="shared" si="375"/>
        <v>0</v>
      </c>
      <c r="AC1200" s="179"/>
      <c r="AD1200" s="179">
        <f t="shared" si="375"/>
        <v>0</v>
      </c>
      <c r="AE1200" s="179"/>
      <c r="AF1200" s="179">
        <f t="shared" si="375"/>
        <v>0</v>
      </c>
      <c r="AG1200" s="179"/>
      <c r="AH1200" s="179">
        <f t="shared" si="376"/>
        <v>0</v>
      </c>
      <c r="AI1200" s="179"/>
      <c r="AJ1200" s="179">
        <f t="shared" si="363"/>
        <v>0</v>
      </c>
      <c r="AK1200" s="179"/>
      <c r="AL1200" s="179">
        <f t="shared" si="363"/>
        <v>0</v>
      </c>
      <c r="AM1200" s="179">
        <f t="shared" si="364"/>
        <v>0</v>
      </c>
      <c r="AN1200" s="217">
        <f t="shared" si="365"/>
        <v>0</v>
      </c>
      <c r="AO1200" s="20">
        <f t="shared" si="373"/>
        <v>0</v>
      </c>
      <c r="AP1200" s="13"/>
      <c r="AR1200" s="14"/>
      <c r="AT1200" s="66"/>
      <c r="AU1200" s="66"/>
    </row>
    <row r="1201" spans="1:47" s="61" customFormat="1" ht="22.5" outlineLevel="1" x14ac:dyDescent="0.25">
      <c r="A1201" s="62" t="s">
        <v>2234</v>
      </c>
      <c r="B1201" s="63" t="s">
        <v>2235</v>
      </c>
      <c r="C1201" s="64" t="s">
        <v>16</v>
      </c>
      <c r="D1201" s="65">
        <v>1</v>
      </c>
      <c r="E1201" s="65"/>
      <c r="F1201" s="98">
        <f>D1201+E1201</f>
        <v>1</v>
      </c>
      <c r="G1201" s="156">
        <v>5364.57</v>
      </c>
      <c r="H1201" s="65">
        <f t="shared" si="362"/>
        <v>1</v>
      </c>
      <c r="I1201" s="179"/>
      <c r="J1201" s="179">
        <f t="shared" si="366"/>
        <v>0</v>
      </c>
      <c r="K1201" s="179"/>
      <c r="L1201" s="179">
        <f t="shared" si="367"/>
        <v>0</v>
      </c>
      <c r="M1201" s="179"/>
      <c r="N1201" s="179">
        <f t="shared" si="368"/>
        <v>0</v>
      </c>
      <c r="O1201" s="179"/>
      <c r="P1201" s="179">
        <f t="shared" si="368"/>
        <v>0</v>
      </c>
      <c r="Q1201" s="179"/>
      <c r="R1201" s="179">
        <f t="shared" si="369"/>
        <v>0</v>
      </c>
      <c r="S1201" s="179"/>
      <c r="T1201" s="179">
        <f t="shared" si="370"/>
        <v>0</v>
      </c>
      <c r="U1201" s="179"/>
      <c r="V1201" s="179">
        <f t="shared" si="371"/>
        <v>0</v>
      </c>
      <c r="W1201" s="179"/>
      <c r="X1201" s="179">
        <f t="shared" si="372"/>
        <v>0</v>
      </c>
      <c r="Y1201" s="179"/>
      <c r="Z1201" s="179">
        <f t="shared" si="375"/>
        <v>0</v>
      </c>
      <c r="AA1201" s="179"/>
      <c r="AB1201" s="179">
        <f t="shared" si="375"/>
        <v>0</v>
      </c>
      <c r="AC1201" s="179"/>
      <c r="AD1201" s="179">
        <f t="shared" si="375"/>
        <v>0</v>
      </c>
      <c r="AE1201" s="179"/>
      <c r="AF1201" s="179">
        <f t="shared" si="375"/>
        <v>0</v>
      </c>
      <c r="AG1201" s="179"/>
      <c r="AH1201" s="179">
        <f t="shared" si="376"/>
        <v>0</v>
      </c>
      <c r="AI1201" s="179"/>
      <c r="AJ1201" s="179">
        <f t="shared" si="363"/>
        <v>0</v>
      </c>
      <c r="AK1201" s="179"/>
      <c r="AL1201" s="179">
        <f t="shared" si="363"/>
        <v>0</v>
      </c>
      <c r="AM1201" s="179">
        <f t="shared" si="364"/>
        <v>0</v>
      </c>
      <c r="AN1201" s="217">
        <f t="shared" si="365"/>
        <v>0</v>
      </c>
      <c r="AO1201" s="20">
        <f t="shared" si="373"/>
        <v>0</v>
      </c>
      <c r="AP1201" s="13"/>
      <c r="AR1201" s="14"/>
      <c r="AT1201" s="66"/>
      <c r="AU1201" s="66"/>
    </row>
    <row r="1202" spans="1:47" s="61" customFormat="1" ht="33.75" outlineLevel="1" x14ac:dyDescent="0.25">
      <c r="A1202" s="62" t="s">
        <v>2236</v>
      </c>
      <c r="B1202" s="63" t="s">
        <v>2237</v>
      </c>
      <c r="C1202" s="64" t="s">
        <v>62</v>
      </c>
      <c r="D1202" s="65">
        <v>15.2</v>
      </c>
      <c r="E1202" s="65"/>
      <c r="F1202" s="98">
        <f>D1202+E1202</f>
        <v>15.2</v>
      </c>
      <c r="G1202" s="156">
        <v>675.56260929999996</v>
      </c>
      <c r="H1202" s="65">
        <f t="shared" si="362"/>
        <v>15.2</v>
      </c>
      <c r="I1202" s="179"/>
      <c r="J1202" s="179">
        <f t="shared" si="366"/>
        <v>0</v>
      </c>
      <c r="K1202" s="179"/>
      <c r="L1202" s="179">
        <f t="shared" si="367"/>
        <v>0</v>
      </c>
      <c r="M1202" s="179"/>
      <c r="N1202" s="179">
        <f t="shared" si="368"/>
        <v>0</v>
      </c>
      <c r="O1202" s="179"/>
      <c r="P1202" s="179">
        <f t="shared" si="368"/>
        <v>0</v>
      </c>
      <c r="Q1202" s="179"/>
      <c r="R1202" s="179">
        <f t="shared" si="369"/>
        <v>0</v>
      </c>
      <c r="S1202" s="179"/>
      <c r="T1202" s="179">
        <f t="shared" si="370"/>
        <v>0</v>
      </c>
      <c r="U1202" s="179"/>
      <c r="V1202" s="179">
        <f t="shared" si="371"/>
        <v>0</v>
      </c>
      <c r="W1202" s="179"/>
      <c r="X1202" s="179">
        <f t="shared" si="372"/>
        <v>0</v>
      </c>
      <c r="Y1202" s="179"/>
      <c r="Z1202" s="179">
        <f t="shared" si="375"/>
        <v>0</v>
      </c>
      <c r="AA1202" s="179"/>
      <c r="AB1202" s="179">
        <f t="shared" si="375"/>
        <v>0</v>
      </c>
      <c r="AC1202" s="179"/>
      <c r="AD1202" s="179">
        <f t="shared" si="375"/>
        <v>0</v>
      </c>
      <c r="AE1202" s="179"/>
      <c r="AF1202" s="179">
        <f t="shared" si="375"/>
        <v>0</v>
      </c>
      <c r="AG1202" s="179"/>
      <c r="AH1202" s="179">
        <f t="shared" si="376"/>
        <v>0</v>
      </c>
      <c r="AI1202" s="179"/>
      <c r="AJ1202" s="179">
        <f t="shared" si="363"/>
        <v>0</v>
      </c>
      <c r="AK1202" s="179"/>
      <c r="AL1202" s="179">
        <f t="shared" si="363"/>
        <v>0</v>
      </c>
      <c r="AM1202" s="179">
        <f t="shared" si="364"/>
        <v>0</v>
      </c>
      <c r="AN1202" s="217">
        <f t="shared" si="365"/>
        <v>0</v>
      </c>
      <c r="AO1202" s="20">
        <f t="shared" si="373"/>
        <v>0</v>
      </c>
      <c r="AP1202" s="13"/>
      <c r="AR1202" s="14"/>
      <c r="AT1202" s="66"/>
      <c r="AU1202" s="66"/>
    </row>
    <row r="1203" spans="1:47" s="61" customFormat="1" ht="15" outlineLevel="1" x14ac:dyDescent="0.25">
      <c r="A1203" s="62"/>
      <c r="B1203" s="63"/>
      <c r="C1203" s="64"/>
      <c r="D1203" s="65"/>
      <c r="E1203" s="65"/>
      <c r="F1203" s="98"/>
      <c r="G1203" s="156"/>
      <c r="H1203" s="65"/>
      <c r="I1203" s="179"/>
      <c r="J1203" s="179"/>
      <c r="K1203" s="179"/>
      <c r="L1203" s="179"/>
      <c r="M1203" s="179"/>
      <c r="N1203" s="179"/>
      <c r="O1203" s="179"/>
      <c r="P1203" s="179"/>
      <c r="Q1203" s="179"/>
      <c r="R1203" s="179"/>
      <c r="S1203" s="179"/>
      <c r="T1203" s="179"/>
      <c r="U1203" s="179"/>
      <c r="V1203" s="179"/>
      <c r="W1203" s="179"/>
      <c r="X1203" s="179"/>
      <c r="Y1203" s="179"/>
      <c r="Z1203" s="179"/>
      <c r="AA1203" s="179"/>
      <c r="AB1203" s="179"/>
      <c r="AC1203" s="179"/>
      <c r="AD1203" s="179"/>
      <c r="AE1203" s="179"/>
      <c r="AF1203" s="179"/>
      <c r="AG1203" s="179"/>
      <c r="AH1203" s="179"/>
      <c r="AI1203" s="179"/>
      <c r="AJ1203" s="179"/>
      <c r="AK1203" s="179"/>
      <c r="AL1203" s="179"/>
      <c r="AM1203" s="179" t="str">
        <f t="shared" si="364"/>
        <v/>
      </c>
      <c r="AN1203" s="217" t="str">
        <f t="shared" si="365"/>
        <v/>
      </c>
      <c r="AO1203" s="20"/>
      <c r="AP1203" s="13"/>
      <c r="AR1203" s="14"/>
      <c r="AT1203" s="66"/>
      <c r="AU1203" s="66"/>
    </row>
    <row r="1204" spans="1:47" s="126" customFormat="1" ht="15" x14ac:dyDescent="0.25">
      <c r="A1204" s="101" t="s">
        <v>2238</v>
      </c>
      <c r="B1204" s="102" t="s">
        <v>2239</v>
      </c>
      <c r="C1204" s="103"/>
      <c r="D1204" s="104"/>
      <c r="E1204" s="104"/>
      <c r="F1204" s="104"/>
      <c r="G1204" s="164"/>
      <c r="H1204" s="99"/>
      <c r="I1204" s="187"/>
      <c r="J1204" s="187"/>
      <c r="K1204" s="187"/>
      <c r="L1204" s="187"/>
      <c r="M1204" s="187"/>
      <c r="N1204" s="187"/>
      <c r="O1204" s="187"/>
      <c r="P1204" s="187"/>
      <c r="Q1204" s="187"/>
      <c r="R1204" s="187"/>
      <c r="S1204" s="187"/>
      <c r="T1204" s="187"/>
      <c r="U1204" s="187"/>
      <c r="V1204" s="187"/>
      <c r="W1204" s="187"/>
      <c r="X1204" s="187"/>
      <c r="Y1204" s="187"/>
      <c r="Z1204" s="187"/>
      <c r="AA1204" s="187"/>
      <c r="AB1204" s="187"/>
      <c r="AC1204" s="187"/>
      <c r="AD1204" s="187"/>
      <c r="AE1204" s="187"/>
      <c r="AF1204" s="187"/>
      <c r="AG1204" s="187"/>
      <c r="AH1204" s="187"/>
      <c r="AI1204" s="187"/>
      <c r="AJ1204" s="187"/>
      <c r="AK1204" s="187"/>
      <c r="AL1204" s="187"/>
      <c r="AM1204" s="187" t="str">
        <f t="shared" si="364"/>
        <v/>
      </c>
      <c r="AN1204" s="225" t="str">
        <f t="shared" si="365"/>
        <v/>
      </c>
      <c r="AO1204" s="100"/>
      <c r="AP1204" s="13"/>
      <c r="AR1204" s="14"/>
      <c r="AT1204" s="127"/>
      <c r="AU1204" s="127"/>
    </row>
    <row r="1205" spans="1:47" s="126" customFormat="1" ht="15" x14ac:dyDescent="0.25">
      <c r="A1205" s="101" t="s">
        <v>2240</v>
      </c>
      <c r="B1205" s="102" t="s">
        <v>719</v>
      </c>
      <c r="C1205" s="103"/>
      <c r="D1205" s="104"/>
      <c r="E1205" s="104"/>
      <c r="F1205" s="104"/>
      <c r="G1205" s="164"/>
      <c r="H1205" s="99"/>
      <c r="I1205" s="187"/>
      <c r="J1205" s="187"/>
      <c r="K1205" s="187"/>
      <c r="L1205" s="187"/>
      <c r="M1205" s="187"/>
      <c r="N1205" s="187"/>
      <c r="O1205" s="187"/>
      <c r="P1205" s="187"/>
      <c r="Q1205" s="187"/>
      <c r="R1205" s="187"/>
      <c r="S1205" s="187"/>
      <c r="T1205" s="187"/>
      <c r="U1205" s="187"/>
      <c r="V1205" s="187"/>
      <c r="W1205" s="187"/>
      <c r="X1205" s="187"/>
      <c r="Y1205" s="187"/>
      <c r="Z1205" s="187"/>
      <c r="AA1205" s="187"/>
      <c r="AB1205" s="187"/>
      <c r="AC1205" s="187"/>
      <c r="AD1205" s="187"/>
      <c r="AE1205" s="187"/>
      <c r="AF1205" s="187"/>
      <c r="AG1205" s="187"/>
      <c r="AH1205" s="187"/>
      <c r="AI1205" s="187"/>
      <c r="AJ1205" s="187"/>
      <c r="AK1205" s="187"/>
      <c r="AL1205" s="187"/>
      <c r="AM1205" s="187" t="str">
        <f t="shared" si="364"/>
        <v/>
      </c>
      <c r="AN1205" s="225" t="str">
        <f t="shared" si="365"/>
        <v/>
      </c>
      <c r="AO1205" s="100"/>
      <c r="AP1205" s="13"/>
      <c r="AR1205" s="14"/>
      <c r="AT1205" s="127"/>
      <c r="AU1205" s="127"/>
    </row>
    <row r="1206" spans="1:47" s="61" customFormat="1" ht="22.5" outlineLevel="1" x14ac:dyDescent="0.25">
      <c r="A1206" s="62" t="s">
        <v>2241</v>
      </c>
      <c r="B1206" s="63" t="s">
        <v>2242</v>
      </c>
      <c r="C1206" s="64" t="s">
        <v>131</v>
      </c>
      <c r="D1206" s="65">
        <v>7</v>
      </c>
      <c r="E1206" s="65"/>
      <c r="F1206" s="98">
        <f>D1206+E1206</f>
        <v>7</v>
      </c>
      <c r="G1206" s="156">
        <v>54.048670799999996</v>
      </c>
      <c r="H1206" s="65">
        <f t="shared" si="362"/>
        <v>7</v>
      </c>
      <c r="I1206" s="179"/>
      <c r="J1206" s="179">
        <f t="shared" si="366"/>
        <v>0</v>
      </c>
      <c r="K1206" s="179"/>
      <c r="L1206" s="179">
        <f t="shared" si="367"/>
        <v>0</v>
      </c>
      <c r="M1206" s="179"/>
      <c r="N1206" s="179">
        <f t="shared" si="368"/>
        <v>0</v>
      </c>
      <c r="O1206" s="179"/>
      <c r="P1206" s="179">
        <f t="shared" si="368"/>
        <v>0</v>
      </c>
      <c r="Q1206" s="179"/>
      <c r="R1206" s="179">
        <f t="shared" si="369"/>
        <v>0</v>
      </c>
      <c r="S1206" s="179"/>
      <c r="T1206" s="179">
        <f t="shared" si="370"/>
        <v>0</v>
      </c>
      <c r="U1206" s="179"/>
      <c r="V1206" s="179">
        <f t="shared" si="371"/>
        <v>0</v>
      </c>
      <c r="W1206" s="179"/>
      <c r="X1206" s="179">
        <f t="shared" si="372"/>
        <v>0</v>
      </c>
      <c r="Y1206" s="179"/>
      <c r="Z1206" s="179">
        <f t="shared" si="375"/>
        <v>0</v>
      </c>
      <c r="AA1206" s="179"/>
      <c r="AB1206" s="179">
        <f t="shared" si="375"/>
        <v>0</v>
      </c>
      <c r="AC1206" s="179"/>
      <c r="AD1206" s="179">
        <f t="shared" si="375"/>
        <v>0</v>
      </c>
      <c r="AE1206" s="179"/>
      <c r="AF1206" s="179">
        <f t="shared" si="375"/>
        <v>0</v>
      </c>
      <c r="AG1206" s="179"/>
      <c r="AH1206" s="179">
        <f t="shared" si="376"/>
        <v>0</v>
      </c>
      <c r="AI1206" s="179"/>
      <c r="AJ1206" s="179">
        <f t="shared" si="363"/>
        <v>0</v>
      </c>
      <c r="AK1206" s="179"/>
      <c r="AL1206" s="179">
        <f t="shared" si="363"/>
        <v>0</v>
      </c>
      <c r="AM1206" s="179">
        <f t="shared" si="364"/>
        <v>0</v>
      </c>
      <c r="AN1206" s="217">
        <f t="shared" si="365"/>
        <v>0</v>
      </c>
      <c r="AO1206" s="20">
        <f t="shared" ref="AO1206:AO1214" si="377">IF(C1206="","",(ROUND(AM1206*G1206,2)))</f>
        <v>0</v>
      </c>
      <c r="AP1206" s="13"/>
      <c r="AR1206" s="14"/>
      <c r="AT1206" s="66"/>
      <c r="AU1206" s="66"/>
    </row>
    <row r="1207" spans="1:47" s="61" customFormat="1" ht="22.5" outlineLevel="1" x14ac:dyDescent="0.25">
      <c r="A1207" s="62" t="s">
        <v>2243</v>
      </c>
      <c r="B1207" s="63" t="s">
        <v>2244</v>
      </c>
      <c r="C1207" s="64" t="s">
        <v>16</v>
      </c>
      <c r="D1207" s="65">
        <v>3</v>
      </c>
      <c r="E1207" s="65"/>
      <c r="F1207" s="98">
        <f>D1207+E1207</f>
        <v>3</v>
      </c>
      <c r="G1207" s="156">
        <v>66.040818549999997</v>
      </c>
      <c r="H1207" s="65">
        <f t="shared" si="362"/>
        <v>3</v>
      </c>
      <c r="I1207" s="179"/>
      <c r="J1207" s="179">
        <f t="shared" si="366"/>
        <v>0</v>
      </c>
      <c r="K1207" s="179"/>
      <c r="L1207" s="179">
        <f t="shared" si="367"/>
        <v>0</v>
      </c>
      <c r="M1207" s="179"/>
      <c r="N1207" s="179">
        <f t="shared" si="368"/>
        <v>0</v>
      </c>
      <c r="O1207" s="179"/>
      <c r="P1207" s="179">
        <f t="shared" si="368"/>
        <v>0</v>
      </c>
      <c r="Q1207" s="179"/>
      <c r="R1207" s="179">
        <f t="shared" si="369"/>
        <v>0</v>
      </c>
      <c r="S1207" s="179"/>
      <c r="T1207" s="179">
        <f t="shared" si="370"/>
        <v>0</v>
      </c>
      <c r="U1207" s="179"/>
      <c r="V1207" s="179">
        <f t="shared" si="371"/>
        <v>0</v>
      </c>
      <c r="W1207" s="179"/>
      <c r="X1207" s="179">
        <f t="shared" si="372"/>
        <v>0</v>
      </c>
      <c r="Y1207" s="179"/>
      <c r="Z1207" s="179">
        <f t="shared" si="375"/>
        <v>0</v>
      </c>
      <c r="AA1207" s="179"/>
      <c r="AB1207" s="179">
        <f t="shared" si="375"/>
        <v>0</v>
      </c>
      <c r="AC1207" s="179"/>
      <c r="AD1207" s="179">
        <f t="shared" si="375"/>
        <v>0</v>
      </c>
      <c r="AE1207" s="179"/>
      <c r="AF1207" s="179">
        <f t="shared" si="375"/>
        <v>0</v>
      </c>
      <c r="AG1207" s="179"/>
      <c r="AH1207" s="179">
        <f t="shared" si="376"/>
        <v>0</v>
      </c>
      <c r="AI1207" s="179"/>
      <c r="AJ1207" s="179">
        <f t="shared" si="363"/>
        <v>0</v>
      </c>
      <c r="AK1207" s="179"/>
      <c r="AL1207" s="179">
        <f t="shared" si="363"/>
        <v>0</v>
      </c>
      <c r="AM1207" s="179">
        <f t="shared" si="364"/>
        <v>0</v>
      </c>
      <c r="AN1207" s="217">
        <f t="shared" si="365"/>
        <v>0</v>
      </c>
      <c r="AO1207" s="20">
        <f t="shared" si="377"/>
        <v>0</v>
      </c>
      <c r="AP1207" s="13"/>
      <c r="AR1207" s="14"/>
      <c r="AT1207" s="66"/>
      <c r="AU1207" s="66"/>
    </row>
    <row r="1208" spans="1:47" s="61" customFormat="1" ht="45" outlineLevel="1" x14ac:dyDescent="0.25">
      <c r="A1208" s="62" t="s">
        <v>2245</v>
      </c>
      <c r="B1208" s="63" t="s">
        <v>2246</v>
      </c>
      <c r="C1208" s="64" t="s">
        <v>131</v>
      </c>
      <c r="D1208" s="65">
        <v>7</v>
      </c>
      <c r="E1208" s="65"/>
      <c r="F1208" s="98">
        <f>D1208+E1208</f>
        <v>7</v>
      </c>
      <c r="G1208" s="156">
        <v>1903.0715560000001</v>
      </c>
      <c r="H1208" s="65">
        <f t="shared" si="362"/>
        <v>7</v>
      </c>
      <c r="I1208" s="179"/>
      <c r="J1208" s="179">
        <f t="shared" si="366"/>
        <v>0</v>
      </c>
      <c r="K1208" s="179"/>
      <c r="L1208" s="179">
        <f t="shared" si="367"/>
        <v>0</v>
      </c>
      <c r="M1208" s="179"/>
      <c r="N1208" s="179">
        <f t="shared" si="368"/>
        <v>0</v>
      </c>
      <c r="O1208" s="179"/>
      <c r="P1208" s="179">
        <f t="shared" si="368"/>
        <v>0</v>
      </c>
      <c r="Q1208" s="179"/>
      <c r="R1208" s="179">
        <f t="shared" si="369"/>
        <v>0</v>
      </c>
      <c r="S1208" s="179"/>
      <c r="T1208" s="179">
        <f t="shared" si="370"/>
        <v>0</v>
      </c>
      <c r="U1208" s="179"/>
      <c r="V1208" s="179">
        <f t="shared" si="371"/>
        <v>0</v>
      </c>
      <c r="W1208" s="179"/>
      <c r="X1208" s="179">
        <f t="shared" si="372"/>
        <v>0</v>
      </c>
      <c r="Y1208" s="179"/>
      <c r="Z1208" s="179">
        <f t="shared" si="375"/>
        <v>0</v>
      </c>
      <c r="AA1208" s="179"/>
      <c r="AB1208" s="179">
        <f t="shared" si="375"/>
        <v>0</v>
      </c>
      <c r="AC1208" s="179"/>
      <c r="AD1208" s="179">
        <f t="shared" si="375"/>
        <v>0</v>
      </c>
      <c r="AE1208" s="179"/>
      <c r="AF1208" s="179">
        <f t="shared" si="375"/>
        <v>0</v>
      </c>
      <c r="AG1208" s="179"/>
      <c r="AH1208" s="179">
        <f t="shared" si="376"/>
        <v>0</v>
      </c>
      <c r="AI1208" s="179"/>
      <c r="AJ1208" s="179">
        <f t="shared" si="363"/>
        <v>0</v>
      </c>
      <c r="AK1208" s="179"/>
      <c r="AL1208" s="179">
        <f t="shared" si="363"/>
        <v>0</v>
      </c>
      <c r="AM1208" s="179">
        <f t="shared" si="364"/>
        <v>0</v>
      </c>
      <c r="AN1208" s="217">
        <f t="shared" si="365"/>
        <v>0</v>
      </c>
      <c r="AO1208" s="20">
        <f t="shared" si="377"/>
        <v>0</v>
      </c>
      <c r="AP1208" s="13"/>
      <c r="AR1208" s="14"/>
      <c r="AT1208" s="66"/>
      <c r="AU1208" s="66"/>
    </row>
    <row r="1209" spans="1:47" s="61" customFormat="1" ht="37.15" customHeight="1" outlineLevel="1" x14ac:dyDescent="0.25">
      <c r="A1209" s="62" t="s">
        <v>2247</v>
      </c>
      <c r="B1209" s="63" t="s">
        <v>2248</v>
      </c>
      <c r="C1209" s="64" t="s">
        <v>4</v>
      </c>
      <c r="D1209" s="65">
        <v>19</v>
      </c>
      <c r="E1209" s="65"/>
      <c r="F1209" s="98">
        <f>D1209+E1209</f>
        <v>19</v>
      </c>
      <c r="G1209" s="156">
        <v>160.5</v>
      </c>
      <c r="H1209" s="65">
        <f t="shared" si="362"/>
        <v>19</v>
      </c>
      <c r="I1209" s="179"/>
      <c r="J1209" s="179">
        <f t="shared" si="366"/>
        <v>0</v>
      </c>
      <c r="K1209" s="179"/>
      <c r="L1209" s="179">
        <f t="shared" si="367"/>
        <v>0</v>
      </c>
      <c r="M1209" s="179"/>
      <c r="N1209" s="179">
        <f t="shared" si="368"/>
        <v>0</v>
      </c>
      <c r="O1209" s="179"/>
      <c r="P1209" s="179">
        <f t="shared" si="368"/>
        <v>0</v>
      </c>
      <c r="Q1209" s="179"/>
      <c r="R1209" s="179">
        <f t="shared" si="369"/>
        <v>0</v>
      </c>
      <c r="S1209" s="179"/>
      <c r="T1209" s="179">
        <f t="shared" si="370"/>
        <v>0</v>
      </c>
      <c r="U1209" s="179"/>
      <c r="V1209" s="179">
        <f t="shared" si="371"/>
        <v>0</v>
      </c>
      <c r="W1209" s="179"/>
      <c r="X1209" s="179">
        <f t="shared" si="372"/>
        <v>0</v>
      </c>
      <c r="Y1209" s="179"/>
      <c r="Z1209" s="179">
        <f t="shared" si="375"/>
        <v>0</v>
      </c>
      <c r="AA1209" s="179"/>
      <c r="AB1209" s="179">
        <f t="shared" si="375"/>
        <v>0</v>
      </c>
      <c r="AC1209" s="179"/>
      <c r="AD1209" s="179">
        <f t="shared" si="375"/>
        <v>0</v>
      </c>
      <c r="AE1209" s="179"/>
      <c r="AF1209" s="179">
        <f t="shared" si="375"/>
        <v>0</v>
      </c>
      <c r="AG1209" s="179"/>
      <c r="AH1209" s="179">
        <f t="shared" si="376"/>
        <v>0</v>
      </c>
      <c r="AI1209" s="179"/>
      <c r="AJ1209" s="179">
        <f t="shared" si="363"/>
        <v>0</v>
      </c>
      <c r="AK1209" s="179"/>
      <c r="AL1209" s="179">
        <f t="shared" si="363"/>
        <v>0</v>
      </c>
      <c r="AM1209" s="179">
        <f t="shared" si="364"/>
        <v>0</v>
      </c>
      <c r="AN1209" s="217">
        <f t="shared" si="365"/>
        <v>0</v>
      </c>
      <c r="AO1209" s="20">
        <f t="shared" si="377"/>
        <v>0</v>
      </c>
      <c r="AP1209" s="13"/>
      <c r="AR1209" s="14"/>
      <c r="AT1209" s="66"/>
      <c r="AU1209" s="66"/>
    </row>
    <row r="1210" spans="1:47" s="61" customFormat="1" ht="22.5" outlineLevel="1" x14ac:dyDescent="0.25">
      <c r="A1210" s="62" t="s">
        <v>2249</v>
      </c>
      <c r="B1210" s="63" t="s">
        <v>2250</v>
      </c>
      <c r="C1210" s="64" t="s">
        <v>131</v>
      </c>
      <c r="D1210" s="65">
        <v>38</v>
      </c>
      <c r="E1210" s="65"/>
      <c r="F1210" s="98">
        <f>D1210+E1210</f>
        <v>38</v>
      </c>
      <c r="G1210" s="156">
        <v>207.7732489</v>
      </c>
      <c r="H1210" s="65">
        <f t="shared" si="362"/>
        <v>38</v>
      </c>
      <c r="I1210" s="179"/>
      <c r="J1210" s="179">
        <f t="shared" si="366"/>
        <v>0</v>
      </c>
      <c r="K1210" s="179"/>
      <c r="L1210" s="179">
        <f t="shared" si="367"/>
        <v>0</v>
      </c>
      <c r="M1210" s="179"/>
      <c r="N1210" s="179">
        <f t="shared" si="368"/>
        <v>0</v>
      </c>
      <c r="O1210" s="179"/>
      <c r="P1210" s="179">
        <f t="shared" si="368"/>
        <v>0</v>
      </c>
      <c r="Q1210" s="179"/>
      <c r="R1210" s="179">
        <f t="shared" si="369"/>
        <v>0</v>
      </c>
      <c r="S1210" s="179"/>
      <c r="T1210" s="179">
        <f t="shared" si="370"/>
        <v>0</v>
      </c>
      <c r="U1210" s="179"/>
      <c r="V1210" s="179">
        <f t="shared" si="371"/>
        <v>0</v>
      </c>
      <c r="W1210" s="179"/>
      <c r="X1210" s="179">
        <f t="shared" si="372"/>
        <v>0</v>
      </c>
      <c r="Y1210" s="179"/>
      <c r="Z1210" s="179">
        <f t="shared" si="375"/>
        <v>0</v>
      </c>
      <c r="AA1210" s="179"/>
      <c r="AB1210" s="179">
        <f t="shared" si="375"/>
        <v>0</v>
      </c>
      <c r="AC1210" s="179"/>
      <c r="AD1210" s="179">
        <f t="shared" si="375"/>
        <v>0</v>
      </c>
      <c r="AE1210" s="179"/>
      <c r="AF1210" s="179">
        <f t="shared" si="375"/>
        <v>0</v>
      </c>
      <c r="AG1210" s="179"/>
      <c r="AH1210" s="179">
        <f t="shared" si="376"/>
        <v>0</v>
      </c>
      <c r="AI1210" s="179"/>
      <c r="AJ1210" s="179">
        <f t="shared" si="363"/>
        <v>0</v>
      </c>
      <c r="AK1210" s="179"/>
      <c r="AL1210" s="179">
        <f t="shared" si="363"/>
        <v>0</v>
      </c>
      <c r="AM1210" s="179">
        <f t="shared" si="364"/>
        <v>0</v>
      </c>
      <c r="AN1210" s="217">
        <f t="shared" si="365"/>
        <v>0</v>
      </c>
      <c r="AO1210" s="20">
        <f t="shared" si="377"/>
        <v>0</v>
      </c>
      <c r="AP1210" s="13"/>
      <c r="AR1210" s="14"/>
      <c r="AT1210" s="66"/>
      <c r="AU1210" s="66"/>
    </row>
    <row r="1211" spans="1:47" s="126" customFormat="1" ht="15" x14ac:dyDescent="0.25">
      <c r="A1211" s="101" t="s">
        <v>2251</v>
      </c>
      <c r="B1211" s="102" t="s">
        <v>873</v>
      </c>
      <c r="C1211" s="103"/>
      <c r="D1211" s="104"/>
      <c r="E1211" s="104"/>
      <c r="F1211" s="104"/>
      <c r="G1211" s="164"/>
      <c r="H1211" s="99"/>
      <c r="I1211" s="187"/>
      <c r="J1211" s="187"/>
      <c r="K1211" s="187"/>
      <c r="L1211" s="187"/>
      <c r="M1211" s="187"/>
      <c r="N1211" s="187"/>
      <c r="O1211" s="187"/>
      <c r="P1211" s="187"/>
      <c r="Q1211" s="187"/>
      <c r="R1211" s="187"/>
      <c r="S1211" s="187"/>
      <c r="T1211" s="187"/>
      <c r="U1211" s="187"/>
      <c r="V1211" s="187"/>
      <c r="W1211" s="187"/>
      <c r="X1211" s="187"/>
      <c r="Y1211" s="187"/>
      <c r="Z1211" s="187"/>
      <c r="AA1211" s="187"/>
      <c r="AB1211" s="187"/>
      <c r="AC1211" s="187"/>
      <c r="AD1211" s="187"/>
      <c r="AE1211" s="187"/>
      <c r="AF1211" s="187"/>
      <c r="AG1211" s="187"/>
      <c r="AH1211" s="187"/>
      <c r="AI1211" s="187"/>
      <c r="AJ1211" s="187"/>
      <c r="AK1211" s="187"/>
      <c r="AL1211" s="187"/>
      <c r="AM1211" s="187" t="str">
        <f t="shared" si="364"/>
        <v/>
      </c>
      <c r="AN1211" s="225" t="str">
        <f t="shared" si="365"/>
        <v/>
      </c>
      <c r="AO1211" s="100" t="str">
        <f t="shared" si="377"/>
        <v/>
      </c>
      <c r="AP1211" s="13"/>
      <c r="AR1211" s="14"/>
      <c r="AT1211" s="127"/>
      <c r="AU1211" s="127"/>
    </row>
    <row r="1212" spans="1:47" s="61" customFormat="1" ht="37.15" customHeight="1" outlineLevel="1" x14ac:dyDescent="0.25">
      <c r="A1212" s="62" t="s">
        <v>2252</v>
      </c>
      <c r="B1212" s="63" t="s">
        <v>2253</v>
      </c>
      <c r="C1212" s="64" t="s">
        <v>23</v>
      </c>
      <c r="D1212" s="65">
        <v>19</v>
      </c>
      <c r="E1212" s="65"/>
      <c r="F1212" s="98">
        <f>D1212+E1212</f>
        <v>19</v>
      </c>
      <c r="G1212" s="156">
        <v>69.261586410000007</v>
      </c>
      <c r="H1212" s="65">
        <f t="shared" si="362"/>
        <v>19</v>
      </c>
      <c r="I1212" s="179"/>
      <c r="J1212" s="179">
        <f t="shared" si="366"/>
        <v>0</v>
      </c>
      <c r="K1212" s="179"/>
      <c r="L1212" s="179">
        <f t="shared" si="367"/>
        <v>0</v>
      </c>
      <c r="M1212" s="179"/>
      <c r="N1212" s="179">
        <f t="shared" si="368"/>
        <v>0</v>
      </c>
      <c r="O1212" s="179"/>
      <c r="P1212" s="179">
        <f t="shared" si="368"/>
        <v>0</v>
      </c>
      <c r="Q1212" s="179"/>
      <c r="R1212" s="179">
        <f t="shared" si="369"/>
        <v>0</v>
      </c>
      <c r="S1212" s="179"/>
      <c r="T1212" s="179">
        <f t="shared" si="370"/>
        <v>0</v>
      </c>
      <c r="U1212" s="179"/>
      <c r="V1212" s="179">
        <f t="shared" si="371"/>
        <v>0</v>
      </c>
      <c r="W1212" s="179"/>
      <c r="X1212" s="179">
        <f t="shared" si="372"/>
        <v>0</v>
      </c>
      <c r="Y1212" s="179"/>
      <c r="Z1212" s="179">
        <f t="shared" si="375"/>
        <v>0</v>
      </c>
      <c r="AA1212" s="179"/>
      <c r="AB1212" s="179">
        <f t="shared" si="375"/>
        <v>0</v>
      </c>
      <c r="AC1212" s="179"/>
      <c r="AD1212" s="179">
        <f t="shared" si="375"/>
        <v>0</v>
      </c>
      <c r="AE1212" s="179"/>
      <c r="AF1212" s="179">
        <f t="shared" si="375"/>
        <v>0</v>
      </c>
      <c r="AG1212" s="179"/>
      <c r="AH1212" s="179">
        <f t="shared" si="376"/>
        <v>0</v>
      </c>
      <c r="AI1212" s="179"/>
      <c r="AJ1212" s="179">
        <f t="shared" si="363"/>
        <v>0</v>
      </c>
      <c r="AK1212" s="179"/>
      <c r="AL1212" s="179">
        <f t="shared" si="363"/>
        <v>0</v>
      </c>
      <c r="AM1212" s="179">
        <f t="shared" si="364"/>
        <v>0</v>
      </c>
      <c r="AN1212" s="217">
        <f t="shared" si="365"/>
        <v>0</v>
      </c>
      <c r="AO1212" s="20">
        <f t="shared" si="377"/>
        <v>0</v>
      </c>
      <c r="AP1212" s="13"/>
      <c r="AR1212" s="14"/>
      <c r="AT1212" s="66"/>
      <c r="AU1212" s="66"/>
    </row>
    <row r="1213" spans="1:47" s="61" customFormat="1" ht="22.5" outlineLevel="1" x14ac:dyDescent="0.25">
      <c r="A1213" s="62" t="s">
        <v>2254</v>
      </c>
      <c r="B1213" s="63" t="s">
        <v>2244</v>
      </c>
      <c r="C1213" s="64" t="s">
        <v>16</v>
      </c>
      <c r="D1213" s="65">
        <v>3</v>
      </c>
      <c r="E1213" s="65"/>
      <c r="F1213" s="98">
        <f>D1213+E1213</f>
        <v>3</v>
      </c>
      <c r="G1213" s="156">
        <v>66.040818549999997</v>
      </c>
      <c r="H1213" s="65">
        <f t="shared" si="362"/>
        <v>3</v>
      </c>
      <c r="I1213" s="179"/>
      <c r="J1213" s="179">
        <f t="shared" si="366"/>
        <v>0</v>
      </c>
      <c r="K1213" s="179"/>
      <c r="L1213" s="179">
        <f t="shared" si="367"/>
        <v>0</v>
      </c>
      <c r="M1213" s="179"/>
      <c r="N1213" s="179">
        <f t="shared" si="368"/>
        <v>0</v>
      </c>
      <c r="O1213" s="179"/>
      <c r="P1213" s="179">
        <f t="shared" si="368"/>
        <v>0</v>
      </c>
      <c r="Q1213" s="179"/>
      <c r="R1213" s="179">
        <f t="shared" si="369"/>
        <v>0</v>
      </c>
      <c r="S1213" s="179"/>
      <c r="T1213" s="179">
        <f t="shared" si="370"/>
        <v>0</v>
      </c>
      <c r="U1213" s="179"/>
      <c r="V1213" s="179">
        <f t="shared" si="371"/>
        <v>0</v>
      </c>
      <c r="W1213" s="179"/>
      <c r="X1213" s="179">
        <f t="shared" si="372"/>
        <v>0</v>
      </c>
      <c r="Y1213" s="179"/>
      <c r="Z1213" s="179">
        <f t="shared" si="375"/>
        <v>0</v>
      </c>
      <c r="AA1213" s="179"/>
      <c r="AB1213" s="179">
        <f t="shared" si="375"/>
        <v>0</v>
      </c>
      <c r="AC1213" s="179"/>
      <c r="AD1213" s="179">
        <f t="shared" si="375"/>
        <v>0</v>
      </c>
      <c r="AE1213" s="179"/>
      <c r="AF1213" s="179">
        <f t="shared" si="375"/>
        <v>0</v>
      </c>
      <c r="AG1213" s="179"/>
      <c r="AH1213" s="179">
        <f t="shared" si="376"/>
        <v>0</v>
      </c>
      <c r="AI1213" s="179"/>
      <c r="AJ1213" s="179">
        <f t="shared" si="363"/>
        <v>0</v>
      </c>
      <c r="AK1213" s="179"/>
      <c r="AL1213" s="179">
        <f t="shared" si="363"/>
        <v>0</v>
      </c>
      <c r="AM1213" s="179">
        <f t="shared" si="364"/>
        <v>0</v>
      </c>
      <c r="AN1213" s="217">
        <f t="shared" si="365"/>
        <v>0</v>
      </c>
      <c r="AO1213" s="20">
        <f t="shared" si="377"/>
        <v>0</v>
      </c>
      <c r="AP1213" s="13"/>
      <c r="AR1213" s="14"/>
      <c r="AT1213" s="66"/>
      <c r="AU1213" s="66"/>
    </row>
    <row r="1214" spans="1:47" s="61" customFormat="1" ht="22.5" outlineLevel="1" x14ac:dyDescent="0.25">
      <c r="A1214" s="62" t="s">
        <v>2255</v>
      </c>
      <c r="B1214" s="63" t="s">
        <v>2256</v>
      </c>
      <c r="C1214" s="64" t="s">
        <v>131</v>
      </c>
      <c r="D1214" s="65">
        <v>9</v>
      </c>
      <c r="E1214" s="65"/>
      <c r="F1214" s="98">
        <f>D1214+E1214</f>
        <v>9</v>
      </c>
      <c r="G1214" s="156">
        <v>82.091167979999994</v>
      </c>
      <c r="H1214" s="65">
        <f t="shared" si="362"/>
        <v>9</v>
      </c>
      <c r="I1214" s="179"/>
      <c r="J1214" s="179">
        <f t="shared" si="366"/>
        <v>0</v>
      </c>
      <c r="K1214" s="179"/>
      <c r="L1214" s="179">
        <f t="shared" si="367"/>
        <v>0</v>
      </c>
      <c r="M1214" s="179"/>
      <c r="N1214" s="179">
        <f t="shared" si="368"/>
        <v>0</v>
      </c>
      <c r="O1214" s="179"/>
      <c r="P1214" s="179">
        <f t="shared" si="368"/>
        <v>0</v>
      </c>
      <c r="Q1214" s="179"/>
      <c r="R1214" s="179">
        <f t="shared" si="369"/>
        <v>0</v>
      </c>
      <c r="S1214" s="179"/>
      <c r="T1214" s="179">
        <f t="shared" si="370"/>
        <v>0</v>
      </c>
      <c r="U1214" s="179"/>
      <c r="V1214" s="179">
        <f t="shared" si="371"/>
        <v>0</v>
      </c>
      <c r="W1214" s="179"/>
      <c r="X1214" s="179">
        <f t="shared" si="372"/>
        <v>0</v>
      </c>
      <c r="Y1214" s="179"/>
      <c r="Z1214" s="179">
        <f t="shared" si="375"/>
        <v>0</v>
      </c>
      <c r="AA1214" s="179"/>
      <c r="AB1214" s="179">
        <f t="shared" si="375"/>
        <v>0</v>
      </c>
      <c r="AC1214" s="179"/>
      <c r="AD1214" s="179">
        <f t="shared" si="375"/>
        <v>0</v>
      </c>
      <c r="AE1214" s="179"/>
      <c r="AF1214" s="179">
        <f t="shared" si="375"/>
        <v>0</v>
      </c>
      <c r="AG1214" s="179"/>
      <c r="AH1214" s="179">
        <f t="shared" si="376"/>
        <v>0</v>
      </c>
      <c r="AI1214" s="179"/>
      <c r="AJ1214" s="179">
        <f t="shared" si="363"/>
        <v>0</v>
      </c>
      <c r="AK1214" s="179"/>
      <c r="AL1214" s="179">
        <f t="shared" si="363"/>
        <v>0</v>
      </c>
      <c r="AM1214" s="179">
        <f t="shared" si="364"/>
        <v>0</v>
      </c>
      <c r="AN1214" s="217">
        <f t="shared" si="365"/>
        <v>0</v>
      </c>
      <c r="AO1214" s="20">
        <f t="shared" si="377"/>
        <v>0</v>
      </c>
      <c r="AP1214" s="13"/>
      <c r="AR1214" s="14"/>
      <c r="AT1214" s="66"/>
      <c r="AU1214" s="66"/>
    </row>
    <row r="1215" spans="1:47" s="61" customFormat="1" ht="15" outlineLevel="1" x14ac:dyDescent="0.25">
      <c r="A1215" s="62"/>
      <c r="B1215" s="63"/>
      <c r="C1215" s="64"/>
      <c r="D1215" s="65"/>
      <c r="E1215" s="65"/>
      <c r="F1215" s="98"/>
      <c r="G1215" s="156"/>
      <c r="H1215" s="65"/>
      <c r="I1215" s="179"/>
      <c r="J1215" s="179"/>
      <c r="K1215" s="179"/>
      <c r="L1215" s="179"/>
      <c r="M1215" s="179"/>
      <c r="N1215" s="179"/>
      <c r="O1215" s="179"/>
      <c r="P1215" s="179"/>
      <c r="Q1215" s="179"/>
      <c r="R1215" s="179"/>
      <c r="S1215" s="179"/>
      <c r="T1215" s="179"/>
      <c r="U1215" s="179"/>
      <c r="V1215" s="179"/>
      <c r="W1215" s="179"/>
      <c r="X1215" s="179"/>
      <c r="Y1215" s="179"/>
      <c r="Z1215" s="179"/>
      <c r="AA1215" s="179"/>
      <c r="AB1215" s="179"/>
      <c r="AC1215" s="179"/>
      <c r="AD1215" s="179"/>
      <c r="AE1215" s="179"/>
      <c r="AF1215" s="179"/>
      <c r="AG1215" s="179"/>
      <c r="AH1215" s="179"/>
      <c r="AI1215" s="179"/>
      <c r="AJ1215" s="179"/>
      <c r="AK1215" s="179"/>
      <c r="AL1215" s="179"/>
      <c r="AM1215" s="179" t="str">
        <f t="shared" si="364"/>
        <v/>
      </c>
      <c r="AN1215" s="217" t="str">
        <f t="shared" si="365"/>
        <v/>
      </c>
      <c r="AO1215" s="20"/>
      <c r="AP1215" s="13"/>
      <c r="AR1215" s="14"/>
      <c r="AT1215" s="66"/>
      <c r="AU1215" s="66"/>
    </row>
    <row r="1216" spans="1:47" s="126" customFormat="1" ht="15" x14ac:dyDescent="0.25">
      <c r="A1216" s="101" t="s">
        <v>2257</v>
      </c>
      <c r="B1216" s="102" t="s">
        <v>1013</v>
      </c>
      <c r="C1216" s="103"/>
      <c r="D1216" s="104"/>
      <c r="E1216" s="104"/>
      <c r="F1216" s="104"/>
      <c r="G1216" s="164"/>
      <c r="H1216" s="99"/>
      <c r="I1216" s="187"/>
      <c r="J1216" s="187"/>
      <c r="K1216" s="187"/>
      <c r="L1216" s="187"/>
      <c r="M1216" s="187"/>
      <c r="N1216" s="187"/>
      <c r="O1216" s="187"/>
      <c r="P1216" s="187"/>
      <c r="Q1216" s="187"/>
      <c r="R1216" s="187"/>
      <c r="S1216" s="187"/>
      <c r="T1216" s="187"/>
      <c r="U1216" s="187"/>
      <c r="V1216" s="187"/>
      <c r="W1216" s="187"/>
      <c r="X1216" s="187"/>
      <c r="Y1216" s="187"/>
      <c r="Z1216" s="187"/>
      <c r="AA1216" s="187"/>
      <c r="AB1216" s="187"/>
      <c r="AC1216" s="187"/>
      <c r="AD1216" s="187"/>
      <c r="AE1216" s="187"/>
      <c r="AF1216" s="187"/>
      <c r="AG1216" s="187"/>
      <c r="AH1216" s="187"/>
      <c r="AI1216" s="187"/>
      <c r="AJ1216" s="187"/>
      <c r="AK1216" s="187"/>
      <c r="AL1216" s="187"/>
      <c r="AM1216" s="187" t="str">
        <f t="shared" si="364"/>
        <v/>
      </c>
      <c r="AN1216" s="225" t="str">
        <f t="shared" si="365"/>
        <v/>
      </c>
      <c r="AO1216" s="100"/>
      <c r="AP1216" s="13"/>
      <c r="AR1216" s="14"/>
      <c r="AT1216" s="127"/>
      <c r="AU1216" s="127"/>
    </row>
    <row r="1217" spans="1:47" s="61" customFormat="1" ht="22.5" outlineLevel="1" x14ac:dyDescent="0.25">
      <c r="A1217" s="62" t="s">
        <v>2258</v>
      </c>
      <c r="B1217" s="63" t="s">
        <v>2259</v>
      </c>
      <c r="C1217" s="64" t="s">
        <v>23</v>
      </c>
      <c r="D1217" s="65">
        <v>2</v>
      </c>
      <c r="E1217" s="65"/>
      <c r="F1217" s="98">
        <f>D1217+E1217</f>
        <v>2</v>
      </c>
      <c r="G1217" s="156">
        <v>73.653456030000001</v>
      </c>
      <c r="H1217" s="65">
        <f t="shared" si="362"/>
        <v>2</v>
      </c>
      <c r="I1217" s="179"/>
      <c r="J1217" s="179">
        <f t="shared" si="366"/>
        <v>0</v>
      </c>
      <c r="K1217" s="179"/>
      <c r="L1217" s="179">
        <f t="shared" si="367"/>
        <v>0</v>
      </c>
      <c r="M1217" s="179"/>
      <c r="N1217" s="179">
        <f t="shared" si="368"/>
        <v>0</v>
      </c>
      <c r="O1217" s="179"/>
      <c r="P1217" s="179">
        <f t="shared" si="368"/>
        <v>0</v>
      </c>
      <c r="Q1217" s="179"/>
      <c r="R1217" s="179">
        <f t="shared" si="369"/>
        <v>0</v>
      </c>
      <c r="S1217" s="179"/>
      <c r="T1217" s="179">
        <f t="shared" si="370"/>
        <v>0</v>
      </c>
      <c r="U1217" s="179"/>
      <c r="V1217" s="179">
        <f t="shared" si="371"/>
        <v>0</v>
      </c>
      <c r="W1217" s="179"/>
      <c r="X1217" s="179">
        <f t="shared" si="372"/>
        <v>0</v>
      </c>
      <c r="Y1217" s="179"/>
      <c r="Z1217" s="179">
        <f t="shared" si="375"/>
        <v>0</v>
      </c>
      <c r="AA1217" s="179"/>
      <c r="AB1217" s="179">
        <f t="shared" si="375"/>
        <v>0</v>
      </c>
      <c r="AC1217" s="179"/>
      <c r="AD1217" s="179">
        <f t="shared" si="375"/>
        <v>0</v>
      </c>
      <c r="AE1217" s="179"/>
      <c r="AF1217" s="179">
        <f t="shared" si="375"/>
        <v>0</v>
      </c>
      <c r="AG1217" s="179"/>
      <c r="AH1217" s="179">
        <f t="shared" si="376"/>
        <v>0</v>
      </c>
      <c r="AI1217" s="179"/>
      <c r="AJ1217" s="179">
        <f t="shared" si="363"/>
        <v>0</v>
      </c>
      <c r="AK1217" s="179"/>
      <c r="AL1217" s="179">
        <f t="shared" si="363"/>
        <v>0</v>
      </c>
      <c r="AM1217" s="179">
        <f t="shared" si="364"/>
        <v>0</v>
      </c>
      <c r="AN1217" s="217">
        <f t="shared" si="365"/>
        <v>0</v>
      </c>
      <c r="AO1217" s="20">
        <f>IF(C1217="","",(ROUND(AM1217*G1217,2)))</f>
        <v>0</v>
      </c>
      <c r="AP1217" s="13"/>
      <c r="AR1217" s="14"/>
      <c r="AT1217" s="66"/>
      <c r="AU1217" s="66"/>
    </row>
    <row r="1218" spans="1:47" s="61" customFormat="1" ht="22.5" outlineLevel="1" x14ac:dyDescent="0.25">
      <c r="A1218" s="62" t="s">
        <v>2260</v>
      </c>
      <c r="B1218" s="63" t="s">
        <v>2261</v>
      </c>
      <c r="C1218" s="64" t="s">
        <v>23</v>
      </c>
      <c r="D1218" s="65">
        <v>1</v>
      </c>
      <c r="E1218" s="65"/>
      <c r="F1218" s="98">
        <f>D1218+E1218</f>
        <v>1</v>
      </c>
      <c r="G1218" s="156">
        <v>2582.1665800000001</v>
      </c>
      <c r="H1218" s="65">
        <f t="shared" si="362"/>
        <v>1</v>
      </c>
      <c r="I1218" s="179"/>
      <c r="J1218" s="179">
        <f t="shared" si="366"/>
        <v>0</v>
      </c>
      <c r="K1218" s="179"/>
      <c r="L1218" s="179">
        <f t="shared" si="367"/>
        <v>0</v>
      </c>
      <c r="M1218" s="179"/>
      <c r="N1218" s="179">
        <f t="shared" si="368"/>
        <v>0</v>
      </c>
      <c r="O1218" s="179"/>
      <c r="P1218" s="179">
        <f t="shared" si="368"/>
        <v>0</v>
      </c>
      <c r="Q1218" s="179"/>
      <c r="R1218" s="179">
        <f t="shared" si="369"/>
        <v>0</v>
      </c>
      <c r="S1218" s="179"/>
      <c r="T1218" s="179">
        <f t="shared" si="370"/>
        <v>0</v>
      </c>
      <c r="U1218" s="179"/>
      <c r="V1218" s="179">
        <f t="shared" si="371"/>
        <v>0</v>
      </c>
      <c r="W1218" s="179"/>
      <c r="X1218" s="179">
        <f t="shared" si="372"/>
        <v>0</v>
      </c>
      <c r="Y1218" s="179"/>
      <c r="Z1218" s="179">
        <f t="shared" si="375"/>
        <v>0</v>
      </c>
      <c r="AA1218" s="179"/>
      <c r="AB1218" s="179">
        <f t="shared" si="375"/>
        <v>0</v>
      </c>
      <c r="AC1218" s="179"/>
      <c r="AD1218" s="179">
        <f t="shared" si="375"/>
        <v>0</v>
      </c>
      <c r="AE1218" s="179"/>
      <c r="AF1218" s="179">
        <f t="shared" si="375"/>
        <v>0</v>
      </c>
      <c r="AG1218" s="179"/>
      <c r="AH1218" s="179">
        <f t="shared" si="376"/>
        <v>0</v>
      </c>
      <c r="AI1218" s="179"/>
      <c r="AJ1218" s="179">
        <f t="shared" si="363"/>
        <v>0</v>
      </c>
      <c r="AK1218" s="179"/>
      <c r="AL1218" s="179">
        <f t="shared" si="363"/>
        <v>0</v>
      </c>
      <c r="AM1218" s="179">
        <f t="shared" si="364"/>
        <v>0</v>
      </c>
      <c r="AN1218" s="217">
        <f t="shared" si="365"/>
        <v>0</v>
      </c>
      <c r="AO1218" s="20">
        <f>IF(C1218="","",(ROUND(AM1218*G1218,2)))</f>
        <v>0</v>
      </c>
      <c r="AP1218" s="13"/>
      <c r="AR1218" s="14"/>
      <c r="AT1218" s="66"/>
      <c r="AU1218" s="66"/>
    </row>
    <row r="1219" spans="1:47" s="61" customFormat="1" ht="15" outlineLevel="1" x14ac:dyDescent="0.25">
      <c r="A1219" s="62"/>
      <c r="B1219" s="63"/>
      <c r="C1219" s="64"/>
      <c r="D1219" s="65"/>
      <c r="E1219" s="65"/>
      <c r="F1219" s="98"/>
      <c r="G1219" s="156"/>
      <c r="H1219" s="65"/>
      <c r="I1219" s="179"/>
      <c r="J1219" s="179"/>
      <c r="K1219" s="179"/>
      <c r="L1219" s="179"/>
      <c r="M1219" s="179"/>
      <c r="N1219" s="179"/>
      <c r="O1219" s="179"/>
      <c r="P1219" s="179"/>
      <c r="Q1219" s="179"/>
      <c r="R1219" s="179"/>
      <c r="S1219" s="179"/>
      <c r="T1219" s="179"/>
      <c r="U1219" s="179"/>
      <c r="V1219" s="179"/>
      <c r="W1219" s="179"/>
      <c r="X1219" s="179"/>
      <c r="Y1219" s="179"/>
      <c r="Z1219" s="179"/>
      <c r="AA1219" s="179"/>
      <c r="AB1219" s="179"/>
      <c r="AC1219" s="179"/>
      <c r="AD1219" s="179"/>
      <c r="AE1219" s="179"/>
      <c r="AF1219" s="179"/>
      <c r="AG1219" s="179"/>
      <c r="AH1219" s="179"/>
      <c r="AI1219" s="179"/>
      <c r="AJ1219" s="179"/>
      <c r="AK1219" s="179"/>
      <c r="AL1219" s="179"/>
      <c r="AM1219" s="179" t="str">
        <f t="shared" si="364"/>
        <v/>
      </c>
      <c r="AN1219" s="217" t="str">
        <f t="shared" si="365"/>
        <v/>
      </c>
      <c r="AO1219" s="20"/>
      <c r="AP1219" s="13"/>
      <c r="AR1219" s="14"/>
      <c r="AT1219" s="66"/>
      <c r="AU1219" s="66"/>
    </row>
    <row r="1220" spans="1:47" s="126" customFormat="1" ht="15" x14ac:dyDescent="0.25">
      <c r="A1220" s="101" t="s">
        <v>2262</v>
      </c>
      <c r="B1220" s="102" t="s">
        <v>2263</v>
      </c>
      <c r="C1220" s="103"/>
      <c r="D1220" s="104"/>
      <c r="E1220" s="104"/>
      <c r="F1220" s="104"/>
      <c r="G1220" s="164"/>
      <c r="H1220" s="99"/>
      <c r="I1220" s="187"/>
      <c r="J1220" s="187"/>
      <c r="K1220" s="187"/>
      <c r="L1220" s="187"/>
      <c r="M1220" s="187"/>
      <c r="N1220" s="187"/>
      <c r="O1220" s="187"/>
      <c r="P1220" s="187"/>
      <c r="Q1220" s="187"/>
      <c r="R1220" s="187"/>
      <c r="S1220" s="187"/>
      <c r="T1220" s="187"/>
      <c r="U1220" s="187"/>
      <c r="V1220" s="187"/>
      <c r="W1220" s="187"/>
      <c r="X1220" s="187"/>
      <c r="Y1220" s="187"/>
      <c r="Z1220" s="187"/>
      <c r="AA1220" s="187"/>
      <c r="AB1220" s="187"/>
      <c r="AC1220" s="187"/>
      <c r="AD1220" s="187"/>
      <c r="AE1220" s="187"/>
      <c r="AF1220" s="187"/>
      <c r="AG1220" s="187"/>
      <c r="AH1220" s="187"/>
      <c r="AI1220" s="187"/>
      <c r="AJ1220" s="187"/>
      <c r="AK1220" s="187"/>
      <c r="AL1220" s="187"/>
      <c r="AM1220" s="187" t="str">
        <f t="shared" si="364"/>
        <v/>
      </c>
      <c r="AN1220" s="225" t="str">
        <f t="shared" si="365"/>
        <v/>
      </c>
      <c r="AO1220" s="100"/>
      <c r="AP1220" s="13"/>
      <c r="AR1220" s="14"/>
      <c r="AT1220" s="127"/>
      <c r="AU1220" s="127"/>
    </row>
    <row r="1221" spans="1:47" s="126" customFormat="1" ht="15" x14ac:dyDescent="0.25">
      <c r="A1221" s="101" t="s">
        <v>2264</v>
      </c>
      <c r="B1221" s="102" t="s">
        <v>1593</v>
      </c>
      <c r="C1221" s="103"/>
      <c r="D1221" s="104"/>
      <c r="E1221" s="104"/>
      <c r="F1221" s="104"/>
      <c r="G1221" s="164"/>
      <c r="H1221" s="99"/>
      <c r="I1221" s="187"/>
      <c r="J1221" s="187"/>
      <c r="K1221" s="187"/>
      <c r="L1221" s="187"/>
      <c r="M1221" s="187"/>
      <c r="N1221" s="187"/>
      <c r="O1221" s="187"/>
      <c r="P1221" s="187"/>
      <c r="Q1221" s="187"/>
      <c r="R1221" s="187"/>
      <c r="S1221" s="187"/>
      <c r="T1221" s="187"/>
      <c r="U1221" s="187"/>
      <c r="V1221" s="187"/>
      <c r="W1221" s="187"/>
      <c r="X1221" s="187"/>
      <c r="Y1221" s="187"/>
      <c r="Z1221" s="187"/>
      <c r="AA1221" s="187"/>
      <c r="AB1221" s="187"/>
      <c r="AC1221" s="187"/>
      <c r="AD1221" s="187"/>
      <c r="AE1221" s="187"/>
      <c r="AF1221" s="187"/>
      <c r="AG1221" s="187"/>
      <c r="AH1221" s="187"/>
      <c r="AI1221" s="187"/>
      <c r="AJ1221" s="187"/>
      <c r="AK1221" s="187"/>
      <c r="AL1221" s="187"/>
      <c r="AM1221" s="187" t="str">
        <f t="shared" si="364"/>
        <v/>
      </c>
      <c r="AN1221" s="225" t="str">
        <f t="shared" si="365"/>
        <v/>
      </c>
      <c r="AO1221" s="100" t="str">
        <f>IF(C1221="","",(ROUND(AM1221*G1221,2)))</f>
        <v/>
      </c>
      <c r="AP1221" s="13"/>
      <c r="AR1221" s="14"/>
      <c r="AT1221" s="127"/>
      <c r="AU1221" s="127"/>
    </row>
    <row r="1222" spans="1:47" s="61" customFormat="1" ht="22.5" outlineLevel="1" x14ac:dyDescent="0.25">
      <c r="A1222" s="62" t="s">
        <v>2265</v>
      </c>
      <c r="B1222" s="63" t="s">
        <v>2266</v>
      </c>
      <c r="C1222" s="64" t="s">
        <v>131</v>
      </c>
      <c r="D1222" s="65">
        <v>18</v>
      </c>
      <c r="E1222" s="65"/>
      <c r="F1222" s="98">
        <f>D1222+E1222</f>
        <v>18</v>
      </c>
      <c r="G1222" s="156">
        <v>179.8516377</v>
      </c>
      <c r="H1222" s="65">
        <f t="shared" si="362"/>
        <v>18</v>
      </c>
      <c r="I1222" s="179"/>
      <c r="J1222" s="179">
        <f t="shared" si="366"/>
        <v>0</v>
      </c>
      <c r="K1222" s="179"/>
      <c r="L1222" s="179">
        <f t="shared" si="367"/>
        <v>0</v>
      </c>
      <c r="M1222" s="179"/>
      <c r="N1222" s="179">
        <f t="shared" si="368"/>
        <v>0</v>
      </c>
      <c r="O1222" s="179"/>
      <c r="P1222" s="179">
        <f t="shared" si="368"/>
        <v>0</v>
      </c>
      <c r="Q1222" s="179"/>
      <c r="R1222" s="179">
        <f t="shared" si="369"/>
        <v>0</v>
      </c>
      <c r="S1222" s="179"/>
      <c r="T1222" s="179">
        <f t="shared" si="370"/>
        <v>0</v>
      </c>
      <c r="U1222" s="179"/>
      <c r="V1222" s="179">
        <f t="shared" si="371"/>
        <v>0</v>
      </c>
      <c r="W1222" s="179"/>
      <c r="X1222" s="179">
        <f t="shared" si="372"/>
        <v>0</v>
      </c>
      <c r="Y1222" s="179"/>
      <c r="Z1222" s="179">
        <f t="shared" si="375"/>
        <v>0</v>
      </c>
      <c r="AA1222" s="179"/>
      <c r="AB1222" s="179">
        <f t="shared" si="375"/>
        <v>0</v>
      </c>
      <c r="AC1222" s="179"/>
      <c r="AD1222" s="179">
        <f t="shared" si="375"/>
        <v>0</v>
      </c>
      <c r="AE1222" s="179"/>
      <c r="AF1222" s="179">
        <f t="shared" si="375"/>
        <v>0</v>
      </c>
      <c r="AG1222" s="179"/>
      <c r="AH1222" s="179">
        <f t="shared" si="376"/>
        <v>0</v>
      </c>
      <c r="AI1222" s="179"/>
      <c r="AJ1222" s="179">
        <f t="shared" si="363"/>
        <v>0</v>
      </c>
      <c r="AK1222" s="179"/>
      <c r="AL1222" s="179">
        <f t="shared" si="363"/>
        <v>0</v>
      </c>
      <c r="AM1222" s="179">
        <f t="shared" si="364"/>
        <v>0</v>
      </c>
      <c r="AN1222" s="217">
        <f t="shared" si="365"/>
        <v>0</v>
      </c>
      <c r="AO1222" s="20">
        <f>IF(C1222="","",(ROUND(AM1222*G1222,2)))</f>
        <v>0</v>
      </c>
      <c r="AP1222" s="13"/>
      <c r="AR1222" s="14"/>
      <c r="AT1222" s="66"/>
      <c r="AU1222" s="66"/>
    </row>
    <row r="1223" spans="1:47" s="126" customFormat="1" ht="15" x14ac:dyDescent="0.25">
      <c r="A1223" s="101" t="s">
        <v>2267</v>
      </c>
      <c r="B1223" s="102" t="s">
        <v>1615</v>
      </c>
      <c r="C1223" s="103"/>
      <c r="D1223" s="104"/>
      <c r="E1223" s="104"/>
      <c r="F1223" s="104"/>
      <c r="G1223" s="164"/>
      <c r="H1223" s="99"/>
      <c r="I1223" s="187"/>
      <c r="J1223" s="187"/>
      <c r="K1223" s="187"/>
      <c r="L1223" s="187"/>
      <c r="M1223" s="187"/>
      <c r="N1223" s="187"/>
      <c r="O1223" s="187"/>
      <c r="P1223" s="187"/>
      <c r="Q1223" s="187"/>
      <c r="R1223" s="187"/>
      <c r="S1223" s="187"/>
      <c r="T1223" s="187"/>
      <c r="U1223" s="187"/>
      <c r="V1223" s="187"/>
      <c r="W1223" s="187"/>
      <c r="X1223" s="187"/>
      <c r="Y1223" s="187"/>
      <c r="Z1223" s="187"/>
      <c r="AA1223" s="187"/>
      <c r="AB1223" s="187"/>
      <c r="AC1223" s="187"/>
      <c r="AD1223" s="187"/>
      <c r="AE1223" s="187"/>
      <c r="AF1223" s="187"/>
      <c r="AG1223" s="187"/>
      <c r="AH1223" s="187"/>
      <c r="AI1223" s="187"/>
      <c r="AJ1223" s="187"/>
      <c r="AK1223" s="187"/>
      <c r="AL1223" s="187"/>
      <c r="AM1223" s="187" t="str">
        <f t="shared" si="364"/>
        <v/>
      </c>
      <c r="AN1223" s="225" t="str">
        <f t="shared" si="365"/>
        <v/>
      </c>
      <c r="AO1223" s="100"/>
      <c r="AP1223" s="13"/>
      <c r="AR1223" s="14"/>
      <c r="AT1223" s="127"/>
      <c r="AU1223" s="127"/>
    </row>
    <row r="1224" spans="1:47" s="61" customFormat="1" ht="20.45" customHeight="1" outlineLevel="1" x14ac:dyDescent="0.25">
      <c r="A1224" s="62" t="s">
        <v>2268</v>
      </c>
      <c r="B1224" s="63" t="s">
        <v>2269</v>
      </c>
      <c r="C1224" s="64" t="s">
        <v>131</v>
      </c>
      <c r="D1224" s="65">
        <v>10</v>
      </c>
      <c r="E1224" s="65"/>
      <c r="F1224" s="98">
        <f>D1224+E1224</f>
        <v>10</v>
      </c>
      <c r="G1224" s="156">
        <v>26.892010190000001</v>
      </c>
      <c r="H1224" s="65">
        <f t="shared" si="362"/>
        <v>10</v>
      </c>
      <c r="I1224" s="179"/>
      <c r="J1224" s="179">
        <f t="shared" si="366"/>
        <v>0</v>
      </c>
      <c r="K1224" s="179"/>
      <c r="L1224" s="179">
        <f t="shared" si="367"/>
        <v>0</v>
      </c>
      <c r="M1224" s="179"/>
      <c r="N1224" s="179">
        <f t="shared" si="368"/>
        <v>0</v>
      </c>
      <c r="O1224" s="179"/>
      <c r="P1224" s="179">
        <f t="shared" si="368"/>
        <v>0</v>
      </c>
      <c r="Q1224" s="179"/>
      <c r="R1224" s="179">
        <f t="shared" si="369"/>
        <v>0</v>
      </c>
      <c r="S1224" s="179"/>
      <c r="T1224" s="179">
        <f t="shared" si="370"/>
        <v>0</v>
      </c>
      <c r="U1224" s="179"/>
      <c r="V1224" s="179">
        <f t="shared" si="371"/>
        <v>0</v>
      </c>
      <c r="W1224" s="179"/>
      <c r="X1224" s="179">
        <f t="shared" si="372"/>
        <v>0</v>
      </c>
      <c r="Y1224" s="179"/>
      <c r="Z1224" s="179">
        <f t="shared" si="375"/>
        <v>0</v>
      </c>
      <c r="AA1224" s="179"/>
      <c r="AB1224" s="179">
        <f t="shared" si="375"/>
        <v>0</v>
      </c>
      <c r="AC1224" s="179"/>
      <c r="AD1224" s="179">
        <f t="shared" si="375"/>
        <v>0</v>
      </c>
      <c r="AE1224" s="179"/>
      <c r="AF1224" s="179">
        <f t="shared" si="375"/>
        <v>0</v>
      </c>
      <c r="AG1224" s="179"/>
      <c r="AH1224" s="179">
        <f t="shared" si="376"/>
        <v>0</v>
      </c>
      <c r="AI1224" s="179"/>
      <c r="AJ1224" s="179">
        <f t="shared" si="363"/>
        <v>0</v>
      </c>
      <c r="AK1224" s="179"/>
      <c r="AL1224" s="179">
        <f t="shared" si="363"/>
        <v>0</v>
      </c>
      <c r="AM1224" s="179">
        <f t="shared" si="364"/>
        <v>0</v>
      </c>
      <c r="AN1224" s="217">
        <f t="shared" si="365"/>
        <v>0</v>
      </c>
      <c r="AO1224" s="20">
        <f t="shared" ref="AO1224:AO1230" si="378">IF(C1224="","",(ROUND(AM1224*G1224,2)))</f>
        <v>0</v>
      </c>
      <c r="AP1224" s="13"/>
      <c r="AR1224" s="14"/>
      <c r="AT1224" s="66"/>
      <c r="AU1224" s="66"/>
    </row>
    <row r="1225" spans="1:47" s="61" customFormat="1" ht="20.45" customHeight="1" outlineLevel="1" x14ac:dyDescent="0.25">
      <c r="A1225" s="62" t="s">
        <v>2270</v>
      </c>
      <c r="B1225" s="63" t="s">
        <v>2271</v>
      </c>
      <c r="C1225" s="64" t="s">
        <v>131</v>
      </c>
      <c r="D1225" s="65">
        <v>5</v>
      </c>
      <c r="E1225" s="65"/>
      <c r="F1225" s="98">
        <f>D1225+E1225</f>
        <v>5</v>
      </c>
      <c r="G1225" s="156">
        <v>26.892010190000001</v>
      </c>
      <c r="H1225" s="65">
        <f t="shared" si="362"/>
        <v>5</v>
      </c>
      <c r="I1225" s="179"/>
      <c r="J1225" s="179">
        <f t="shared" si="366"/>
        <v>0</v>
      </c>
      <c r="K1225" s="179"/>
      <c r="L1225" s="179">
        <f t="shared" si="367"/>
        <v>0</v>
      </c>
      <c r="M1225" s="179"/>
      <c r="N1225" s="179">
        <f t="shared" si="368"/>
        <v>0</v>
      </c>
      <c r="O1225" s="179"/>
      <c r="P1225" s="179">
        <f t="shared" si="368"/>
        <v>0</v>
      </c>
      <c r="Q1225" s="179"/>
      <c r="R1225" s="179">
        <f t="shared" si="369"/>
        <v>0</v>
      </c>
      <c r="S1225" s="179"/>
      <c r="T1225" s="179">
        <f t="shared" si="370"/>
        <v>0</v>
      </c>
      <c r="U1225" s="179"/>
      <c r="V1225" s="179">
        <f t="shared" si="371"/>
        <v>0</v>
      </c>
      <c r="W1225" s="179"/>
      <c r="X1225" s="179">
        <f t="shared" si="372"/>
        <v>0</v>
      </c>
      <c r="Y1225" s="179"/>
      <c r="Z1225" s="179">
        <f t="shared" si="375"/>
        <v>0</v>
      </c>
      <c r="AA1225" s="179"/>
      <c r="AB1225" s="179">
        <f t="shared" si="375"/>
        <v>0</v>
      </c>
      <c r="AC1225" s="179"/>
      <c r="AD1225" s="179">
        <f t="shared" si="375"/>
        <v>0</v>
      </c>
      <c r="AE1225" s="179"/>
      <c r="AF1225" s="179">
        <f t="shared" si="375"/>
        <v>0</v>
      </c>
      <c r="AG1225" s="179"/>
      <c r="AH1225" s="179">
        <f t="shared" si="375"/>
        <v>0</v>
      </c>
      <c r="AI1225" s="179"/>
      <c r="AJ1225" s="179">
        <f t="shared" si="363"/>
        <v>0</v>
      </c>
      <c r="AK1225" s="179"/>
      <c r="AL1225" s="179">
        <f t="shared" si="363"/>
        <v>0</v>
      </c>
      <c r="AM1225" s="179">
        <f t="shared" si="364"/>
        <v>0</v>
      </c>
      <c r="AN1225" s="217">
        <f t="shared" si="365"/>
        <v>0</v>
      </c>
      <c r="AO1225" s="20">
        <f t="shared" si="378"/>
        <v>0</v>
      </c>
      <c r="AP1225" s="13"/>
      <c r="AR1225" s="14"/>
      <c r="AT1225" s="66"/>
      <c r="AU1225" s="66"/>
    </row>
    <row r="1226" spans="1:47" s="61" customFormat="1" ht="20.45" customHeight="1" outlineLevel="1" x14ac:dyDescent="0.25">
      <c r="A1226" s="62" t="s">
        <v>2272</v>
      </c>
      <c r="B1226" s="63" t="s">
        <v>2273</v>
      </c>
      <c r="C1226" s="64" t="s">
        <v>131</v>
      </c>
      <c r="D1226" s="65">
        <v>4</v>
      </c>
      <c r="E1226" s="65"/>
      <c r="F1226" s="98">
        <f>D1226+E1226</f>
        <v>4</v>
      </c>
      <c r="G1226" s="156">
        <v>26.892010190000001</v>
      </c>
      <c r="H1226" s="65">
        <f t="shared" si="362"/>
        <v>4</v>
      </c>
      <c r="I1226" s="179"/>
      <c r="J1226" s="179">
        <f t="shared" si="366"/>
        <v>0</v>
      </c>
      <c r="K1226" s="179"/>
      <c r="L1226" s="179">
        <f t="shared" si="367"/>
        <v>0</v>
      </c>
      <c r="M1226" s="179"/>
      <c r="N1226" s="179">
        <f t="shared" si="368"/>
        <v>0</v>
      </c>
      <c r="O1226" s="179"/>
      <c r="P1226" s="179">
        <f t="shared" si="368"/>
        <v>0</v>
      </c>
      <c r="Q1226" s="179"/>
      <c r="R1226" s="179">
        <f t="shared" si="369"/>
        <v>0</v>
      </c>
      <c r="S1226" s="179"/>
      <c r="T1226" s="179">
        <f t="shared" si="370"/>
        <v>0</v>
      </c>
      <c r="U1226" s="179"/>
      <c r="V1226" s="179">
        <f t="shared" si="371"/>
        <v>0</v>
      </c>
      <c r="W1226" s="179"/>
      <c r="X1226" s="179">
        <f t="shared" si="372"/>
        <v>0</v>
      </c>
      <c r="Y1226" s="179"/>
      <c r="Z1226" s="179">
        <f t="shared" si="375"/>
        <v>0</v>
      </c>
      <c r="AA1226" s="179"/>
      <c r="AB1226" s="179">
        <f t="shared" si="375"/>
        <v>0</v>
      </c>
      <c r="AC1226" s="179"/>
      <c r="AD1226" s="179">
        <f t="shared" si="375"/>
        <v>0</v>
      </c>
      <c r="AE1226" s="179"/>
      <c r="AF1226" s="179">
        <f t="shared" si="375"/>
        <v>0</v>
      </c>
      <c r="AG1226" s="179"/>
      <c r="AH1226" s="179">
        <f t="shared" si="375"/>
        <v>0</v>
      </c>
      <c r="AI1226" s="179"/>
      <c r="AJ1226" s="179">
        <f t="shared" ref="AJ1226:AL1253" si="379">AI1226*$G1226</f>
        <v>0</v>
      </c>
      <c r="AK1226" s="179"/>
      <c r="AL1226" s="179">
        <f t="shared" si="379"/>
        <v>0</v>
      </c>
      <c r="AM1226" s="179">
        <f t="shared" si="364"/>
        <v>0</v>
      </c>
      <c r="AN1226" s="217">
        <f t="shared" si="365"/>
        <v>0</v>
      </c>
      <c r="AO1226" s="20">
        <f t="shared" si="378"/>
        <v>0</v>
      </c>
      <c r="AP1226" s="13"/>
      <c r="AR1226" s="14"/>
      <c r="AT1226" s="66"/>
      <c r="AU1226" s="66"/>
    </row>
    <row r="1227" spans="1:47" s="126" customFormat="1" ht="15" x14ac:dyDescent="0.25">
      <c r="A1227" s="101" t="s">
        <v>2274</v>
      </c>
      <c r="B1227" s="102" t="s">
        <v>2275</v>
      </c>
      <c r="C1227" s="103"/>
      <c r="D1227" s="104"/>
      <c r="E1227" s="104"/>
      <c r="F1227" s="104"/>
      <c r="G1227" s="164"/>
      <c r="H1227" s="99"/>
      <c r="I1227" s="187"/>
      <c r="J1227" s="187"/>
      <c r="K1227" s="187"/>
      <c r="L1227" s="187"/>
      <c r="M1227" s="187"/>
      <c r="N1227" s="187"/>
      <c r="O1227" s="187"/>
      <c r="P1227" s="187"/>
      <c r="Q1227" s="187"/>
      <c r="R1227" s="187"/>
      <c r="S1227" s="187"/>
      <c r="T1227" s="187"/>
      <c r="U1227" s="187"/>
      <c r="V1227" s="187"/>
      <c r="W1227" s="187"/>
      <c r="X1227" s="187"/>
      <c r="Y1227" s="187"/>
      <c r="Z1227" s="187"/>
      <c r="AA1227" s="187"/>
      <c r="AB1227" s="187"/>
      <c r="AC1227" s="187"/>
      <c r="AD1227" s="187"/>
      <c r="AE1227" s="187"/>
      <c r="AF1227" s="187"/>
      <c r="AG1227" s="187"/>
      <c r="AH1227" s="187"/>
      <c r="AI1227" s="187"/>
      <c r="AJ1227" s="187"/>
      <c r="AK1227" s="187"/>
      <c r="AL1227" s="187"/>
      <c r="AM1227" s="187" t="str">
        <f t="shared" si="364"/>
        <v/>
      </c>
      <c r="AN1227" s="225" t="str">
        <f t="shared" si="365"/>
        <v/>
      </c>
      <c r="AO1227" s="100" t="str">
        <f t="shared" si="378"/>
        <v/>
      </c>
      <c r="AP1227" s="13"/>
      <c r="AR1227" s="14"/>
      <c r="AT1227" s="127"/>
      <c r="AU1227" s="127"/>
    </row>
    <row r="1228" spans="1:47" s="61" customFormat="1" ht="33.75" outlineLevel="1" x14ac:dyDescent="0.25">
      <c r="A1228" s="62" t="s">
        <v>2276</v>
      </c>
      <c r="B1228" s="63" t="s">
        <v>2277</v>
      </c>
      <c r="C1228" s="64" t="s">
        <v>131</v>
      </c>
      <c r="D1228" s="65">
        <v>6</v>
      </c>
      <c r="E1228" s="65"/>
      <c r="F1228" s="98">
        <f>D1228+E1228</f>
        <v>6</v>
      </c>
      <c r="G1228" s="156">
        <v>29.802010190000001</v>
      </c>
      <c r="H1228" s="65">
        <f t="shared" ref="H1228:H1253" si="380">F1228-AM1228</f>
        <v>6</v>
      </c>
      <c r="I1228" s="179"/>
      <c r="J1228" s="179">
        <f t="shared" si="366"/>
        <v>0</v>
      </c>
      <c r="K1228" s="179"/>
      <c r="L1228" s="179">
        <f t="shared" si="367"/>
        <v>0</v>
      </c>
      <c r="M1228" s="179"/>
      <c r="N1228" s="179">
        <f t="shared" si="368"/>
        <v>0</v>
      </c>
      <c r="O1228" s="179"/>
      <c r="P1228" s="179">
        <f t="shared" si="368"/>
        <v>0</v>
      </c>
      <c r="Q1228" s="179"/>
      <c r="R1228" s="179">
        <f t="shared" si="369"/>
        <v>0</v>
      </c>
      <c r="S1228" s="179"/>
      <c r="T1228" s="179">
        <f t="shared" si="370"/>
        <v>0</v>
      </c>
      <c r="U1228" s="179"/>
      <c r="V1228" s="179">
        <f t="shared" si="371"/>
        <v>0</v>
      </c>
      <c r="W1228" s="179"/>
      <c r="X1228" s="179">
        <f t="shared" si="372"/>
        <v>0</v>
      </c>
      <c r="Y1228" s="179"/>
      <c r="Z1228" s="179">
        <f t="shared" si="375"/>
        <v>0</v>
      </c>
      <c r="AA1228" s="179"/>
      <c r="AB1228" s="179">
        <f t="shared" si="375"/>
        <v>0</v>
      </c>
      <c r="AC1228" s="179"/>
      <c r="AD1228" s="179">
        <f t="shared" si="375"/>
        <v>0</v>
      </c>
      <c r="AE1228" s="179"/>
      <c r="AF1228" s="179">
        <f t="shared" si="375"/>
        <v>0</v>
      </c>
      <c r="AG1228" s="179"/>
      <c r="AH1228" s="179">
        <f t="shared" si="375"/>
        <v>0</v>
      </c>
      <c r="AI1228" s="179"/>
      <c r="AJ1228" s="179">
        <f t="shared" si="379"/>
        <v>0</v>
      </c>
      <c r="AK1228" s="179"/>
      <c r="AL1228" s="179">
        <f t="shared" si="379"/>
        <v>0</v>
      </c>
      <c r="AM1228" s="179">
        <f t="shared" si="364"/>
        <v>0</v>
      </c>
      <c r="AN1228" s="217">
        <f t="shared" si="365"/>
        <v>0</v>
      </c>
      <c r="AO1228" s="20">
        <f t="shared" si="378"/>
        <v>0</v>
      </c>
      <c r="AP1228" s="13"/>
      <c r="AR1228" s="14"/>
      <c r="AT1228" s="66"/>
      <c r="AU1228" s="66"/>
    </row>
    <row r="1229" spans="1:47" s="61" customFormat="1" ht="33.75" outlineLevel="1" x14ac:dyDescent="0.25">
      <c r="A1229" s="62" t="s">
        <v>2278</v>
      </c>
      <c r="B1229" s="63" t="s">
        <v>2279</v>
      </c>
      <c r="C1229" s="64" t="s">
        <v>131</v>
      </c>
      <c r="D1229" s="65">
        <v>6</v>
      </c>
      <c r="E1229" s="65"/>
      <c r="F1229" s="98">
        <f>D1229+E1229</f>
        <v>6</v>
      </c>
      <c r="G1229" s="156">
        <v>29.802010190000001</v>
      </c>
      <c r="H1229" s="65">
        <f t="shared" si="380"/>
        <v>6</v>
      </c>
      <c r="I1229" s="179"/>
      <c r="J1229" s="179">
        <f t="shared" si="366"/>
        <v>0</v>
      </c>
      <c r="K1229" s="179"/>
      <c r="L1229" s="179">
        <f t="shared" si="367"/>
        <v>0</v>
      </c>
      <c r="M1229" s="179"/>
      <c r="N1229" s="179">
        <f t="shared" si="368"/>
        <v>0</v>
      </c>
      <c r="O1229" s="179"/>
      <c r="P1229" s="179">
        <f t="shared" si="368"/>
        <v>0</v>
      </c>
      <c r="Q1229" s="179"/>
      <c r="R1229" s="179">
        <f t="shared" si="369"/>
        <v>0</v>
      </c>
      <c r="S1229" s="179"/>
      <c r="T1229" s="179">
        <f t="shared" si="370"/>
        <v>0</v>
      </c>
      <c r="U1229" s="179"/>
      <c r="V1229" s="179">
        <f t="shared" si="371"/>
        <v>0</v>
      </c>
      <c r="W1229" s="179"/>
      <c r="X1229" s="179">
        <f t="shared" si="372"/>
        <v>0</v>
      </c>
      <c r="Y1229" s="179"/>
      <c r="Z1229" s="179">
        <f t="shared" si="375"/>
        <v>0</v>
      </c>
      <c r="AA1229" s="179"/>
      <c r="AB1229" s="179">
        <f t="shared" si="375"/>
        <v>0</v>
      </c>
      <c r="AC1229" s="179"/>
      <c r="AD1229" s="179">
        <f t="shared" si="375"/>
        <v>0</v>
      </c>
      <c r="AE1229" s="179"/>
      <c r="AF1229" s="179">
        <f t="shared" si="375"/>
        <v>0</v>
      </c>
      <c r="AG1229" s="179"/>
      <c r="AH1229" s="179">
        <f t="shared" si="375"/>
        <v>0</v>
      </c>
      <c r="AI1229" s="179"/>
      <c r="AJ1229" s="179">
        <f t="shared" si="379"/>
        <v>0</v>
      </c>
      <c r="AK1229" s="179"/>
      <c r="AL1229" s="179">
        <f t="shared" si="379"/>
        <v>0</v>
      </c>
      <c r="AM1229" s="179">
        <f t="shared" si="364"/>
        <v>0</v>
      </c>
      <c r="AN1229" s="217">
        <f t="shared" si="365"/>
        <v>0</v>
      </c>
      <c r="AO1229" s="20">
        <f t="shared" si="378"/>
        <v>0</v>
      </c>
      <c r="AP1229" s="13"/>
      <c r="AR1229" s="14"/>
      <c r="AT1229" s="66"/>
      <c r="AU1229" s="66"/>
    </row>
    <row r="1230" spans="1:47" s="61" customFormat="1" ht="22.5" outlineLevel="1" x14ac:dyDescent="0.25">
      <c r="A1230" s="62" t="s">
        <v>2280</v>
      </c>
      <c r="B1230" s="63" t="s">
        <v>2281</v>
      </c>
      <c r="C1230" s="64" t="s">
        <v>131</v>
      </c>
      <c r="D1230" s="65">
        <v>1</v>
      </c>
      <c r="E1230" s="65"/>
      <c r="F1230" s="98">
        <f>D1230+E1230</f>
        <v>1</v>
      </c>
      <c r="G1230" s="156">
        <v>45.192010189999998</v>
      </c>
      <c r="H1230" s="65">
        <f t="shared" si="380"/>
        <v>1</v>
      </c>
      <c r="I1230" s="179"/>
      <c r="J1230" s="179">
        <f t="shared" si="366"/>
        <v>0</v>
      </c>
      <c r="K1230" s="179"/>
      <c r="L1230" s="179">
        <f t="shared" si="367"/>
        <v>0</v>
      </c>
      <c r="M1230" s="179"/>
      <c r="N1230" s="179">
        <f t="shared" si="368"/>
        <v>0</v>
      </c>
      <c r="O1230" s="179"/>
      <c r="P1230" s="179">
        <f t="shared" si="368"/>
        <v>0</v>
      </c>
      <c r="Q1230" s="179"/>
      <c r="R1230" s="179">
        <f t="shared" si="369"/>
        <v>0</v>
      </c>
      <c r="S1230" s="179"/>
      <c r="T1230" s="179">
        <f t="shared" si="370"/>
        <v>0</v>
      </c>
      <c r="U1230" s="179"/>
      <c r="V1230" s="179">
        <f t="shared" si="371"/>
        <v>0</v>
      </c>
      <c r="W1230" s="179"/>
      <c r="X1230" s="179">
        <f t="shared" si="372"/>
        <v>0</v>
      </c>
      <c r="Y1230" s="179"/>
      <c r="Z1230" s="179">
        <f t="shared" si="375"/>
        <v>0</v>
      </c>
      <c r="AA1230" s="179"/>
      <c r="AB1230" s="179">
        <f t="shared" si="375"/>
        <v>0</v>
      </c>
      <c r="AC1230" s="179"/>
      <c r="AD1230" s="179">
        <f t="shared" si="375"/>
        <v>0</v>
      </c>
      <c r="AE1230" s="179"/>
      <c r="AF1230" s="179">
        <f t="shared" si="375"/>
        <v>0</v>
      </c>
      <c r="AG1230" s="179"/>
      <c r="AH1230" s="179">
        <f t="shared" si="375"/>
        <v>0</v>
      </c>
      <c r="AI1230" s="179"/>
      <c r="AJ1230" s="179">
        <f t="shared" si="379"/>
        <v>0</v>
      </c>
      <c r="AK1230" s="179"/>
      <c r="AL1230" s="179">
        <f t="shared" si="379"/>
        <v>0</v>
      </c>
      <c r="AM1230" s="179">
        <f t="shared" si="364"/>
        <v>0</v>
      </c>
      <c r="AN1230" s="217">
        <f t="shared" si="365"/>
        <v>0</v>
      </c>
      <c r="AO1230" s="20">
        <f t="shared" si="378"/>
        <v>0</v>
      </c>
      <c r="AP1230" s="13"/>
      <c r="AR1230" s="14"/>
      <c r="AT1230" s="66"/>
      <c r="AU1230" s="66"/>
    </row>
    <row r="1231" spans="1:47" s="126" customFormat="1" ht="15" x14ac:dyDescent="0.25">
      <c r="A1231" s="101" t="s">
        <v>2282</v>
      </c>
      <c r="B1231" s="102" t="s">
        <v>2283</v>
      </c>
      <c r="C1231" s="103"/>
      <c r="D1231" s="104"/>
      <c r="E1231" s="104"/>
      <c r="F1231" s="104"/>
      <c r="G1231" s="164"/>
      <c r="H1231" s="99"/>
      <c r="I1231" s="187"/>
      <c r="J1231" s="187"/>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7" t="str">
        <f t="shared" si="364"/>
        <v/>
      </c>
      <c r="AN1231" s="225" t="str">
        <f t="shared" si="365"/>
        <v/>
      </c>
      <c r="AO1231" s="100"/>
      <c r="AP1231" s="13"/>
      <c r="AR1231" s="14"/>
      <c r="AT1231" s="127"/>
      <c r="AU1231" s="127"/>
    </row>
    <row r="1232" spans="1:47" s="61" customFormat="1" ht="22.5" outlineLevel="1" x14ac:dyDescent="0.25">
      <c r="A1232" s="62" t="s">
        <v>2284</v>
      </c>
      <c r="B1232" s="63" t="s">
        <v>2285</v>
      </c>
      <c r="C1232" s="64" t="s">
        <v>41</v>
      </c>
      <c r="D1232" s="65">
        <v>6.8</v>
      </c>
      <c r="E1232" s="65"/>
      <c r="F1232" s="98">
        <f>D1232+E1232</f>
        <v>6.8</v>
      </c>
      <c r="G1232" s="156">
        <v>616.63468320000004</v>
      </c>
      <c r="H1232" s="65">
        <f t="shared" si="380"/>
        <v>6.8</v>
      </c>
      <c r="I1232" s="179"/>
      <c r="J1232" s="179">
        <f t="shared" si="366"/>
        <v>0</v>
      </c>
      <c r="K1232" s="179"/>
      <c r="L1232" s="179">
        <f t="shared" si="367"/>
        <v>0</v>
      </c>
      <c r="M1232" s="179"/>
      <c r="N1232" s="179">
        <f t="shared" si="368"/>
        <v>0</v>
      </c>
      <c r="O1232" s="179"/>
      <c r="P1232" s="179">
        <f t="shared" si="368"/>
        <v>0</v>
      </c>
      <c r="Q1232" s="179"/>
      <c r="R1232" s="179">
        <f t="shared" si="369"/>
        <v>0</v>
      </c>
      <c r="S1232" s="179"/>
      <c r="T1232" s="179">
        <f t="shared" si="370"/>
        <v>0</v>
      </c>
      <c r="U1232" s="179"/>
      <c r="V1232" s="179">
        <f t="shared" si="371"/>
        <v>0</v>
      </c>
      <c r="W1232" s="179"/>
      <c r="X1232" s="179">
        <f t="shared" si="372"/>
        <v>0</v>
      </c>
      <c r="Y1232" s="179"/>
      <c r="Z1232" s="179">
        <f t="shared" si="375"/>
        <v>0</v>
      </c>
      <c r="AA1232" s="179"/>
      <c r="AB1232" s="179">
        <f t="shared" si="375"/>
        <v>0</v>
      </c>
      <c r="AC1232" s="179"/>
      <c r="AD1232" s="179">
        <f t="shared" si="375"/>
        <v>0</v>
      </c>
      <c r="AE1232" s="179"/>
      <c r="AF1232" s="179">
        <f t="shared" si="375"/>
        <v>0</v>
      </c>
      <c r="AG1232" s="179"/>
      <c r="AH1232" s="179">
        <f t="shared" si="375"/>
        <v>0</v>
      </c>
      <c r="AI1232" s="179"/>
      <c r="AJ1232" s="179">
        <f t="shared" si="379"/>
        <v>0</v>
      </c>
      <c r="AK1232" s="179"/>
      <c r="AL1232" s="179">
        <f t="shared" si="379"/>
        <v>0</v>
      </c>
      <c r="AM1232" s="179">
        <f t="shared" si="364"/>
        <v>0</v>
      </c>
      <c r="AN1232" s="217">
        <f t="shared" si="365"/>
        <v>0</v>
      </c>
      <c r="AO1232" s="20">
        <f>IF(C1232="","",(ROUND(AM1232*G1232,2)))</f>
        <v>0</v>
      </c>
      <c r="AP1232" s="13"/>
      <c r="AR1232" s="14"/>
      <c r="AT1232" s="66"/>
      <c r="AU1232" s="66"/>
    </row>
    <row r="1233" spans="1:47" s="61" customFormat="1" ht="15" outlineLevel="1" x14ac:dyDescent="0.25">
      <c r="A1233" s="62"/>
      <c r="B1233" s="63"/>
      <c r="C1233" s="64"/>
      <c r="D1233" s="65"/>
      <c r="E1233" s="65"/>
      <c r="F1233" s="98"/>
      <c r="G1233" s="156"/>
      <c r="H1233" s="65"/>
      <c r="I1233" s="179"/>
      <c r="J1233" s="179"/>
      <c r="K1233" s="179"/>
      <c r="L1233" s="179"/>
      <c r="M1233" s="179"/>
      <c r="N1233" s="179"/>
      <c r="O1233" s="179"/>
      <c r="P1233" s="179"/>
      <c r="Q1233" s="179"/>
      <c r="R1233" s="179"/>
      <c r="S1233" s="179"/>
      <c r="T1233" s="179"/>
      <c r="U1233" s="179"/>
      <c r="V1233" s="179"/>
      <c r="W1233" s="179"/>
      <c r="X1233" s="179"/>
      <c r="Y1233" s="179"/>
      <c r="Z1233" s="179"/>
      <c r="AA1233" s="179"/>
      <c r="AB1233" s="179"/>
      <c r="AC1233" s="179"/>
      <c r="AD1233" s="179"/>
      <c r="AE1233" s="179"/>
      <c r="AF1233" s="179"/>
      <c r="AG1233" s="179"/>
      <c r="AH1233" s="179"/>
      <c r="AI1233" s="179"/>
      <c r="AJ1233" s="179"/>
      <c r="AK1233" s="179"/>
      <c r="AL1233" s="179"/>
      <c r="AM1233" s="179" t="str">
        <f t="shared" si="364"/>
        <v/>
      </c>
      <c r="AN1233" s="217" t="str">
        <f t="shared" si="365"/>
        <v/>
      </c>
      <c r="AO1233" s="20"/>
      <c r="AP1233" s="13"/>
      <c r="AR1233" s="14"/>
      <c r="AT1233" s="66"/>
      <c r="AU1233" s="66"/>
    </row>
    <row r="1234" spans="1:47" s="126" customFormat="1" ht="15" x14ac:dyDescent="0.25">
      <c r="A1234" s="101" t="s">
        <v>2286</v>
      </c>
      <c r="B1234" s="102" t="s">
        <v>2007</v>
      </c>
      <c r="C1234" s="103"/>
      <c r="D1234" s="104"/>
      <c r="E1234" s="104"/>
      <c r="F1234" s="104"/>
      <c r="G1234" s="164"/>
      <c r="H1234" s="99"/>
      <c r="I1234" s="187"/>
      <c r="J1234" s="187"/>
      <c r="K1234" s="187"/>
      <c r="L1234" s="187"/>
      <c r="M1234" s="187"/>
      <c r="N1234" s="187"/>
      <c r="O1234" s="187"/>
      <c r="P1234" s="187"/>
      <c r="Q1234" s="187"/>
      <c r="R1234" s="187"/>
      <c r="S1234" s="187"/>
      <c r="T1234" s="187"/>
      <c r="U1234" s="187"/>
      <c r="V1234" s="187"/>
      <c r="W1234" s="187"/>
      <c r="X1234" s="187"/>
      <c r="Y1234" s="187"/>
      <c r="Z1234" s="187"/>
      <c r="AA1234" s="187"/>
      <c r="AB1234" s="187"/>
      <c r="AC1234" s="187"/>
      <c r="AD1234" s="187"/>
      <c r="AE1234" s="187"/>
      <c r="AF1234" s="187"/>
      <c r="AG1234" s="187"/>
      <c r="AH1234" s="187"/>
      <c r="AI1234" s="187"/>
      <c r="AJ1234" s="187"/>
      <c r="AK1234" s="187"/>
      <c r="AL1234" s="187"/>
      <c r="AM1234" s="187" t="str">
        <f t="shared" si="364"/>
        <v/>
      </c>
      <c r="AN1234" s="225" t="str">
        <f t="shared" si="365"/>
        <v/>
      </c>
      <c r="AO1234" s="100"/>
      <c r="AP1234" s="13"/>
      <c r="AR1234" s="14"/>
      <c r="AT1234" s="127"/>
      <c r="AU1234" s="127"/>
    </row>
    <row r="1235" spans="1:47" s="61" customFormat="1" ht="33.75" customHeight="1" outlineLevel="1" x14ac:dyDescent="0.25">
      <c r="A1235" s="62" t="s">
        <v>2287</v>
      </c>
      <c r="B1235" s="63" t="s">
        <v>2288</v>
      </c>
      <c r="C1235" s="64" t="s">
        <v>28</v>
      </c>
      <c r="D1235" s="65">
        <v>30</v>
      </c>
      <c r="E1235" s="65"/>
      <c r="F1235" s="98">
        <f t="shared" ref="F1235:F1244" si="381">D1235+E1235</f>
        <v>30</v>
      </c>
      <c r="G1235" s="156">
        <v>51.34</v>
      </c>
      <c r="H1235" s="65">
        <f t="shared" si="380"/>
        <v>30</v>
      </c>
      <c r="I1235" s="179"/>
      <c r="J1235" s="179">
        <f t="shared" si="366"/>
        <v>0</v>
      </c>
      <c r="K1235" s="179"/>
      <c r="L1235" s="179">
        <f t="shared" si="367"/>
        <v>0</v>
      </c>
      <c r="M1235" s="179"/>
      <c r="N1235" s="179">
        <f t="shared" si="368"/>
        <v>0</v>
      </c>
      <c r="O1235" s="179"/>
      <c r="P1235" s="179">
        <f t="shared" si="368"/>
        <v>0</v>
      </c>
      <c r="Q1235" s="179"/>
      <c r="R1235" s="179">
        <f t="shared" si="369"/>
        <v>0</v>
      </c>
      <c r="S1235" s="179"/>
      <c r="T1235" s="179">
        <f t="shared" si="370"/>
        <v>0</v>
      </c>
      <c r="U1235" s="179"/>
      <c r="V1235" s="179">
        <f t="shared" si="371"/>
        <v>0</v>
      </c>
      <c r="W1235" s="179"/>
      <c r="X1235" s="179">
        <f t="shared" si="372"/>
        <v>0</v>
      </c>
      <c r="Y1235" s="179"/>
      <c r="Z1235" s="179">
        <f t="shared" si="375"/>
        <v>0</v>
      </c>
      <c r="AA1235" s="179"/>
      <c r="AB1235" s="179">
        <f t="shared" si="375"/>
        <v>0</v>
      </c>
      <c r="AC1235" s="179"/>
      <c r="AD1235" s="179">
        <f t="shared" si="375"/>
        <v>0</v>
      </c>
      <c r="AE1235" s="179"/>
      <c r="AF1235" s="179">
        <f t="shared" si="375"/>
        <v>0</v>
      </c>
      <c r="AG1235" s="179"/>
      <c r="AH1235" s="179">
        <f t="shared" si="375"/>
        <v>0</v>
      </c>
      <c r="AI1235" s="179"/>
      <c r="AJ1235" s="179">
        <f t="shared" si="379"/>
        <v>0</v>
      </c>
      <c r="AK1235" s="179"/>
      <c r="AL1235" s="179">
        <f t="shared" si="379"/>
        <v>0</v>
      </c>
      <c r="AM1235" s="179">
        <f t="shared" si="364"/>
        <v>0</v>
      </c>
      <c r="AN1235" s="217">
        <f t="shared" si="365"/>
        <v>0</v>
      </c>
      <c r="AO1235" s="20">
        <f t="shared" ref="AO1235:AO1244" si="382">IF(C1235="","",(ROUND(AM1235*G1235,2)))</f>
        <v>0</v>
      </c>
      <c r="AP1235" s="13"/>
      <c r="AR1235" s="14"/>
      <c r="AT1235" s="66"/>
      <c r="AU1235" s="66"/>
    </row>
    <row r="1236" spans="1:47" s="61" customFormat="1" ht="33.75" outlineLevel="1" x14ac:dyDescent="0.25">
      <c r="A1236" s="62" t="s">
        <v>2289</v>
      </c>
      <c r="B1236" s="63" t="s">
        <v>2290</v>
      </c>
      <c r="C1236" s="64" t="s">
        <v>28</v>
      </c>
      <c r="D1236" s="65">
        <v>461.29</v>
      </c>
      <c r="E1236" s="65"/>
      <c r="F1236" s="98">
        <f t="shared" si="381"/>
        <v>461.29</v>
      </c>
      <c r="G1236" s="156">
        <v>142.07</v>
      </c>
      <c r="H1236" s="65">
        <f t="shared" si="380"/>
        <v>461.29</v>
      </c>
      <c r="I1236" s="179"/>
      <c r="J1236" s="179">
        <f t="shared" si="366"/>
        <v>0</v>
      </c>
      <c r="K1236" s="179"/>
      <c r="L1236" s="179">
        <f t="shared" si="367"/>
        <v>0</v>
      </c>
      <c r="M1236" s="179"/>
      <c r="N1236" s="179">
        <f t="shared" si="368"/>
        <v>0</v>
      </c>
      <c r="O1236" s="179"/>
      <c r="P1236" s="179">
        <f t="shared" si="368"/>
        <v>0</v>
      </c>
      <c r="Q1236" s="179"/>
      <c r="R1236" s="179">
        <f t="shared" si="369"/>
        <v>0</v>
      </c>
      <c r="S1236" s="179"/>
      <c r="T1236" s="179">
        <f t="shared" si="370"/>
        <v>0</v>
      </c>
      <c r="U1236" s="179"/>
      <c r="V1236" s="179">
        <f t="shared" si="371"/>
        <v>0</v>
      </c>
      <c r="W1236" s="179"/>
      <c r="X1236" s="179">
        <f t="shared" si="372"/>
        <v>0</v>
      </c>
      <c r="Y1236" s="179"/>
      <c r="Z1236" s="179">
        <f t="shared" si="375"/>
        <v>0</v>
      </c>
      <c r="AA1236" s="179"/>
      <c r="AB1236" s="179">
        <f t="shared" si="375"/>
        <v>0</v>
      </c>
      <c r="AC1236" s="179"/>
      <c r="AD1236" s="179">
        <f t="shared" si="375"/>
        <v>0</v>
      </c>
      <c r="AE1236" s="179"/>
      <c r="AF1236" s="179">
        <f t="shared" si="375"/>
        <v>0</v>
      </c>
      <c r="AG1236" s="179"/>
      <c r="AH1236" s="179">
        <f t="shared" si="375"/>
        <v>0</v>
      </c>
      <c r="AI1236" s="179"/>
      <c r="AJ1236" s="179">
        <f t="shared" si="379"/>
        <v>0</v>
      </c>
      <c r="AK1236" s="179"/>
      <c r="AL1236" s="179">
        <f t="shared" si="379"/>
        <v>0</v>
      </c>
      <c r="AM1236" s="179">
        <f t="shared" si="364"/>
        <v>0</v>
      </c>
      <c r="AN1236" s="217">
        <f t="shared" si="365"/>
        <v>0</v>
      </c>
      <c r="AO1236" s="20">
        <f t="shared" si="382"/>
        <v>0</v>
      </c>
      <c r="AP1236" s="13"/>
      <c r="AR1236" s="14"/>
      <c r="AT1236" s="66"/>
      <c r="AU1236" s="66"/>
    </row>
    <row r="1237" spans="1:47" s="61" customFormat="1" ht="22.5" outlineLevel="1" x14ac:dyDescent="0.25">
      <c r="A1237" s="62" t="s">
        <v>2291</v>
      </c>
      <c r="B1237" s="63" t="s">
        <v>2292</v>
      </c>
      <c r="C1237" s="64" t="s">
        <v>583</v>
      </c>
      <c r="D1237" s="65">
        <v>9</v>
      </c>
      <c r="E1237" s="65"/>
      <c r="F1237" s="98">
        <f t="shared" si="381"/>
        <v>9</v>
      </c>
      <c r="G1237" s="156">
        <v>11.168075480000001</v>
      </c>
      <c r="H1237" s="65">
        <f t="shared" si="380"/>
        <v>9</v>
      </c>
      <c r="I1237" s="179"/>
      <c r="J1237" s="179">
        <f t="shared" si="366"/>
        <v>0</v>
      </c>
      <c r="K1237" s="179"/>
      <c r="L1237" s="179">
        <f t="shared" si="367"/>
        <v>0</v>
      </c>
      <c r="M1237" s="179"/>
      <c r="N1237" s="179">
        <f t="shared" si="368"/>
        <v>0</v>
      </c>
      <c r="O1237" s="179"/>
      <c r="P1237" s="179">
        <f t="shared" si="368"/>
        <v>0</v>
      </c>
      <c r="Q1237" s="179"/>
      <c r="R1237" s="179">
        <f t="shared" si="369"/>
        <v>0</v>
      </c>
      <c r="S1237" s="179"/>
      <c r="T1237" s="179">
        <f t="shared" si="370"/>
        <v>0</v>
      </c>
      <c r="U1237" s="179"/>
      <c r="V1237" s="179">
        <f t="shared" si="371"/>
        <v>0</v>
      </c>
      <c r="W1237" s="179"/>
      <c r="X1237" s="179">
        <f t="shared" si="372"/>
        <v>0</v>
      </c>
      <c r="Y1237" s="179"/>
      <c r="Z1237" s="179">
        <f t="shared" si="375"/>
        <v>0</v>
      </c>
      <c r="AA1237" s="179"/>
      <c r="AB1237" s="179">
        <f t="shared" si="375"/>
        <v>0</v>
      </c>
      <c r="AC1237" s="179"/>
      <c r="AD1237" s="179">
        <f t="shared" si="375"/>
        <v>0</v>
      </c>
      <c r="AE1237" s="179"/>
      <c r="AF1237" s="179">
        <f t="shared" si="375"/>
        <v>0</v>
      </c>
      <c r="AG1237" s="179"/>
      <c r="AH1237" s="179">
        <f t="shared" si="375"/>
        <v>0</v>
      </c>
      <c r="AI1237" s="179"/>
      <c r="AJ1237" s="179">
        <f t="shared" si="379"/>
        <v>0</v>
      </c>
      <c r="AK1237" s="179"/>
      <c r="AL1237" s="179">
        <f t="shared" si="379"/>
        <v>0</v>
      </c>
      <c r="AM1237" s="179">
        <f t="shared" si="364"/>
        <v>0</v>
      </c>
      <c r="AN1237" s="217">
        <f t="shared" si="365"/>
        <v>0</v>
      </c>
      <c r="AO1237" s="20">
        <f t="shared" si="382"/>
        <v>0</v>
      </c>
      <c r="AP1237" s="13"/>
      <c r="AR1237" s="14"/>
      <c r="AT1237" s="66"/>
      <c r="AU1237" s="66"/>
    </row>
    <row r="1238" spans="1:47" s="61" customFormat="1" ht="22.5" outlineLevel="1" x14ac:dyDescent="0.25">
      <c r="A1238" s="62" t="s">
        <v>2293</v>
      </c>
      <c r="B1238" s="63" t="s">
        <v>2294</v>
      </c>
      <c r="C1238" s="64" t="s">
        <v>23</v>
      </c>
      <c r="D1238" s="65">
        <v>154</v>
      </c>
      <c r="E1238" s="65"/>
      <c r="F1238" s="98">
        <f t="shared" si="381"/>
        <v>154</v>
      </c>
      <c r="G1238" s="156">
        <v>7.0883160480000003</v>
      </c>
      <c r="H1238" s="65">
        <f t="shared" si="380"/>
        <v>154</v>
      </c>
      <c r="I1238" s="179"/>
      <c r="J1238" s="179">
        <f t="shared" si="366"/>
        <v>0</v>
      </c>
      <c r="K1238" s="179"/>
      <c r="L1238" s="179">
        <f t="shared" si="367"/>
        <v>0</v>
      </c>
      <c r="M1238" s="179"/>
      <c r="N1238" s="179">
        <f t="shared" si="368"/>
        <v>0</v>
      </c>
      <c r="O1238" s="179"/>
      <c r="P1238" s="179">
        <f t="shared" si="368"/>
        <v>0</v>
      </c>
      <c r="Q1238" s="179"/>
      <c r="R1238" s="179">
        <f t="shared" si="369"/>
        <v>0</v>
      </c>
      <c r="S1238" s="179"/>
      <c r="T1238" s="179">
        <f t="shared" si="370"/>
        <v>0</v>
      </c>
      <c r="U1238" s="179"/>
      <c r="V1238" s="179">
        <f t="shared" si="371"/>
        <v>0</v>
      </c>
      <c r="W1238" s="179"/>
      <c r="X1238" s="179">
        <f t="shared" si="372"/>
        <v>0</v>
      </c>
      <c r="Y1238" s="179"/>
      <c r="Z1238" s="179">
        <f t="shared" si="375"/>
        <v>0</v>
      </c>
      <c r="AA1238" s="179"/>
      <c r="AB1238" s="179">
        <f t="shared" si="375"/>
        <v>0</v>
      </c>
      <c r="AC1238" s="179"/>
      <c r="AD1238" s="179">
        <f t="shared" si="375"/>
        <v>0</v>
      </c>
      <c r="AE1238" s="179"/>
      <c r="AF1238" s="179">
        <f t="shared" si="375"/>
        <v>0</v>
      </c>
      <c r="AG1238" s="179"/>
      <c r="AH1238" s="179">
        <f t="shared" si="375"/>
        <v>0</v>
      </c>
      <c r="AI1238" s="179"/>
      <c r="AJ1238" s="179">
        <f t="shared" si="379"/>
        <v>0</v>
      </c>
      <c r="AK1238" s="179"/>
      <c r="AL1238" s="179">
        <f t="shared" si="379"/>
        <v>0</v>
      </c>
      <c r="AM1238" s="179">
        <f t="shared" si="364"/>
        <v>0</v>
      </c>
      <c r="AN1238" s="217">
        <f t="shared" si="365"/>
        <v>0</v>
      </c>
      <c r="AO1238" s="20">
        <f t="shared" si="382"/>
        <v>0</v>
      </c>
      <c r="AP1238" s="13"/>
      <c r="AR1238" s="14"/>
      <c r="AT1238" s="66"/>
      <c r="AU1238" s="66"/>
    </row>
    <row r="1239" spans="1:47" s="61" customFormat="1" ht="56.25" outlineLevel="1" x14ac:dyDescent="0.25">
      <c r="A1239" s="62" t="s">
        <v>2295</v>
      </c>
      <c r="B1239" s="63" t="s">
        <v>2296</v>
      </c>
      <c r="C1239" s="64" t="s">
        <v>23</v>
      </c>
      <c r="D1239" s="65">
        <v>60</v>
      </c>
      <c r="E1239" s="65"/>
      <c r="F1239" s="98">
        <f t="shared" si="381"/>
        <v>60</v>
      </c>
      <c r="G1239" s="156">
        <v>32.747132919999999</v>
      </c>
      <c r="H1239" s="65">
        <f t="shared" si="380"/>
        <v>60</v>
      </c>
      <c r="I1239" s="179"/>
      <c r="J1239" s="179">
        <f t="shared" ref="J1239:J1244" si="383">I1239*G1239</f>
        <v>0</v>
      </c>
      <c r="K1239" s="179"/>
      <c r="L1239" s="179">
        <f t="shared" ref="L1239:L1244" si="384">K1239*G1239</f>
        <v>0</v>
      </c>
      <c r="M1239" s="179"/>
      <c r="N1239" s="179">
        <f t="shared" ref="N1239:P1244" si="385">M1239*$G1239</f>
        <v>0</v>
      </c>
      <c r="O1239" s="179"/>
      <c r="P1239" s="179">
        <f t="shared" si="385"/>
        <v>0</v>
      </c>
      <c r="Q1239" s="179"/>
      <c r="R1239" s="179">
        <f t="shared" ref="R1239:R1244" si="386">Q1239*$G1239</f>
        <v>0</v>
      </c>
      <c r="S1239" s="179"/>
      <c r="T1239" s="179">
        <f t="shared" ref="T1239:T1244" si="387">S1239*$G1239</f>
        <v>0</v>
      </c>
      <c r="U1239" s="179"/>
      <c r="V1239" s="179">
        <f t="shared" ref="V1239:V1244" si="388">U1239*$G1239</f>
        <v>0</v>
      </c>
      <c r="W1239" s="179"/>
      <c r="X1239" s="179">
        <f t="shared" ref="X1239:X1244" si="389">W1239*$G1239</f>
        <v>0</v>
      </c>
      <c r="Y1239" s="179"/>
      <c r="Z1239" s="179">
        <f t="shared" si="375"/>
        <v>0</v>
      </c>
      <c r="AA1239" s="179"/>
      <c r="AB1239" s="179">
        <f t="shared" si="375"/>
        <v>0</v>
      </c>
      <c r="AC1239" s="179"/>
      <c r="AD1239" s="179">
        <f t="shared" si="375"/>
        <v>0</v>
      </c>
      <c r="AE1239" s="179"/>
      <c r="AF1239" s="179">
        <f t="shared" si="375"/>
        <v>0</v>
      </c>
      <c r="AG1239" s="179"/>
      <c r="AH1239" s="179">
        <f t="shared" si="375"/>
        <v>0</v>
      </c>
      <c r="AI1239" s="179"/>
      <c r="AJ1239" s="179">
        <f t="shared" si="379"/>
        <v>0</v>
      </c>
      <c r="AK1239" s="179"/>
      <c r="AL1239" s="179">
        <f t="shared" si="379"/>
        <v>0</v>
      </c>
      <c r="AM1239" s="179">
        <f t="shared" si="364"/>
        <v>0</v>
      </c>
      <c r="AN1239" s="217">
        <f t="shared" si="365"/>
        <v>0</v>
      </c>
      <c r="AO1239" s="20">
        <f t="shared" si="382"/>
        <v>0</v>
      </c>
      <c r="AP1239" s="13"/>
      <c r="AR1239" s="14"/>
      <c r="AT1239" s="66"/>
      <c r="AU1239" s="66"/>
    </row>
    <row r="1240" spans="1:47" s="61" customFormat="1" ht="15" outlineLevel="1" x14ac:dyDescent="0.25">
      <c r="A1240" s="62" t="s">
        <v>2297</v>
      </c>
      <c r="B1240" s="63" t="s">
        <v>2298</v>
      </c>
      <c r="C1240" s="64" t="s">
        <v>23</v>
      </c>
      <c r="D1240" s="65">
        <v>70</v>
      </c>
      <c r="E1240" s="65"/>
      <c r="F1240" s="98">
        <f t="shared" si="381"/>
        <v>70</v>
      </c>
      <c r="G1240" s="156">
        <v>10.268450850000001</v>
      </c>
      <c r="H1240" s="65">
        <f t="shared" si="380"/>
        <v>70</v>
      </c>
      <c r="I1240" s="179"/>
      <c r="J1240" s="179">
        <f t="shared" si="383"/>
        <v>0</v>
      </c>
      <c r="K1240" s="179"/>
      <c r="L1240" s="179">
        <f t="shared" si="384"/>
        <v>0</v>
      </c>
      <c r="M1240" s="179"/>
      <c r="N1240" s="179">
        <f t="shared" si="385"/>
        <v>0</v>
      </c>
      <c r="O1240" s="179"/>
      <c r="P1240" s="179">
        <f t="shared" si="385"/>
        <v>0</v>
      </c>
      <c r="Q1240" s="179"/>
      <c r="R1240" s="179">
        <f t="shared" si="386"/>
        <v>0</v>
      </c>
      <c r="S1240" s="179"/>
      <c r="T1240" s="179">
        <f t="shared" si="387"/>
        <v>0</v>
      </c>
      <c r="U1240" s="179"/>
      <c r="V1240" s="179">
        <f t="shared" si="388"/>
        <v>0</v>
      </c>
      <c r="W1240" s="179"/>
      <c r="X1240" s="179">
        <f t="shared" si="389"/>
        <v>0</v>
      </c>
      <c r="Y1240" s="179"/>
      <c r="Z1240" s="179">
        <f t="shared" si="375"/>
        <v>0</v>
      </c>
      <c r="AA1240" s="179"/>
      <c r="AB1240" s="179">
        <f t="shared" si="375"/>
        <v>0</v>
      </c>
      <c r="AC1240" s="179"/>
      <c r="AD1240" s="179">
        <f t="shared" si="375"/>
        <v>0</v>
      </c>
      <c r="AE1240" s="179"/>
      <c r="AF1240" s="179">
        <f t="shared" si="375"/>
        <v>0</v>
      </c>
      <c r="AG1240" s="179"/>
      <c r="AH1240" s="179">
        <f t="shared" si="375"/>
        <v>0</v>
      </c>
      <c r="AI1240" s="179"/>
      <c r="AJ1240" s="179">
        <f t="shared" si="379"/>
        <v>0</v>
      </c>
      <c r="AK1240" s="179"/>
      <c r="AL1240" s="179">
        <f t="shared" si="379"/>
        <v>0</v>
      </c>
      <c r="AM1240" s="179">
        <f t="shared" ref="AM1240:AM1245" si="390">IF(C1240="","",(I1240+K1240+M1240+O1240+Q1240+S1240+U1240+W1240+Y1240+AA1240+AC1240+AE1240+AG1240+AI1240+AK1240))</f>
        <v>0</v>
      </c>
      <c r="AN1240" s="217">
        <f t="shared" ref="AN1240:AN1245" si="391">IF(C1240="","",(AM1240/F1240))</f>
        <v>0</v>
      </c>
      <c r="AO1240" s="20">
        <f t="shared" si="382"/>
        <v>0</v>
      </c>
      <c r="AP1240" s="13"/>
      <c r="AR1240" s="14"/>
      <c r="AT1240" s="66"/>
      <c r="AU1240" s="66"/>
    </row>
    <row r="1241" spans="1:47" s="61" customFormat="1" ht="22.5" outlineLevel="1" x14ac:dyDescent="0.25">
      <c r="A1241" s="62" t="s">
        <v>2299</v>
      </c>
      <c r="B1241" s="63" t="s">
        <v>2300</v>
      </c>
      <c r="C1241" s="64" t="s">
        <v>583</v>
      </c>
      <c r="D1241" s="65">
        <v>64</v>
      </c>
      <c r="E1241" s="65"/>
      <c r="F1241" s="98">
        <f t="shared" si="381"/>
        <v>64</v>
      </c>
      <c r="G1241" s="156">
        <v>18.766227700000002</v>
      </c>
      <c r="H1241" s="65">
        <f t="shared" si="380"/>
        <v>64</v>
      </c>
      <c r="I1241" s="179"/>
      <c r="J1241" s="179">
        <f t="shared" si="383"/>
        <v>0</v>
      </c>
      <c r="K1241" s="179"/>
      <c r="L1241" s="179">
        <f t="shared" si="384"/>
        <v>0</v>
      </c>
      <c r="M1241" s="179"/>
      <c r="N1241" s="179">
        <f t="shared" si="385"/>
        <v>0</v>
      </c>
      <c r="O1241" s="179"/>
      <c r="P1241" s="179">
        <f t="shared" si="385"/>
        <v>0</v>
      </c>
      <c r="Q1241" s="179"/>
      <c r="R1241" s="179">
        <f t="shared" si="386"/>
        <v>0</v>
      </c>
      <c r="S1241" s="179"/>
      <c r="T1241" s="179">
        <f t="shared" si="387"/>
        <v>0</v>
      </c>
      <c r="U1241" s="179"/>
      <c r="V1241" s="179">
        <f t="shared" si="388"/>
        <v>0</v>
      </c>
      <c r="W1241" s="179"/>
      <c r="X1241" s="179">
        <f t="shared" si="389"/>
        <v>0</v>
      </c>
      <c r="Y1241" s="179"/>
      <c r="Z1241" s="179">
        <f t="shared" si="375"/>
        <v>0</v>
      </c>
      <c r="AA1241" s="179"/>
      <c r="AB1241" s="179">
        <f t="shared" si="375"/>
        <v>0</v>
      </c>
      <c r="AC1241" s="179"/>
      <c r="AD1241" s="179">
        <f t="shared" si="375"/>
        <v>0</v>
      </c>
      <c r="AE1241" s="179"/>
      <c r="AF1241" s="179">
        <f t="shared" si="375"/>
        <v>0</v>
      </c>
      <c r="AG1241" s="179"/>
      <c r="AH1241" s="179">
        <f t="shared" si="375"/>
        <v>0</v>
      </c>
      <c r="AI1241" s="179"/>
      <c r="AJ1241" s="179">
        <f t="shared" si="379"/>
        <v>0</v>
      </c>
      <c r="AK1241" s="179"/>
      <c r="AL1241" s="179">
        <f t="shared" si="379"/>
        <v>0</v>
      </c>
      <c r="AM1241" s="179">
        <f t="shared" si="390"/>
        <v>0</v>
      </c>
      <c r="AN1241" s="217">
        <f t="shared" si="391"/>
        <v>0</v>
      </c>
      <c r="AO1241" s="20">
        <f t="shared" si="382"/>
        <v>0</v>
      </c>
      <c r="AP1241" s="13"/>
      <c r="AR1241" s="14"/>
      <c r="AT1241" s="66"/>
      <c r="AU1241" s="66"/>
    </row>
    <row r="1242" spans="1:47" s="61" customFormat="1" ht="22.5" outlineLevel="1" x14ac:dyDescent="0.25">
      <c r="A1242" s="62" t="s">
        <v>2301</v>
      </c>
      <c r="B1242" s="63" t="s">
        <v>2302</v>
      </c>
      <c r="C1242" s="64" t="s">
        <v>583</v>
      </c>
      <c r="D1242" s="65">
        <v>10</v>
      </c>
      <c r="E1242" s="65"/>
      <c r="F1242" s="98">
        <f t="shared" si="381"/>
        <v>10</v>
      </c>
      <c r="G1242" s="156">
        <v>135.81622770000001</v>
      </c>
      <c r="H1242" s="65">
        <f t="shared" si="380"/>
        <v>10</v>
      </c>
      <c r="I1242" s="179"/>
      <c r="J1242" s="179">
        <f t="shared" si="383"/>
        <v>0</v>
      </c>
      <c r="K1242" s="179"/>
      <c r="L1242" s="179">
        <f t="shared" si="384"/>
        <v>0</v>
      </c>
      <c r="M1242" s="179"/>
      <c r="N1242" s="179">
        <f t="shared" si="385"/>
        <v>0</v>
      </c>
      <c r="O1242" s="179"/>
      <c r="P1242" s="179">
        <f t="shared" si="385"/>
        <v>0</v>
      </c>
      <c r="Q1242" s="179"/>
      <c r="R1242" s="179">
        <f t="shared" si="386"/>
        <v>0</v>
      </c>
      <c r="S1242" s="179"/>
      <c r="T1242" s="179">
        <f t="shared" si="387"/>
        <v>0</v>
      </c>
      <c r="U1242" s="179"/>
      <c r="V1242" s="179">
        <f t="shared" si="388"/>
        <v>0</v>
      </c>
      <c r="W1242" s="179"/>
      <c r="X1242" s="179">
        <f t="shared" si="389"/>
        <v>0</v>
      </c>
      <c r="Y1242" s="179"/>
      <c r="Z1242" s="179">
        <f t="shared" si="375"/>
        <v>0</v>
      </c>
      <c r="AA1242" s="179"/>
      <c r="AB1242" s="179">
        <f t="shared" si="375"/>
        <v>0</v>
      </c>
      <c r="AC1242" s="179"/>
      <c r="AD1242" s="179">
        <f t="shared" si="375"/>
        <v>0</v>
      </c>
      <c r="AE1242" s="179"/>
      <c r="AF1242" s="179">
        <f t="shared" si="375"/>
        <v>0</v>
      </c>
      <c r="AG1242" s="179"/>
      <c r="AH1242" s="179">
        <f t="shared" si="375"/>
        <v>0</v>
      </c>
      <c r="AI1242" s="179"/>
      <c r="AJ1242" s="179">
        <f t="shared" si="379"/>
        <v>0</v>
      </c>
      <c r="AK1242" s="179"/>
      <c r="AL1242" s="179">
        <f t="shared" si="379"/>
        <v>0</v>
      </c>
      <c r="AM1242" s="179">
        <f t="shared" si="390"/>
        <v>0</v>
      </c>
      <c r="AN1242" s="217">
        <f t="shared" si="391"/>
        <v>0</v>
      </c>
      <c r="AO1242" s="20">
        <f t="shared" si="382"/>
        <v>0</v>
      </c>
      <c r="AP1242" s="13"/>
      <c r="AR1242" s="14"/>
      <c r="AT1242" s="66"/>
      <c r="AU1242" s="66"/>
    </row>
    <row r="1243" spans="1:47" s="61" customFormat="1" ht="22.5" outlineLevel="1" x14ac:dyDescent="0.25">
      <c r="A1243" s="62" t="s">
        <v>2303</v>
      </c>
      <c r="B1243" s="63" t="s">
        <v>2304</v>
      </c>
      <c r="C1243" s="64" t="s">
        <v>583</v>
      </c>
      <c r="D1243" s="65">
        <v>15</v>
      </c>
      <c r="E1243" s="65"/>
      <c r="F1243" s="98">
        <f t="shared" si="381"/>
        <v>15</v>
      </c>
      <c r="G1243" s="156">
        <v>165.5056118</v>
      </c>
      <c r="H1243" s="65">
        <f t="shared" si="380"/>
        <v>15</v>
      </c>
      <c r="I1243" s="179"/>
      <c r="J1243" s="179">
        <f t="shared" si="383"/>
        <v>0</v>
      </c>
      <c r="K1243" s="179"/>
      <c r="L1243" s="179">
        <f t="shared" si="384"/>
        <v>0</v>
      </c>
      <c r="M1243" s="179"/>
      <c r="N1243" s="179">
        <f t="shared" si="385"/>
        <v>0</v>
      </c>
      <c r="O1243" s="179"/>
      <c r="P1243" s="179">
        <f t="shared" si="385"/>
        <v>0</v>
      </c>
      <c r="Q1243" s="179"/>
      <c r="R1243" s="179">
        <f t="shared" si="386"/>
        <v>0</v>
      </c>
      <c r="S1243" s="179"/>
      <c r="T1243" s="179">
        <f t="shared" si="387"/>
        <v>0</v>
      </c>
      <c r="U1243" s="179"/>
      <c r="V1243" s="179">
        <f t="shared" si="388"/>
        <v>0</v>
      </c>
      <c r="W1243" s="179"/>
      <c r="X1243" s="179">
        <f t="shared" si="389"/>
        <v>0</v>
      </c>
      <c r="Y1243" s="179"/>
      <c r="Z1243" s="179">
        <f t="shared" si="375"/>
        <v>0</v>
      </c>
      <c r="AA1243" s="179"/>
      <c r="AB1243" s="179">
        <f t="shared" si="375"/>
        <v>0</v>
      </c>
      <c r="AC1243" s="179"/>
      <c r="AD1243" s="179">
        <f t="shared" si="375"/>
        <v>0</v>
      </c>
      <c r="AE1243" s="179"/>
      <c r="AF1243" s="179">
        <f t="shared" si="375"/>
        <v>0</v>
      </c>
      <c r="AG1243" s="179"/>
      <c r="AH1243" s="179">
        <f t="shared" si="375"/>
        <v>0</v>
      </c>
      <c r="AI1243" s="179"/>
      <c r="AJ1243" s="179">
        <f t="shared" si="379"/>
        <v>0</v>
      </c>
      <c r="AK1243" s="179"/>
      <c r="AL1243" s="179">
        <f t="shared" si="379"/>
        <v>0</v>
      </c>
      <c r="AM1243" s="179">
        <f t="shared" si="390"/>
        <v>0</v>
      </c>
      <c r="AN1243" s="217">
        <f t="shared" si="391"/>
        <v>0</v>
      </c>
      <c r="AO1243" s="20">
        <f t="shared" si="382"/>
        <v>0</v>
      </c>
      <c r="AP1243" s="13"/>
      <c r="AR1243" s="14"/>
      <c r="AT1243" s="66"/>
      <c r="AU1243" s="66"/>
    </row>
    <row r="1244" spans="1:47" s="61" customFormat="1" ht="20.45" customHeight="1" outlineLevel="1" x14ac:dyDescent="0.25">
      <c r="A1244" s="62" t="s">
        <v>2305</v>
      </c>
      <c r="B1244" s="63" t="s">
        <v>2306</v>
      </c>
      <c r="C1244" s="64" t="s">
        <v>131</v>
      </c>
      <c r="D1244" s="65">
        <v>14</v>
      </c>
      <c r="E1244" s="65"/>
      <c r="F1244" s="98">
        <f t="shared" si="381"/>
        <v>14</v>
      </c>
      <c r="G1244" s="156">
        <v>137.62882909999999</v>
      </c>
      <c r="H1244" s="65">
        <f t="shared" si="380"/>
        <v>8</v>
      </c>
      <c r="I1244" s="179"/>
      <c r="J1244" s="179">
        <f t="shared" si="383"/>
        <v>0</v>
      </c>
      <c r="K1244" s="179"/>
      <c r="L1244" s="179">
        <f t="shared" si="384"/>
        <v>0</v>
      </c>
      <c r="M1244" s="179"/>
      <c r="N1244" s="179">
        <f t="shared" si="385"/>
        <v>0</v>
      </c>
      <c r="O1244" s="179"/>
      <c r="P1244" s="179">
        <f t="shared" si="385"/>
        <v>0</v>
      </c>
      <c r="Q1244" s="179"/>
      <c r="R1244" s="179">
        <f t="shared" si="386"/>
        <v>0</v>
      </c>
      <c r="S1244" s="179"/>
      <c r="T1244" s="179">
        <f t="shared" si="387"/>
        <v>0</v>
      </c>
      <c r="U1244" s="179"/>
      <c r="V1244" s="179">
        <f t="shared" si="388"/>
        <v>0</v>
      </c>
      <c r="W1244" s="179"/>
      <c r="X1244" s="179">
        <f t="shared" si="389"/>
        <v>0</v>
      </c>
      <c r="Y1244" s="179"/>
      <c r="Z1244" s="179">
        <f t="shared" si="375"/>
        <v>0</v>
      </c>
      <c r="AA1244" s="179"/>
      <c r="AB1244" s="179">
        <f t="shared" si="375"/>
        <v>0</v>
      </c>
      <c r="AC1244" s="179"/>
      <c r="AD1244" s="179">
        <f t="shared" si="375"/>
        <v>0</v>
      </c>
      <c r="AE1244" s="179"/>
      <c r="AF1244" s="179">
        <f t="shared" si="375"/>
        <v>0</v>
      </c>
      <c r="AG1244" s="179"/>
      <c r="AH1244" s="179">
        <f t="shared" si="375"/>
        <v>0</v>
      </c>
      <c r="AI1244" s="179">
        <v>6</v>
      </c>
      <c r="AJ1244" s="179">
        <f t="shared" si="379"/>
        <v>825.7729746</v>
      </c>
      <c r="AK1244" s="179"/>
      <c r="AL1244" s="179">
        <f t="shared" si="379"/>
        <v>0</v>
      </c>
      <c r="AM1244" s="179">
        <f t="shared" si="390"/>
        <v>6</v>
      </c>
      <c r="AN1244" s="217">
        <f t="shared" si="391"/>
        <v>0.42857142857142855</v>
      </c>
      <c r="AO1244" s="20">
        <f t="shared" si="382"/>
        <v>825.77</v>
      </c>
      <c r="AP1244" s="13"/>
      <c r="AR1244" s="14"/>
      <c r="AT1244" s="66"/>
      <c r="AU1244" s="66"/>
    </row>
    <row r="1245" spans="1:47" ht="15.75" outlineLevel="1" thickBot="1" x14ac:dyDescent="0.3">
      <c r="A1245" s="62"/>
      <c r="B1245" s="63"/>
      <c r="C1245" s="64"/>
      <c r="D1245" s="65"/>
      <c r="E1245" s="65"/>
      <c r="F1245" s="98"/>
      <c r="G1245" s="156"/>
      <c r="H1245" s="65"/>
      <c r="I1245" s="179"/>
      <c r="J1245" s="179"/>
      <c r="K1245" s="179"/>
      <c r="L1245" s="179"/>
      <c r="M1245" s="179"/>
      <c r="N1245" s="179"/>
      <c r="O1245" s="179"/>
      <c r="P1245" s="179"/>
      <c r="Q1245" s="179"/>
      <c r="R1245" s="179"/>
      <c r="S1245" s="179"/>
      <c r="T1245" s="179"/>
      <c r="U1245" s="179"/>
      <c r="V1245" s="179"/>
      <c r="W1245" s="179"/>
      <c r="X1245" s="179"/>
      <c r="Y1245" s="179"/>
      <c r="Z1245" s="179"/>
      <c r="AA1245" s="179"/>
      <c r="AB1245" s="179"/>
      <c r="AC1245" s="179"/>
      <c r="AD1245" s="179"/>
      <c r="AE1245" s="179"/>
      <c r="AF1245" s="179"/>
      <c r="AG1245" s="179"/>
      <c r="AH1245" s="179"/>
      <c r="AI1245" s="179"/>
      <c r="AJ1245" s="179"/>
      <c r="AK1245" s="179"/>
      <c r="AL1245" s="179"/>
      <c r="AM1245" s="179" t="str">
        <f t="shared" si="390"/>
        <v/>
      </c>
      <c r="AN1245" s="217" t="str">
        <f t="shared" si="391"/>
        <v/>
      </c>
      <c r="AO1245" s="119"/>
      <c r="AP1245" s="13"/>
      <c r="AR1245" s="14"/>
      <c r="AU1245" s="107"/>
    </row>
    <row r="1246" spans="1:47" s="61" customFormat="1" ht="15" x14ac:dyDescent="0.25">
      <c r="A1246" s="83"/>
      <c r="B1246" s="84" t="s">
        <v>1686</v>
      </c>
      <c r="C1246" s="84"/>
      <c r="D1246" s="85"/>
      <c r="E1246" s="85"/>
      <c r="F1246" s="85"/>
      <c r="G1246" s="161"/>
      <c r="H1246" s="86"/>
      <c r="I1246" s="184"/>
      <c r="J1246" s="234">
        <f>SUBTOTAL(9,J1110:J1245)</f>
        <v>0</v>
      </c>
      <c r="K1246" s="184"/>
      <c r="L1246" s="184">
        <f>SUBTOTAL(9,L1110:L1245)</f>
        <v>1507.29</v>
      </c>
      <c r="M1246" s="184"/>
      <c r="N1246" s="184">
        <f>SUBTOTAL(9,N1110:N1245)</f>
        <v>19131.599999999999</v>
      </c>
      <c r="O1246" s="184"/>
      <c r="P1246" s="184">
        <f>SUBTOTAL(9,P1110:P1245)</f>
        <v>151211.58354871249</v>
      </c>
      <c r="Q1246" s="184"/>
      <c r="R1246" s="184">
        <f>SUBTOTAL(9,R1110:R1245)</f>
        <v>54025.237999999998</v>
      </c>
      <c r="S1246" s="184"/>
      <c r="T1246" s="184">
        <f>SUBTOTAL(9,T1110:T1245)</f>
        <v>67355.834800000011</v>
      </c>
      <c r="U1246" s="184"/>
      <c r="V1246" s="184">
        <f>SUBTOTAL(9,V1110:V1245)</f>
        <v>88227.306499999992</v>
      </c>
      <c r="W1246" s="184"/>
      <c r="X1246" s="184">
        <f>SUBTOTAL(9,X1110:X1245)</f>
        <v>114354.054286175</v>
      </c>
      <c r="Y1246" s="184"/>
      <c r="Z1246" s="184">
        <f>SUBTOTAL(9,Z1110:Z1245)</f>
        <v>107246.8371410375</v>
      </c>
      <c r="AA1246" s="184"/>
      <c r="AB1246" s="184">
        <f>SUBTOTAL(9,AB1110:AB1245)</f>
        <v>73394.854915248288</v>
      </c>
      <c r="AC1246" s="184"/>
      <c r="AD1246" s="184">
        <f>SUBTOTAL(9,AD1110:AD1245)</f>
        <v>82421.567003361852</v>
      </c>
      <c r="AE1246" s="184"/>
      <c r="AF1246" s="184">
        <f>SUBTOTAL(9,AF1110:AF1245)</f>
        <v>35310.442499999997</v>
      </c>
      <c r="AG1246" s="184"/>
      <c r="AH1246" s="184">
        <f>SUBTOTAL(9,AH1110:AH1245)</f>
        <v>3540.4867709806103</v>
      </c>
      <c r="AI1246" s="184"/>
      <c r="AJ1246" s="184">
        <f>SUBTOTAL(9,AJ1110:AJ1245)</f>
        <v>9214.8735922845008</v>
      </c>
      <c r="AK1246" s="184"/>
      <c r="AL1246" s="184"/>
      <c r="AM1246" s="184"/>
      <c r="AN1246" s="222"/>
      <c r="AO1246" s="87">
        <f>SUBTOTAL(9,AO1110:AO1245)</f>
        <v>806941.97999999986</v>
      </c>
      <c r="AP1246" s="13"/>
      <c r="AR1246" s="14"/>
      <c r="AT1246" s="66"/>
      <c r="AU1246" s="66"/>
    </row>
    <row r="1247" spans="1:47" s="61" customFormat="1" ht="15" x14ac:dyDescent="0.25">
      <c r="A1247" s="88"/>
      <c r="B1247" s="89" t="s">
        <v>1687</v>
      </c>
      <c r="C1247" s="89"/>
      <c r="D1247" s="90"/>
      <c r="E1247" s="90"/>
      <c r="F1247" s="90"/>
      <c r="G1247" s="162"/>
      <c r="H1247" s="90"/>
      <c r="I1247" s="185"/>
      <c r="J1247" s="235">
        <f>J1246*0.27</f>
        <v>0</v>
      </c>
      <c r="K1247" s="185"/>
      <c r="L1247" s="185">
        <f>L1246*0.27</f>
        <v>406.9683</v>
      </c>
      <c r="M1247" s="185"/>
      <c r="N1247" s="185">
        <f>N1246*0.27</f>
        <v>5165.5320000000002</v>
      </c>
      <c r="O1247" s="185"/>
      <c r="P1247" s="185">
        <f>P1246*0.27</f>
        <v>40827.127558152373</v>
      </c>
      <c r="Q1247" s="185"/>
      <c r="R1247" s="185">
        <f>R1246*0.27</f>
        <v>14586.814260000001</v>
      </c>
      <c r="S1247" s="185"/>
      <c r="T1247" s="185">
        <f>T1246*0.27</f>
        <v>18186.075396000004</v>
      </c>
      <c r="U1247" s="185"/>
      <c r="V1247" s="185">
        <f>V1246*0.27</f>
        <v>23821.372755</v>
      </c>
      <c r="W1247" s="185"/>
      <c r="X1247" s="185">
        <f>X1246*0.27</f>
        <v>30875.594657267251</v>
      </c>
      <c r="Y1247" s="185"/>
      <c r="Z1247" s="185">
        <f>Z1246*0.27</f>
        <v>28956.646028080126</v>
      </c>
      <c r="AA1247" s="185"/>
      <c r="AB1247" s="185">
        <f>AB1246*0.27</f>
        <v>19816.610827117038</v>
      </c>
      <c r="AC1247" s="185"/>
      <c r="AD1247" s="185">
        <f>AD1246*0.27</f>
        <v>22253.823090907703</v>
      </c>
      <c r="AE1247" s="185"/>
      <c r="AF1247" s="185">
        <f>AF1246*0.27</f>
        <v>9533.8194750000002</v>
      </c>
      <c r="AG1247" s="185"/>
      <c r="AH1247" s="185">
        <f>AH1246*0.27</f>
        <v>955.93142816476484</v>
      </c>
      <c r="AI1247" s="185"/>
      <c r="AJ1247" s="185">
        <f>AJ1246*0.27</f>
        <v>2488.0158699168155</v>
      </c>
      <c r="AK1247" s="185"/>
      <c r="AL1247" s="185"/>
      <c r="AM1247" s="185"/>
      <c r="AN1247" s="223"/>
      <c r="AO1247" s="91">
        <f>AO1246*0.27</f>
        <v>217874.33459999997</v>
      </c>
      <c r="AP1247" s="13"/>
      <c r="AR1247" s="14"/>
      <c r="AT1247" s="66"/>
      <c r="AU1247" s="66"/>
    </row>
    <row r="1248" spans="1:47" s="61" customFormat="1" ht="15" x14ac:dyDescent="0.25">
      <c r="A1248" s="88"/>
      <c r="B1248" s="89" t="s">
        <v>1688</v>
      </c>
      <c r="C1248" s="89"/>
      <c r="D1248" s="90"/>
      <c r="E1248" s="90"/>
      <c r="F1248" s="90"/>
      <c r="G1248" s="162"/>
      <c r="H1248" s="90"/>
      <c r="I1248" s="185"/>
      <c r="J1248" s="235">
        <f>J1246+J1247</f>
        <v>0</v>
      </c>
      <c r="K1248" s="185"/>
      <c r="L1248" s="185">
        <f>L1246+L1247</f>
        <v>1914.2583</v>
      </c>
      <c r="M1248" s="185"/>
      <c r="N1248" s="185">
        <f>N1246+N1247</f>
        <v>24297.131999999998</v>
      </c>
      <c r="O1248" s="185"/>
      <c r="P1248" s="185">
        <f>P1246+P1247</f>
        <v>192038.71110686485</v>
      </c>
      <c r="Q1248" s="185"/>
      <c r="R1248" s="185">
        <f>R1246+R1247</f>
        <v>68612.052259999997</v>
      </c>
      <c r="S1248" s="185"/>
      <c r="T1248" s="185">
        <f>T1246+T1247</f>
        <v>85541.910196000012</v>
      </c>
      <c r="U1248" s="185"/>
      <c r="V1248" s="185">
        <f>V1246+V1247</f>
        <v>112048.679255</v>
      </c>
      <c r="W1248" s="185"/>
      <c r="X1248" s="185">
        <f>X1246+X1247</f>
        <v>145229.64894344224</v>
      </c>
      <c r="Y1248" s="185"/>
      <c r="Z1248" s="185">
        <f>Z1246+Z1247</f>
        <v>136203.48316911762</v>
      </c>
      <c r="AA1248" s="185"/>
      <c r="AB1248" s="185">
        <f>AB1246+AB1247</f>
        <v>93211.465742365326</v>
      </c>
      <c r="AC1248" s="185"/>
      <c r="AD1248" s="185">
        <f>AD1246+AD1247</f>
        <v>104675.39009426956</v>
      </c>
      <c r="AE1248" s="185"/>
      <c r="AF1248" s="185">
        <f>AF1246+AF1247</f>
        <v>44844.261975000001</v>
      </c>
      <c r="AG1248" s="185"/>
      <c r="AH1248" s="185">
        <f>AH1246+AH1247</f>
        <v>4496.4181991453752</v>
      </c>
      <c r="AI1248" s="185"/>
      <c r="AJ1248" s="185">
        <f>AJ1246+AJ1247</f>
        <v>11702.889462201316</v>
      </c>
      <c r="AK1248" s="185"/>
      <c r="AL1248" s="185"/>
      <c r="AM1248" s="185"/>
      <c r="AN1248" s="223"/>
      <c r="AO1248" s="91">
        <f>AO1246+AO1247</f>
        <v>1024816.3145999998</v>
      </c>
      <c r="AP1248" s="13"/>
      <c r="AR1248" s="14"/>
      <c r="AT1248" s="66"/>
      <c r="AU1248" s="66"/>
    </row>
    <row r="1249" spans="1:47" ht="15" outlineLevel="1" x14ac:dyDescent="0.25">
      <c r="A1249" s="62"/>
      <c r="B1249" s="63"/>
      <c r="C1249" s="64"/>
      <c r="D1249" s="65"/>
      <c r="E1249" s="65"/>
      <c r="F1249" s="98"/>
      <c r="G1249" s="156"/>
      <c r="H1249" s="65"/>
      <c r="I1249" s="179"/>
      <c r="J1249" s="179"/>
      <c r="K1249" s="179"/>
      <c r="L1249" s="179"/>
      <c r="M1249" s="179"/>
      <c r="N1249" s="179"/>
      <c r="O1249" s="179"/>
      <c r="P1249" s="179"/>
      <c r="Q1249" s="179"/>
      <c r="R1249" s="179"/>
      <c r="S1249" s="179"/>
      <c r="T1249" s="179"/>
      <c r="U1249" s="179"/>
      <c r="V1249" s="179"/>
      <c r="W1249" s="179"/>
      <c r="X1249" s="179"/>
      <c r="Y1249" s="179"/>
      <c r="Z1249" s="179"/>
      <c r="AA1249" s="179"/>
      <c r="AB1249" s="179"/>
      <c r="AC1249" s="179"/>
      <c r="AD1249" s="179"/>
      <c r="AE1249" s="179"/>
      <c r="AF1249" s="179"/>
      <c r="AG1249" s="179"/>
      <c r="AH1249" s="179"/>
      <c r="AI1249" s="179"/>
      <c r="AJ1249" s="179"/>
      <c r="AK1249" s="179"/>
      <c r="AL1249" s="179"/>
      <c r="AM1249" s="179" t="str">
        <f>IF(C1249="","",(I1249+K1249+M1249+O1249+Q1249+S1249+U1249+W1249+Y1249+AA1249+AC1249+AE1249+AG1249+AI1249+AK1249+#REF!+#REF!+#REF!+#REF!+#REF!))</f>
        <v/>
      </c>
      <c r="AN1249" s="217"/>
      <c r="AO1249" s="119"/>
      <c r="AP1249" s="13"/>
      <c r="AR1249" s="14"/>
      <c r="AU1249" s="107"/>
    </row>
    <row r="1250" spans="1:47" s="106" customFormat="1" ht="15" x14ac:dyDescent="0.25">
      <c r="A1250" s="108" t="s">
        <v>2307</v>
      </c>
      <c r="B1250" s="109"/>
      <c r="C1250" s="110"/>
      <c r="D1250" s="111"/>
      <c r="E1250" s="111"/>
      <c r="F1250" s="111"/>
      <c r="G1250" s="165"/>
      <c r="H1250" s="112"/>
      <c r="I1250" s="188"/>
      <c r="J1250" s="188"/>
      <c r="K1250" s="188"/>
      <c r="L1250" s="188"/>
      <c r="M1250" s="188"/>
      <c r="N1250" s="188"/>
      <c r="O1250" s="188"/>
      <c r="P1250" s="188"/>
      <c r="Q1250" s="188"/>
      <c r="R1250" s="188"/>
      <c r="S1250" s="188"/>
      <c r="T1250" s="188"/>
      <c r="U1250" s="188"/>
      <c r="V1250" s="188"/>
      <c r="W1250" s="188"/>
      <c r="X1250" s="188"/>
      <c r="Y1250" s="188"/>
      <c r="Z1250" s="188"/>
      <c r="AA1250" s="188"/>
      <c r="AB1250" s="188"/>
      <c r="AC1250" s="188"/>
      <c r="AD1250" s="188"/>
      <c r="AE1250" s="188"/>
      <c r="AF1250" s="188"/>
      <c r="AG1250" s="188"/>
      <c r="AH1250" s="188"/>
      <c r="AI1250" s="188"/>
      <c r="AJ1250" s="188"/>
      <c r="AK1250" s="188"/>
      <c r="AL1250" s="188"/>
      <c r="AM1250" s="188" t="str">
        <f>IF(C1250="","",(I1250+K1250+M1250+O1250+Q1250+S1250+U1250+W1250+Y1250+AA1250+AC1250+AE1250+AG1250+AI1250+AK1250+#REF!+#REF!+#REF!+#REF!+#REF!))</f>
        <v/>
      </c>
      <c r="AN1250" s="226"/>
      <c r="AO1250" s="113"/>
      <c r="AP1250" s="13"/>
      <c r="AR1250" s="14"/>
      <c r="AT1250" s="114"/>
      <c r="AU1250" s="114"/>
    </row>
    <row r="1251" spans="1:47" s="126" customFormat="1" ht="15" x14ac:dyDescent="0.25">
      <c r="A1251" s="101" t="s">
        <v>2308</v>
      </c>
      <c r="B1251" s="102" t="s">
        <v>2072</v>
      </c>
      <c r="C1251" s="103"/>
      <c r="D1251" s="104"/>
      <c r="E1251" s="104"/>
      <c r="F1251" s="104"/>
      <c r="G1251" s="164"/>
      <c r="H1251" s="99"/>
      <c r="I1251" s="187"/>
      <c r="J1251" s="187"/>
      <c r="K1251" s="187"/>
      <c r="L1251" s="187"/>
      <c r="M1251" s="187"/>
      <c r="N1251" s="187"/>
      <c r="O1251" s="187"/>
      <c r="P1251" s="187"/>
      <c r="Q1251" s="187"/>
      <c r="R1251" s="187"/>
      <c r="S1251" s="187"/>
      <c r="T1251" s="187"/>
      <c r="U1251" s="187"/>
      <c r="V1251" s="187"/>
      <c r="W1251" s="187"/>
      <c r="X1251" s="187"/>
      <c r="Y1251" s="187"/>
      <c r="Z1251" s="187"/>
      <c r="AA1251" s="187"/>
      <c r="AB1251" s="187"/>
      <c r="AC1251" s="187"/>
      <c r="AD1251" s="187"/>
      <c r="AE1251" s="187"/>
      <c r="AF1251" s="187"/>
      <c r="AG1251" s="187"/>
      <c r="AH1251" s="187"/>
      <c r="AI1251" s="187"/>
      <c r="AJ1251" s="187"/>
      <c r="AK1251" s="187"/>
      <c r="AL1251" s="187"/>
      <c r="AM1251" s="187" t="str">
        <f>IF(C1251="","",(I1251+K1251+M1251+O1251+Q1251+S1251+U1251+W1251+Y1251+AA1251+AC1251+AE1251+AG1251+AI1251+AK1251+#REF!+#REF!+#REF!+#REF!+#REF!))</f>
        <v/>
      </c>
      <c r="AN1251" s="225"/>
      <c r="AO1251" s="100"/>
      <c r="AP1251" s="13"/>
      <c r="AR1251" s="14"/>
      <c r="AT1251" s="127"/>
      <c r="AU1251" s="127"/>
    </row>
    <row r="1252" spans="1:47" ht="45" outlineLevel="1" x14ac:dyDescent="0.25">
      <c r="A1252" s="62" t="s">
        <v>2309</v>
      </c>
      <c r="B1252" s="63" t="s">
        <v>2310</v>
      </c>
      <c r="C1252" s="64" t="s">
        <v>41</v>
      </c>
      <c r="D1252" s="65">
        <v>47.91</v>
      </c>
      <c r="E1252" s="65"/>
      <c r="F1252" s="98">
        <f>D1252+E1252</f>
        <v>47.91</v>
      </c>
      <c r="G1252" s="156">
        <v>217.16</v>
      </c>
      <c r="H1252" s="65">
        <f t="shared" si="380"/>
        <v>47.91</v>
      </c>
      <c r="I1252" s="179"/>
      <c r="J1252" s="179">
        <f t="shared" ref="J1252:J1253" si="392">I1252*G1252</f>
        <v>0</v>
      </c>
      <c r="K1252" s="179"/>
      <c r="L1252" s="179">
        <f t="shared" ref="L1252:L1253" si="393">K1252*G1252</f>
        <v>0</v>
      </c>
      <c r="M1252" s="179"/>
      <c r="N1252" s="179">
        <f t="shared" ref="N1252:P1253" si="394">M1252*$G1252</f>
        <v>0</v>
      </c>
      <c r="O1252" s="179"/>
      <c r="P1252" s="179">
        <f t="shared" si="394"/>
        <v>0</v>
      </c>
      <c r="Q1252" s="179"/>
      <c r="R1252" s="179">
        <f t="shared" ref="R1252:R1253" si="395">Q1252*$G1252</f>
        <v>0</v>
      </c>
      <c r="S1252" s="179"/>
      <c r="T1252" s="179">
        <f t="shared" ref="T1252:T1253" si="396">S1252*$G1252</f>
        <v>0</v>
      </c>
      <c r="U1252" s="179"/>
      <c r="V1252" s="179"/>
      <c r="W1252" s="179"/>
      <c r="X1252" s="179"/>
      <c r="Y1252" s="179"/>
      <c r="Z1252" s="179">
        <f t="shared" ref="Z1252:AH1253" si="397">Y1252*$G1252</f>
        <v>0</v>
      </c>
      <c r="AA1252" s="179"/>
      <c r="AB1252" s="179">
        <f t="shared" si="397"/>
        <v>0</v>
      </c>
      <c r="AC1252" s="179"/>
      <c r="AD1252" s="179">
        <f t="shared" si="397"/>
        <v>0</v>
      </c>
      <c r="AE1252" s="179"/>
      <c r="AF1252" s="179">
        <f t="shared" si="397"/>
        <v>0</v>
      </c>
      <c r="AG1252" s="179"/>
      <c r="AH1252" s="179">
        <f t="shared" si="397"/>
        <v>0</v>
      </c>
      <c r="AI1252" s="179"/>
      <c r="AJ1252" s="179">
        <f t="shared" si="379"/>
        <v>0</v>
      </c>
      <c r="AK1252" s="179"/>
      <c r="AL1252" s="179">
        <f t="shared" si="379"/>
        <v>0</v>
      </c>
      <c r="AM1252" s="179">
        <f t="shared" ref="AM1252:AM1253" si="398">IF(C1252="","",(I1252+K1252+M1252+O1252+Q1252+S1252+U1252+W1252+Y1252+AA1252+AC1252+AE1252+AG1252+AI1252+AK1252))</f>
        <v>0</v>
      </c>
      <c r="AN1252" s="217">
        <f t="shared" ref="AN1252:AN1253" si="399">IF(C1252="","",(AM1252/F1252))</f>
        <v>0</v>
      </c>
      <c r="AO1252" s="105">
        <f>IF(C1252="","",(ROUND(AM1252*G1252,2)))</f>
        <v>0</v>
      </c>
      <c r="AP1252" s="13"/>
      <c r="AR1252" s="14"/>
      <c r="AU1252" s="107"/>
    </row>
    <row r="1253" spans="1:47" ht="57" outlineLevel="1" thickBot="1" x14ac:dyDescent="0.3">
      <c r="A1253" s="128" t="s">
        <v>2311</v>
      </c>
      <c r="B1253" s="129" t="s">
        <v>2312</v>
      </c>
      <c r="C1253" s="130" t="s">
        <v>41</v>
      </c>
      <c r="D1253" s="131">
        <v>41.35</v>
      </c>
      <c r="E1253" s="131"/>
      <c r="F1253" s="132">
        <f>D1253+E1253</f>
        <v>41.35</v>
      </c>
      <c r="G1253" s="168">
        <v>326.43</v>
      </c>
      <c r="H1253" s="131">
        <f t="shared" si="380"/>
        <v>41.35</v>
      </c>
      <c r="I1253" s="191"/>
      <c r="J1253" s="191">
        <f t="shared" si="392"/>
        <v>0</v>
      </c>
      <c r="K1253" s="191"/>
      <c r="L1253" s="191">
        <f t="shared" si="393"/>
        <v>0</v>
      </c>
      <c r="M1253" s="191"/>
      <c r="N1253" s="191">
        <f t="shared" si="394"/>
        <v>0</v>
      </c>
      <c r="O1253" s="191"/>
      <c r="P1253" s="191">
        <f t="shared" si="394"/>
        <v>0</v>
      </c>
      <c r="Q1253" s="191"/>
      <c r="R1253" s="191">
        <f t="shared" si="395"/>
        <v>0</v>
      </c>
      <c r="S1253" s="191"/>
      <c r="T1253" s="191">
        <f t="shared" si="396"/>
        <v>0</v>
      </c>
      <c r="U1253" s="191"/>
      <c r="V1253" s="191"/>
      <c r="W1253" s="191"/>
      <c r="X1253" s="191"/>
      <c r="Y1253" s="191"/>
      <c r="Z1253" s="191">
        <f t="shared" si="397"/>
        <v>0</v>
      </c>
      <c r="AA1253" s="191"/>
      <c r="AB1253" s="191">
        <f t="shared" si="397"/>
        <v>0</v>
      </c>
      <c r="AC1253" s="191"/>
      <c r="AD1253" s="191">
        <f t="shared" si="397"/>
        <v>0</v>
      </c>
      <c r="AE1253" s="191"/>
      <c r="AF1253" s="191">
        <f t="shared" si="397"/>
        <v>0</v>
      </c>
      <c r="AG1253" s="191"/>
      <c r="AH1253" s="191">
        <f t="shared" si="397"/>
        <v>0</v>
      </c>
      <c r="AI1253" s="191"/>
      <c r="AJ1253" s="191">
        <f t="shared" si="379"/>
        <v>0</v>
      </c>
      <c r="AK1253" s="191"/>
      <c r="AL1253" s="191">
        <f t="shared" si="379"/>
        <v>0</v>
      </c>
      <c r="AM1253" s="191">
        <f t="shared" si="398"/>
        <v>0</v>
      </c>
      <c r="AN1253" s="229">
        <f t="shared" si="399"/>
        <v>0</v>
      </c>
      <c r="AO1253" s="133">
        <f>IF(C1253="","",(ROUND(AM1253*G1253,2)))</f>
        <v>0</v>
      </c>
      <c r="AP1253" s="13"/>
      <c r="AR1253" s="14"/>
      <c r="AU1253" s="107"/>
    </row>
    <row r="1254" spans="1:47" ht="15.75" outlineLevel="1" thickBot="1" x14ac:dyDescent="0.3">
      <c r="A1254" s="134"/>
      <c r="B1254" s="135"/>
      <c r="C1254" s="136"/>
      <c r="D1254" s="137"/>
      <c r="E1254" s="137"/>
      <c r="F1254" s="138"/>
      <c r="G1254" s="169"/>
      <c r="H1254" s="137"/>
      <c r="I1254" s="192"/>
      <c r="J1254" s="192"/>
      <c r="K1254" s="192"/>
      <c r="L1254" s="192"/>
      <c r="M1254" s="192"/>
      <c r="N1254" s="192"/>
      <c r="O1254" s="192"/>
      <c r="P1254" s="192"/>
      <c r="Q1254" s="192"/>
      <c r="R1254" s="192"/>
      <c r="S1254" s="192"/>
      <c r="T1254" s="192"/>
      <c r="U1254" s="192"/>
      <c r="V1254" s="192"/>
      <c r="W1254" s="192"/>
      <c r="X1254" s="192"/>
      <c r="Y1254" s="192"/>
      <c r="Z1254" s="192"/>
      <c r="AA1254" s="192"/>
      <c r="AB1254" s="192"/>
      <c r="AC1254" s="192"/>
      <c r="AD1254" s="192"/>
      <c r="AE1254" s="192"/>
      <c r="AF1254" s="192"/>
      <c r="AG1254" s="192"/>
      <c r="AH1254" s="192"/>
      <c r="AI1254" s="192"/>
      <c r="AJ1254" s="192"/>
      <c r="AK1254" s="192"/>
      <c r="AL1254" s="192"/>
      <c r="AM1254" s="192"/>
      <c r="AN1254" s="230"/>
      <c r="AO1254" s="138"/>
      <c r="AP1254" s="13"/>
      <c r="AR1254" s="14"/>
      <c r="AU1254" s="107"/>
    </row>
    <row r="1255" spans="1:47" ht="15" x14ac:dyDescent="0.25">
      <c r="A1255" s="83"/>
      <c r="B1255" s="84" t="s">
        <v>2079</v>
      </c>
      <c r="C1255" s="84"/>
      <c r="D1255" s="85"/>
      <c r="E1255" s="85"/>
      <c r="F1255" s="85"/>
      <c r="G1255" s="161"/>
      <c r="H1255" s="86"/>
      <c r="I1255" s="184"/>
      <c r="J1255" s="234">
        <f>SUBTOTAL(9,J1252:J1253)</f>
        <v>0</v>
      </c>
      <c r="K1255" s="184"/>
      <c r="L1255" s="184">
        <f>SUBTOTAL(9,L1252:L1253)</f>
        <v>0</v>
      </c>
      <c r="M1255" s="184"/>
      <c r="N1255" s="184">
        <f>SUBTOTAL(9,N1252:N1253)</f>
        <v>0</v>
      </c>
      <c r="O1255" s="184"/>
      <c r="P1255" s="184">
        <f>SUBTOTAL(9,P1252:P1253)</f>
        <v>0</v>
      </c>
      <c r="Q1255" s="184"/>
      <c r="R1255" s="184">
        <f>SUBTOTAL(9,R1252:R1253)</f>
        <v>0</v>
      </c>
      <c r="S1255" s="184"/>
      <c r="T1255" s="184">
        <f>SUBTOTAL(9,T1252:T1253)</f>
        <v>0</v>
      </c>
      <c r="U1255" s="184"/>
      <c r="V1255" s="184">
        <f>SUBTOTAL(9,V1252:V1253)</f>
        <v>0</v>
      </c>
      <c r="W1255" s="184"/>
      <c r="X1255" s="184">
        <f>SUBTOTAL(9,X1252:X1253)</f>
        <v>0</v>
      </c>
      <c r="Y1255" s="184"/>
      <c r="Z1255" s="184">
        <f>SUBTOTAL(9,Z1252:Z1253)</f>
        <v>0</v>
      </c>
      <c r="AA1255" s="184"/>
      <c r="AB1255" s="184">
        <f>SUBTOTAL(9,AB1252:AB1253)</f>
        <v>0</v>
      </c>
      <c r="AC1255" s="184"/>
      <c r="AD1255" s="184">
        <f>SUBTOTAL(9,AD1252:AD1253)</f>
        <v>0</v>
      </c>
      <c r="AE1255" s="184"/>
      <c r="AF1255" s="184">
        <f>SUBTOTAL(9,AF1252:AF1253)</f>
        <v>0</v>
      </c>
      <c r="AG1255" s="184"/>
      <c r="AH1255" s="184">
        <f>SUBTOTAL(9,AH1252:AH1253)</f>
        <v>0</v>
      </c>
      <c r="AI1255" s="184"/>
      <c r="AJ1255" s="184">
        <f>SUBTOTAL(9,AJ1252:AJ1253)</f>
        <v>0</v>
      </c>
      <c r="AK1255" s="184"/>
      <c r="AL1255" s="184">
        <f>SUBTOTAL(9,AL1252:AL1253)</f>
        <v>0</v>
      </c>
      <c r="AM1255" s="184"/>
      <c r="AN1255" s="222"/>
      <c r="AO1255" s="87">
        <f>SUBTOTAL(9,AO1252:AO1253)</f>
        <v>0</v>
      </c>
      <c r="AP1255" s="13"/>
      <c r="AR1255" s="14"/>
    </row>
    <row r="1256" spans="1:47" x14ac:dyDescent="0.2">
      <c r="A1256" s="88"/>
      <c r="B1256" s="89" t="s">
        <v>2080</v>
      </c>
      <c r="C1256" s="89"/>
      <c r="D1256" s="90"/>
      <c r="E1256" s="90"/>
      <c r="F1256" s="90"/>
      <c r="G1256" s="162"/>
      <c r="H1256" s="90"/>
      <c r="I1256" s="185"/>
      <c r="J1256" s="235">
        <f>J1253*0.1768</f>
        <v>0</v>
      </c>
      <c r="K1256" s="185"/>
      <c r="L1256" s="185">
        <f>L1253*0.1768</f>
        <v>0</v>
      </c>
      <c r="M1256" s="185"/>
      <c r="N1256" s="185">
        <f>N1253*0.1768</f>
        <v>0</v>
      </c>
      <c r="O1256" s="185"/>
      <c r="P1256" s="185">
        <f>P1253*0.1768</f>
        <v>0</v>
      </c>
      <c r="Q1256" s="185"/>
      <c r="R1256" s="185">
        <f>R1253*0.1768</f>
        <v>0</v>
      </c>
      <c r="S1256" s="185"/>
      <c r="T1256" s="185">
        <f>T1253*0.1768</f>
        <v>0</v>
      </c>
      <c r="U1256" s="185"/>
      <c r="V1256" s="185">
        <f>V1253*0.1768</f>
        <v>0</v>
      </c>
      <c r="W1256" s="185"/>
      <c r="X1256" s="185">
        <f>X1253*0.1768</f>
        <v>0</v>
      </c>
      <c r="Y1256" s="185"/>
      <c r="Z1256" s="185">
        <f>Z1253*0.1768</f>
        <v>0</v>
      </c>
      <c r="AA1256" s="185"/>
      <c r="AB1256" s="185">
        <f>AB1253*0.1768</f>
        <v>0</v>
      </c>
      <c r="AC1256" s="185"/>
      <c r="AD1256" s="185">
        <f>AD1253*0.1768</f>
        <v>0</v>
      </c>
      <c r="AE1256" s="185"/>
      <c r="AF1256" s="185">
        <f>AF1253*0.1768</f>
        <v>0</v>
      </c>
      <c r="AG1256" s="185"/>
      <c r="AH1256" s="185">
        <f>AH1253*0.1768</f>
        <v>0</v>
      </c>
      <c r="AI1256" s="185"/>
      <c r="AJ1256" s="185">
        <f>AJ1253*0.1768</f>
        <v>0</v>
      </c>
      <c r="AK1256" s="185"/>
      <c r="AL1256" s="185">
        <f>AL1253*0.1768</f>
        <v>0</v>
      </c>
      <c r="AM1256" s="185"/>
      <c r="AN1256" s="223"/>
      <c r="AO1256" s="91">
        <f>AO1253*0.1768</f>
        <v>0</v>
      </c>
    </row>
    <row r="1257" spans="1:47" x14ac:dyDescent="0.2">
      <c r="A1257" s="88"/>
      <c r="B1257" s="89" t="s">
        <v>2081</v>
      </c>
      <c r="C1257" s="89"/>
      <c r="D1257" s="90"/>
      <c r="E1257" s="90"/>
      <c r="F1257" s="90"/>
      <c r="G1257" s="162"/>
      <c r="H1257" s="90"/>
      <c r="I1257" s="185"/>
      <c r="J1257" s="235">
        <f>J1255+J1256</f>
        <v>0</v>
      </c>
      <c r="K1257" s="185"/>
      <c r="L1257" s="185">
        <f>L1255+L1256</f>
        <v>0</v>
      </c>
      <c r="M1257" s="185"/>
      <c r="N1257" s="185">
        <f>N1255+N1256</f>
        <v>0</v>
      </c>
      <c r="O1257" s="185"/>
      <c r="P1257" s="185">
        <f>P1255+P1256</f>
        <v>0</v>
      </c>
      <c r="Q1257" s="185"/>
      <c r="R1257" s="185">
        <f>R1255+R1256</f>
        <v>0</v>
      </c>
      <c r="S1257" s="185"/>
      <c r="T1257" s="185">
        <f>T1255+T1256</f>
        <v>0</v>
      </c>
      <c r="U1257" s="185"/>
      <c r="V1257" s="185">
        <f>V1255+V1256</f>
        <v>0</v>
      </c>
      <c r="W1257" s="185"/>
      <c r="X1257" s="185">
        <f>X1255+X1256</f>
        <v>0</v>
      </c>
      <c r="Y1257" s="185"/>
      <c r="Z1257" s="185">
        <f>Z1255+Z1256</f>
        <v>0</v>
      </c>
      <c r="AA1257" s="185"/>
      <c r="AB1257" s="185">
        <f>AB1255+AB1256</f>
        <v>0</v>
      </c>
      <c r="AC1257" s="185"/>
      <c r="AD1257" s="185">
        <f>AD1255+AD1256</f>
        <v>0</v>
      </c>
      <c r="AE1257" s="185"/>
      <c r="AF1257" s="185">
        <f>AF1255+AF1256</f>
        <v>0</v>
      </c>
      <c r="AG1257" s="185"/>
      <c r="AH1257" s="185">
        <f>AH1255+AH1256</f>
        <v>0</v>
      </c>
      <c r="AI1257" s="185"/>
      <c r="AJ1257" s="185">
        <f>AJ1255+AJ1256</f>
        <v>0</v>
      </c>
      <c r="AK1257" s="185"/>
      <c r="AL1257" s="185">
        <f>AL1255+AL1256</f>
        <v>0</v>
      </c>
      <c r="AM1257" s="185"/>
      <c r="AN1257" s="223"/>
      <c r="AO1257" s="91">
        <f>AO1255+AO1256</f>
        <v>0</v>
      </c>
    </row>
    <row r="1258" spans="1:47" s="242" customFormat="1" x14ac:dyDescent="0.2">
      <c r="A1258" s="237"/>
      <c r="B1258" s="238"/>
      <c r="C1258" s="238"/>
      <c r="D1258" s="239"/>
      <c r="E1258" s="239"/>
      <c r="F1258" s="239"/>
      <c r="G1258" s="240"/>
      <c r="H1258" s="239"/>
      <c r="I1258" s="241"/>
      <c r="J1258" s="241">
        <f>J1106+J877+J1257+J1248</f>
        <v>53990.265150933184</v>
      </c>
      <c r="K1258" s="241"/>
      <c r="L1258" s="241">
        <f>L1106+L877+L1257+L1248</f>
        <v>169221.33504978337</v>
      </c>
      <c r="M1258" s="241"/>
      <c r="N1258" s="241">
        <f>N1106+N877+N1257+N1248</f>
        <v>144756.24047185096</v>
      </c>
      <c r="O1258" s="241"/>
      <c r="P1258" s="241">
        <f>P1106+P877+P1257+P1248</f>
        <v>616025.73679286032</v>
      </c>
      <c r="Q1258" s="241"/>
      <c r="R1258" s="241">
        <f>R1106+R877+R1257+R1248</f>
        <v>347303.08634166943</v>
      </c>
      <c r="S1258" s="241"/>
      <c r="T1258" s="241">
        <f>T1106+T877+T1257+T1248</f>
        <v>565662.29290222563</v>
      </c>
      <c r="U1258" s="241"/>
      <c r="V1258" s="241">
        <f>V1106+V877+V1257+V1248</f>
        <v>534623.46713655745</v>
      </c>
      <c r="W1258" s="241"/>
      <c r="X1258" s="241">
        <f>X1106+X877+X1257+X1248</f>
        <v>489685.14721082116</v>
      </c>
      <c r="Y1258" s="241"/>
      <c r="Z1258" s="241">
        <f>Z1106+Z877+Z1257+Z1248</f>
        <v>570320.68064657319</v>
      </c>
      <c r="AA1258" s="241"/>
      <c r="AB1258" s="241">
        <f>AB1106+AB877+AB1257+AB1248</f>
        <v>383947.89178994903</v>
      </c>
      <c r="AC1258" s="241"/>
      <c r="AD1258" s="241">
        <f>AD1106+AD877+AD1257+AD1248</f>
        <v>266135.63167275127</v>
      </c>
      <c r="AE1258" s="241"/>
      <c r="AF1258" s="241">
        <f>AF1106+AF877+AF1257+AF1248</f>
        <v>252481.91766602386</v>
      </c>
      <c r="AG1258" s="241"/>
      <c r="AH1258" s="241">
        <f>AH1106+AH877+AH1257+AH1248</f>
        <v>270805.95232876949</v>
      </c>
      <c r="AI1258" s="241"/>
      <c r="AJ1258" s="241">
        <f>AJ1106+AJ877+AJ1257+AJ1248</f>
        <v>146809.36620119947</v>
      </c>
      <c r="AK1258" s="241"/>
      <c r="AL1258" s="241">
        <f>AL1106+AL877+AL1257+AL1248</f>
        <v>0</v>
      </c>
      <c r="AM1258" s="241"/>
      <c r="AN1258" s="241"/>
      <c r="AO1258" s="139">
        <f>AO1106+AO877+AO1257+AO1248</f>
        <v>4811768.9891999997</v>
      </c>
    </row>
  </sheetData>
  <autoFilter ref="AK1:AK1261"/>
  <mergeCells count="8">
    <mergeCell ref="B6:B7"/>
    <mergeCell ref="C6:C7"/>
    <mergeCell ref="D6:D7"/>
    <mergeCell ref="E6:E7"/>
    <mergeCell ref="F6:F7"/>
    <mergeCell ref="A6:A7"/>
    <mergeCell ref="G6:G7"/>
    <mergeCell ref="H6:H7"/>
  </mergeCells>
  <pageMargins left="0.55118110236220474" right="0.19685039370078741" top="0.39370078740157483" bottom="0.39370078740157483" header="0.19685039370078741" footer="0.19685039370078741"/>
  <pageSetup paperSize="9" scale="31" fitToHeight="48" orientation="landscape" r:id="rId1"/>
  <rowBreaks count="5" manualBreakCount="5">
    <brk id="126" max="62" man="1"/>
    <brk id="150" max="62" man="1"/>
    <brk id="171" max="62" man="1"/>
    <brk id="1203" max="34" man="1"/>
    <brk id="1232"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P88"/>
    </sheetView>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15ª med</vt:lpstr>
      <vt:lpstr>Plan1</vt:lpstr>
      <vt:lpstr>'15ª med'!Area_de_impressao</vt:lpstr>
      <vt:lpstr>'15ª med'!Titulos_de_impressao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CREVELIN VALENTIM</dc:creator>
  <cp:lastModifiedBy>ERICA CREVELIN VALENTIM</cp:lastModifiedBy>
  <dcterms:created xsi:type="dcterms:W3CDTF">2023-05-22T18:52:01Z</dcterms:created>
  <dcterms:modified xsi:type="dcterms:W3CDTF">2023-06-30T19:02:31Z</dcterms:modified>
</cp:coreProperties>
</file>