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20700" windowHeight="9765"/>
  </bookViews>
  <sheets>
    <sheet name="RETENÇÕES" sheetId="1" r:id="rId1"/>
  </sheets>
  <definedNames>
    <definedName name="_xlnm.Print_Area" localSheetId="0">RETENÇÕES!$A$1:$K$43</definedName>
  </definedNames>
  <calcPr calcId="144525"/>
</workbook>
</file>

<file path=xl/calcChain.xml><?xml version="1.0" encoding="utf-8"?>
<calcChain xmlns="http://schemas.openxmlformats.org/spreadsheetml/2006/main">
  <c r="I39" i="1" l="1"/>
  <c r="H39" i="1"/>
  <c r="D37" i="1"/>
  <c r="E37" i="1" s="1"/>
  <c r="E36" i="1"/>
  <c r="E35" i="1"/>
  <c r="E34" i="1"/>
  <c r="E33" i="1"/>
  <c r="E32" i="1"/>
  <c r="D31" i="1"/>
  <c r="E31" i="1" s="1"/>
  <c r="E30" i="1"/>
  <c r="E29" i="1"/>
  <c r="D28" i="1"/>
  <c r="D27" i="1"/>
  <c r="E27" i="1" s="1"/>
  <c r="E26" i="1"/>
  <c r="I22" i="1"/>
  <c r="H22" i="1"/>
  <c r="E21" i="1"/>
  <c r="E20" i="1"/>
  <c r="E19" i="1"/>
  <c r="E18" i="1"/>
  <c r="E17" i="1"/>
  <c r="E16" i="1"/>
  <c r="D22" i="1"/>
  <c r="E15" i="1"/>
  <c r="E14" i="1"/>
  <c r="E13" i="1"/>
  <c r="E12" i="1"/>
  <c r="E11" i="1"/>
  <c r="E10" i="1"/>
  <c r="E9" i="1"/>
  <c r="D39" i="1" l="1"/>
  <c r="E38" i="1"/>
  <c r="C39" i="1"/>
  <c r="C22" i="1"/>
  <c r="E28" i="1"/>
  <c r="E39" i="1" l="1"/>
</calcChain>
</file>

<file path=xl/sharedStrings.xml><?xml version="1.0" encoding="utf-8"?>
<sst xmlns="http://schemas.openxmlformats.org/spreadsheetml/2006/main" count="82" uniqueCount="28">
  <si>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</si>
  <si>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</si>
  <si>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</si>
  <si>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</si>
  <si>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</si>
  <si>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</si>
  <si>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</si>
  <si>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</si>
  <si>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</si>
  <si>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</si>
  <si>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</si>
  <si>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</si>
  <si>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</si>
  <si>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13° SALÁRIO</t>
  </si>
  <si>
    <t>Totais</t>
  </si>
  <si>
    <t>IDENTIFICAÇÃO: TRIBUNAL DE JUSTIÇA DO ESTADO DO ES-UG 030101</t>
  </si>
  <si>
    <t>Nota:</t>
  </si>
  <si>
    <t>DEMONSTRATIVO PREVIDENCIARIO MENSAL DOS VALORES RETIDOS DOS SERVIDORES E EFETIVAMENTE RECOLHIDOS NO EXERCÍCIO</t>
  </si>
  <si>
    <t>DEMONSTRATIVO PREVIDENCIARIO DOS VALORES RETIDOS DOS SERVIDORES E  RECOLHIDOS NO EXERCÍCIO</t>
  </si>
  <si>
    <t>VALORES RETIDOS</t>
  </si>
  <si>
    <t>VALORES RECOLHIDOS</t>
  </si>
  <si>
    <t>RPPS-FUNDO PREVIDENCIARIO</t>
  </si>
  <si>
    <t>RPPS-FUNDO FINANCEIRO</t>
  </si>
  <si>
    <t>RGPS</t>
  </si>
  <si>
    <t>REGIME COMPLEMENTAR-PREVES</t>
  </si>
  <si>
    <t>EXERCÍCIO: 2020</t>
  </si>
  <si>
    <t>Saldo a Pagar</t>
  </si>
  <si>
    <t>MÊS: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</si>
</sst>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horizontal="left" vertical="top"/>
    </xf>
    <xf numFmtId="43" fontId="6" fillId="0" borderId="12" xfId="1" applyFont="1" applyFill="1" applyBorder="1" applyAlignment="1" applyProtection="1">
      <alignment horizontal="left" vertical="top"/>
    </xf>
    <xf numFmtId="43" fontId="3" fillId="0" borderId="12" xfId="1" applyFon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horizontal="right" vertical="top"/>
    </xf>
    <xf numFmtId="43" fontId="3" fillId="0" borderId="12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horizontal="left" vertical="top"/>
    </xf>
    <xf numFmtId="4" fontId="6" fillId="0" borderId="12" xfId="1" applyNumberFormat="1" applyFont="1" applyFill="1" applyBorder="1" applyAlignment="1" applyProtection="1">
      <alignment horizontal="right" vertical="top"/>
    </xf>
    <xf numFmtId="4" fontId="3" fillId="0" borderId="12" xfId="0" applyNumberFormat="1" applyFont="1" applyFill="1" applyBorder="1" applyAlignment="1" applyProtection="1">
      <alignment horizontal="right" vertical="top"/>
    </xf>
    <xf numFmtId="4" fontId="3" fillId="0" borderId="12" xfId="1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39" fontId="6" fillId="0" borderId="12" xfId="1" applyNumberFormat="1" applyFont="1" applyFill="1" applyBorder="1" applyAlignment="1" applyProtection="1">
      <alignment horizontal="center" vertical="top"/>
    </xf>
    <xf numFmtId="4" fontId="6" fillId="0" borderId="12" xfId="0" applyNumberFormat="1" applyFont="1" applyFill="1" applyBorder="1" applyAlignment="1" applyProtection="1">
      <alignment horizontal="right" vertical="top"/>
    </xf>
    <xf numFmtId="43" fontId="1" fillId="0" borderId="4" xfId="0" applyNumberFormat="1" applyFont="1" applyFill="1" applyBorder="1" applyAlignment="1" applyProtection="1">
      <alignment horizontal="left" vertical="top"/>
    </xf>
    <xf numFmtId="43" fontId="6" fillId="0" borderId="1" xfId="1" applyFont="1" applyFill="1" applyBorder="1" applyAlignment="1" applyProtection="1">
      <alignment horizontal="left" vertical="top"/>
    </xf>
    <xf numFmtId="43" fontId="6" fillId="0" borderId="12" xfId="1" applyFont="1" applyFill="1" applyBorder="1" applyAlignment="1" applyProtection="1">
      <alignment horizontal="right" vertical="top"/>
    </xf>
    <xf numFmtId="0" fontId="1" fillId="0" borderId="6" xfId="0" applyNumberFormat="1" applyFont="1" applyFill="1" applyBorder="1" applyAlignment="1" applyProtection="1">
      <alignment horizontal="left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5" fillId="0" borderId="4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left" vertical="top"/>
    </xf>
    <xf numFmtId="0" fontId="4" fillId="0" borderId="14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4" fontId="3" fillId="0" borderId="0" xfId="0" applyNumberFormat="1" applyFont="1" applyFill="1" applyBorder="1" applyAlignment="1" applyProtection="1">
      <alignment horizontal="center" vertical="top"/>
    </xf>
    <xf numFmtId="4" fontId="6" fillId="0" borderId="8" xfId="1" applyNumberFormat="1" applyFont="1" applyFill="1" applyBorder="1" applyAlignment="1" applyProtection="1">
      <alignment horizontal="right" vertical="top"/>
    </xf>
    <xf numFmtId="4" fontId="6" fillId="0" borderId="8" xfId="0" applyNumberFormat="1" applyFont="1" applyFill="1" applyBorder="1" applyAlignment="1" applyProtection="1">
      <alignment horizontal="right" vertical="top"/>
    </xf>
    <xf numFmtId="43" fontId="3" fillId="0" borderId="1" xfId="0" applyNumberFormat="1" applyFont="1" applyFill="1" applyBorder="1" applyAlignment="1" applyProtection="1">
      <alignment horizontal="left" vertical="top"/>
    </xf>
    <xf numFmtId="4" fontId="3" fillId="0" borderId="8" xfId="1" applyNumberFormat="1" applyFon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vertical="top"/>
    </xf>
    <xf numFmtId="4" fontId="3" fillId="0" borderId="8" xfId="0" applyNumberFormat="1" applyFont="1" applyFill="1" applyBorder="1" applyAlignment="1" applyProtection="1">
      <alignment horizontal="right" vertical="top"/>
    </xf>
    <xf numFmtId="43" fontId="3" fillId="0" borderId="1" xfId="1" applyFont="1" applyFill="1" applyBorder="1" applyAlignment="1" applyProtection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tabSelected="1" topLeftCell="A12" zoomScaleNormal="100" workbookViewId="0">
      <selection activeCell="J50" sqref="J50"/>
    </sheetView>
  </sheetViews>
  <sheetFormatPr defaultRowHeight="12.75" x14ac:dyDescent="0.2"/>
  <cols>
    <col min="2" max="2" width="13.5703125" customWidth="1"/>
    <col min="3" max="3" width="12.28515625" customWidth="1"/>
    <col min="4" max="4" width="11.85546875" customWidth="1"/>
    <col min="5" max="5" width="13.140625" customWidth="1"/>
    <col min="6" max="6" width="1.85546875" customWidth="1"/>
    <col min="7" max="7" width="10.85546875" customWidth="1"/>
    <col min="8" max="8" width="12" bestFit="1" customWidth="1"/>
    <col min="9" max="9" width="13.28515625" customWidth="1"/>
    <col min="10" max="10" width="11.42578125" customWidth="1"/>
    <col min="11" max="11" width="15.7109375" style="6" customWidth="1"/>
  </cols>
  <sheetData>
    <row r="1" spans="2:11" ht="32.25" customHeight="1" x14ac:dyDescent="0.2">
      <c r="B1" s="39" t="s">
        <v>18</v>
      </c>
      <c r="C1" s="40"/>
      <c r="D1" s="40"/>
      <c r="E1" s="40"/>
      <c r="F1" s="40"/>
      <c r="G1" s="40"/>
      <c r="H1" s="40"/>
      <c r="I1" s="40"/>
      <c r="J1" s="41"/>
    </row>
    <row r="2" spans="2:11" x14ac:dyDescent="0.2">
      <c r="B2" s="32" t="s">
        <v>15</v>
      </c>
      <c r="C2" s="33"/>
      <c r="D2" s="33"/>
      <c r="E2" s="33"/>
      <c r="F2" s="33"/>
      <c r="G2" s="33"/>
      <c r="H2" s="33"/>
      <c r="I2" s="33"/>
      <c r="J2" s="34"/>
    </row>
    <row r="3" spans="2:11" x14ac:dyDescent="0.2">
      <c r="B3" s="32" t="s">
        <v>25</v>
      </c>
      <c r="C3" s="33"/>
      <c r="D3" s="33"/>
      <c r="E3" s="33"/>
      <c r="F3" s="33"/>
      <c r="G3" s="33"/>
      <c r="H3" s="33"/>
      <c r="I3" s="33"/>
      <c r="J3" s="34"/>
    </row>
    <row r="4" spans="2:11" x14ac:dyDescent="0.2">
      <c r="B4" s="32" t="s">
        <v>27</v>
      </c>
      <c r="C4" s="33"/>
      <c r="D4" s="33"/>
      <c r="E4" s="33"/>
      <c r="F4" s="33"/>
      <c r="G4" s="33"/>
      <c r="H4" s="33"/>
      <c r="I4" s="33"/>
      <c r="J4" s="34"/>
    </row>
    <row r="5" spans="2:11" ht="22.5" customHeight="1" x14ac:dyDescent="0.2">
      <c r="B5" s="42" t="s">
        <v>17</v>
      </c>
      <c r="C5" s="43"/>
      <c r="D5" s="43"/>
      <c r="E5" s="43"/>
      <c r="F5" s="43"/>
      <c r="G5" s="43"/>
      <c r="H5" s="43"/>
      <c r="I5" s="43"/>
      <c r="J5" s="44"/>
    </row>
    <row r="6" spans="2:11" x14ac:dyDescent="0.2">
      <c r="B6" s="30"/>
      <c r="C6" s="32" t="s">
        <v>21</v>
      </c>
      <c r="D6" s="33"/>
      <c r="E6" s="34"/>
      <c r="F6" s="30"/>
      <c r="G6" s="30"/>
      <c r="H6" s="32" t="s">
        <v>22</v>
      </c>
      <c r="I6" s="33"/>
      <c r="J6" s="34"/>
      <c r="K6" s="45"/>
    </row>
    <row r="7" spans="2:11" ht="12.75" customHeight="1" x14ac:dyDescent="0.2">
      <c r="B7" s="31"/>
      <c r="C7" s="22"/>
      <c r="D7" s="22"/>
      <c r="E7" s="35" t="s">
        <v>26</v>
      </c>
      <c r="F7" s="31"/>
      <c r="G7" s="31"/>
      <c r="H7" s="22"/>
      <c r="I7" s="22"/>
      <c r="J7" s="35" t="s">
        <v>26</v>
      </c>
    </row>
    <row r="8" spans="2:11" ht="22.5" x14ac:dyDescent="0.2">
      <c r="B8" s="2" t="s">
        <v>0</v>
      </c>
      <c r="C8" s="3" t="s">
        <v>19</v>
      </c>
      <c r="D8" s="3" t="s">
        <v>20</v>
      </c>
      <c r="E8" s="36"/>
      <c r="F8" s="31"/>
      <c r="G8" s="2" t="s">
        <v>0</v>
      </c>
      <c r="H8" s="3" t="s">
        <v>19</v>
      </c>
      <c r="I8" s="3" t="s">
        <v>20</v>
      </c>
      <c r="J8" s="36"/>
    </row>
    <row r="9" spans="2:11" x14ac:dyDescent="0.2">
      <c r="B9" s="7" t="s">
        <v>1</v>
      </c>
      <c r="C9" s="8">
        <v>1481859.3499999999</v>
      </c>
      <c r="D9" s="8">
        <v>1481859.3499999999</v>
      </c>
      <c r="E9" s="13">
        <f>C9-D9</f>
        <v>0</v>
      </c>
      <c r="F9" s="31"/>
      <c r="G9" s="7" t="s">
        <v>1</v>
      </c>
      <c r="H9" s="8">
        <v>3230545.8299999996</v>
      </c>
      <c r="I9" s="8">
        <v>3230545.8299999996</v>
      </c>
      <c r="J9" s="46">
        <v>0</v>
      </c>
      <c r="K9" s="20"/>
    </row>
    <row r="10" spans="2:11" x14ac:dyDescent="0.2">
      <c r="B10" s="7" t="s">
        <v>2</v>
      </c>
      <c r="C10" s="8">
        <v>1443837.48</v>
      </c>
      <c r="D10" s="8">
        <v>1443837.48</v>
      </c>
      <c r="E10" s="13">
        <f t="shared" ref="E10:E21" si="0">C10-D10</f>
        <v>0</v>
      </c>
      <c r="F10" s="16"/>
      <c r="G10" s="7" t="s">
        <v>2</v>
      </c>
      <c r="H10" s="8">
        <v>3127798.52</v>
      </c>
      <c r="I10" s="8">
        <v>3127798.52</v>
      </c>
      <c r="J10" s="46">
        <v>0</v>
      </c>
      <c r="K10" s="20"/>
    </row>
    <row r="11" spans="2:11" x14ac:dyDescent="0.2">
      <c r="B11" s="7" t="s">
        <v>3</v>
      </c>
      <c r="C11" s="8">
        <v>1446993.66</v>
      </c>
      <c r="D11" s="8">
        <v>1446993.66</v>
      </c>
      <c r="E11" s="13">
        <f t="shared" si="0"/>
        <v>0</v>
      </c>
      <c r="F11" s="16"/>
      <c r="G11" s="7" t="s">
        <v>3</v>
      </c>
      <c r="H11" s="8">
        <v>3106084.39</v>
      </c>
      <c r="I11" s="8">
        <v>3106084.39</v>
      </c>
      <c r="J11" s="46">
        <v>0</v>
      </c>
      <c r="K11" s="20"/>
    </row>
    <row r="12" spans="2:11" x14ac:dyDescent="0.2">
      <c r="B12" s="7" t="s">
        <v>4</v>
      </c>
      <c r="C12" s="8">
        <v>1838329.77</v>
      </c>
      <c r="D12" s="8">
        <v>1838329.77</v>
      </c>
      <c r="E12" s="13">
        <f t="shared" si="0"/>
        <v>0</v>
      </c>
      <c r="F12" s="16"/>
      <c r="G12" s="7" t="s">
        <v>4</v>
      </c>
      <c r="H12" s="8">
        <v>3950603.8</v>
      </c>
      <c r="I12" s="8">
        <v>3950603.8</v>
      </c>
      <c r="J12" s="46">
        <v>0</v>
      </c>
      <c r="K12" s="20"/>
    </row>
    <row r="13" spans="2:11" x14ac:dyDescent="0.2">
      <c r="B13" s="7" t="s">
        <v>5</v>
      </c>
      <c r="C13" s="8">
        <v>1835511.38</v>
      </c>
      <c r="D13" s="8">
        <v>1835511.38</v>
      </c>
      <c r="E13" s="13">
        <f t="shared" si="0"/>
        <v>0</v>
      </c>
      <c r="F13" s="16"/>
      <c r="G13" s="7" t="s">
        <v>5</v>
      </c>
      <c r="H13" s="8">
        <v>3924298.68</v>
      </c>
      <c r="I13" s="8">
        <v>3924298.68</v>
      </c>
      <c r="J13" s="46">
        <v>0</v>
      </c>
      <c r="K13" s="20"/>
    </row>
    <row r="14" spans="2:11" x14ac:dyDescent="0.2">
      <c r="B14" s="7" t="s">
        <v>6</v>
      </c>
      <c r="C14" s="8">
        <v>1833792.87</v>
      </c>
      <c r="D14" s="8">
        <v>1833792.87</v>
      </c>
      <c r="E14" s="13">
        <f t="shared" si="0"/>
        <v>0</v>
      </c>
      <c r="F14" s="16"/>
      <c r="G14" s="7" t="s">
        <v>6</v>
      </c>
      <c r="H14" s="8">
        <v>3908367.4000000004</v>
      </c>
      <c r="I14" s="8">
        <v>3908367.4000000004</v>
      </c>
      <c r="J14" s="46">
        <v>0</v>
      </c>
      <c r="K14" s="20"/>
    </row>
    <row r="15" spans="2:11" x14ac:dyDescent="0.2">
      <c r="B15" s="7" t="s">
        <v>7</v>
      </c>
      <c r="C15" s="8">
        <v>1833991.41</v>
      </c>
      <c r="D15" s="8">
        <v>1833991.41</v>
      </c>
      <c r="E15" s="13">
        <f t="shared" si="0"/>
        <v>0</v>
      </c>
      <c r="F15" s="16"/>
      <c r="G15" s="7" t="s">
        <v>7</v>
      </c>
      <c r="H15" s="8">
        <v>3891935.04</v>
      </c>
      <c r="I15" s="8">
        <v>3891935.04</v>
      </c>
      <c r="J15" s="46">
        <v>0</v>
      </c>
      <c r="K15" s="20"/>
    </row>
    <row r="16" spans="2:11" x14ac:dyDescent="0.2">
      <c r="B16" s="7" t="s">
        <v>8</v>
      </c>
      <c r="C16" s="8">
        <v>1834072.69</v>
      </c>
      <c r="D16" s="8">
        <v>1834072.69</v>
      </c>
      <c r="E16" s="13">
        <f t="shared" si="0"/>
        <v>0</v>
      </c>
      <c r="F16" s="16"/>
      <c r="G16" s="7" t="s">
        <v>8</v>
      </c>
      <c r="H16" s="8">
        <v>3889628.7100000004</v>
      </c>
      <c r="I16" s="8">
        <v>3889628.7100000004</v>
      </c>
      <c r="J16" s="46">
        <v>0</v>
      </c>
      <c r="K16" s="20"/>
    </row>
    <row r="17" spans="2:11" x14ac:dyDescent="0.2">
      <c r="B17" s="7" t="s">
        <v>9</v>
      </c>
      <c r="C17" s="8">
        <v>1829797.86</v>
      </c>
      <c r="D17" s="8">
        <v>1829797.86</v>
      </c>
      <c r="E17" s="13">
        <f t="shared" si="0"/>
        <v>0</v>
      </c>
      <c r="F17" s="16"/>
      <c r="G17" s="7" t="s">
        <v>9</v>
      </c>
      <c r="H17" s="8">
        <v>3877168.9899999998</v>
      </c>
      <c r="I17" s="20">
        <v>3877168.9899999998</v>
      </c>
      <c r="J17" s="46">
        <v>0</v>
      </c>
      <c r="K17" s="20"/>
    </row>
    <row r="18" spans="2:11" x14ac:dyDescent="0.2">
      <c r="B18" s="7" t="s">
        <v>10</v>
      </c>
      <c r="C18" s="8">
        <v>1828899.07</v>
      </c>
      <c r="D18" s="8">
        <v>1828899.07</v>
      </c>
      <c r="E18" s="13">
        <f t="shared" si="0"/>
        <v>0</v>
      </c>
      <c r="F18" s="16"/>
      <c r="G18" s="7" t="s">
        <v>10</v>
      </c>
      <c r="H18" s="8">
        <v>3865521.61</v>
      </c>
      <c r="I18" s="8">
        <v>3865521.61</v>
      </c>
      <c r="J18" s="46">
        <v>0</v>
      </c>
      <c r="K18" s="20"/>
    </row>
    <row r="19" spans="2:11" x14ac:dyDescent="0.2">
      <c r="B19" s="7" t="s">
        <v>11</v>
      </c>
      <c r="C19" s="8">
        <v>1823976.01</v>
      </c>
      <c r="D19" s="8">
        <v>1823976.01</v>
      </c>
      <c r="E19" s="13">
        <f t="shared" si="0"/>
        <v>0</v>
      </c>
      <c r="F19" s="16"/>
      <c r="G19" s="7" t="s">
        <v>11</v>
      </c>
      <c r="H19" s="8">
        <v>3903958.73</v>
      </c>
      <c r="I19" s="8">
        <v>3903958.73</v>
      </c>
      <c r="J19" s="46">
        <v>0</v>
      </c>
      <c r="K19" s="20"/>
    </row>
    <row r="20" spans="2:11" x14ac:dyDescent="0.2">
      <c r="B20" s="7" t="s">
        <v>12</v>
      </c>
      <c r="C20" s="8">
        <v>1818422.13</v>
      </c>
      <c r="D20" s="8">
        <v>1818422.13</v>
      </c>
      <c r="E20" s="13">
        <f t="shared" si="0"/>
        <v>0</v>
      </c>
      <c r="F20" s="16"/>
      <c r="G20" s="7" t="s">
        <v>12</v>
      </c>
      <c r="H20" s="8">
        <v>3857508.6</v>
      </c>
      <c r="I20" s="8">
        <v>3857508.6</v>
      </c>
      <c r="J20" s="47">
        <v>0</v>
      </c>
      <c r="K20" s="20"/>
    </row>
    <row r="21" spans="2:11" x14ac:dyDescent="0.2">
      <c r="B21" s="7" t="s">
        <v>13</v>
      </c>
      <c r="C21" s="8">
        <v>1818956.8900000001</v>
      </c>
      <c r="D21" s="8">
        <v>1818956.8900000001</v>
      </c>
      <c r="E21" s="13">
        <f t="shared" si="0"/>
        <v>0</v>
      </c>
      <c r="F21" s="16"/>
      <c r="G21" s="7" t="s">
        <v>13</v>
      </c>
      <c r="H21" s="13">
        <v>3890757.56</v>
      </c>
      <c r="I21" s="13">
        <v>3890757.56</v>
      </c>
      <c r="J21" s="47">
        <v>0</v>
      </c>
      <c r="K21" s="48"/>
    </row>
    <row r="22" spans="2:11" x14ac:dyDescent="0.2">
      <c r="B22" s="23" t="s">
        <v>14</v>
      </c>
      <c r="C22" s="11">
        <f>SUM(C9:C21)</f>
        <v>22668440.57</v>
      </c>
      <c r="D22" s="11">
        <f>SUM(D9:D21)</f>
        <v>22668440.57</v>
      </c>
      <c r="E22" s="15">
        <v>0</v>
      </c>
      <c r="F22" s="12"/>
      <c r="G22" s="10" t="s">
        <v>14</v>
      </c>
      <c r="H22" s="11">
        <f>SUM(H9:H21)</f>
        <v>48424177.859999999</v>
      </c>
      <c r="I22" s="11">
        <f>SUM(I9:I21)</f>
        <v>48424177.859999999</v>
      </c>
      <c r="J22" s="49">
        <v>0</v>
      </c>
      <c r="K22" s="48"/>
    </row>
    <row r="23" spans="2:11" x14ac:dyDescent="0.2">
      <c r="B23" s="30"/>
      <c r="C23" s="32" t="s">
        <v>23</v>
      </c>
      <c r="D23" s="33"/>
      <c r="E23" s="34"/>
      <c r="F23" s="30"/>
      <c r="G23" s="30"/>
      <c r="H23" s="32" t="s">
        <v>24</v>
      </c>
      <c r="I23" s="33"/>
      <c r="J23" s="34"/>
      <c r="K23" s="45"/>
    </row>
    <row r="24" spans="2:11" ht="12.75" customHeight="1" x14ac:dyDescent="0.2">
      <c r="B24" s="31"/>
      <c r="C24" s="22"/>
      <c r="D24" s="22"/>
      <c r="E24" s="35" t="s">
        <v>26</v>
      </c>
      <c r="F24" s="31"/>
      <c r="G24" s="31"/>
      <c r="H24" s="22"/>
      <c r="I24" s="22"/>
      <c r="J24" s="35" t="s">
        <v>26</v>
      </c>
    </row>
    <row r="25" spans="2:11" ht="22.5" x14ac:dyDescent="0.2">
      <c r="B25" s="2" t="s">
        <v>0</v>
      </c>
      <c r="C25" s="3" t="s">
        <v>19</v>
      </c>
      <c r="D25" s="3" t="s">
        <v>20</v>
      </c>
      <c r="E25" s="36"/>
      <c r="F25" s="31"/>
      <c r="G25" s="2" t="s">
        <v>0</v>
      </c>
      <c r="H25" s="3" t="s">
        <v>19</v>
      </c>
      <c r="I25" s="3" t="s">
        <v>20</v>
      </c>
      <c r="J25" s="36"/>
      <c r="K25" s="50"/>
    </row>
    <row r="26" spans="2:11" x14ac:dyDescent="0.2">
      <c r="B26" s="7" t="s">
        <v>1</v>
      </c>
      <c r="C26" s="21">
        <v>371765.3</v>
      </c>
      <c r="D26" s="8"/>
      <c r="E26" s="13">
        <f>C26-D26</f>
        <v>371765.3</v>
      </c>
      <c r="F26" s="31"/>
      <c r="G26" s="7" t="s">
        <v>1</v>
      </c>
      <c r="H26" s="8">
        <v>65933.17</v>
      </c>
      <c r="I26" s="8">
        <v>65933.17</v>
      </c>
      <c r="J26" s="46">
        <v>0</v>
      </c>
      <c r="K26" s="20"/>
    </row>
    <row r="27" spans="2:11" x14ac:dyDescent="0.2">
      <c r="B27" s="7" t="s">
        <v>2</v>
      </c>
      <c r="C27" s="21">
        <v>355815.71</v>
      </c>
      <c r="D27" s="8">
        <f>C26</f>
        <v>371765.3</v>
      </c>
      <c r="E27" s="13">
        <f t="shared" ref="E27:E37" si="1">C27-D27</f>
        <v>-15949.589999999967</v>
      </c>
      <c r="F27" s="16"/>
      <c r="G27" s="7" t="s">
        <v>2</v>
      </c>
      <c r="H27" s="8">
        <v>65739.31</v>
      </c>
      <c r="I27" s="8">
        <v>65739.31</v>
      </c>
      <c r="J27" s="46">
        <v>0</v>
      </c>
      <c r="K27" s="20"/>
    </row>
    <row r="28" spans="2:11" x14ac:dyDescent="0.2">
      <c r="B28" s="7" t="s">
        <v>3</v>
      </c>
      <c r="C28" s="21">
        <v>369030.43</v>
      </c>
      <c r="D28" s="8">
        <f>C27</f>
        <v>355815.71</v>
      </c>
      <c r="E28" s="13">
        <f t="shared" si="1"/>
        <v>13214.719999999972</v>
      </c>
      <c r="F28" s="16"/>
      <c r="G28" s="7" t="s">
        <v>3</v>
      </c>
      <c r="H28" s="8">
        <v>66180.649999999994</v>
      </c>
      <c r="I28" s="8">
        <v>66180.649999999994</v>
      </c>
      <c r="J28" s="46">
        <v>0</v>
      </c>
      <c r="K28" s="20"/>
    </row>
    <row r="29" spans="2:11" x14ac:dyDescent="0.2">
      <c r="B29" s="7" t="s">
        <v>4</v>
      </c>
      <c r="C29" s="21">
        <v>367092.63</v>
      </c>
      <c r="D29" s="8">
        <v>369030.43</v>
      </c>
      <c r="E29" s="13">
        <f t="shared" si="1"/>
        <v>-1937.7999999999884</v>
      </c>
      <c r="F29" s="16"/>
      <c r="G29" s="7" t="s">
        <v>4</v>
      </c>
      <c r="H29" s="8">
        <v>66871.91</v>
      </c>
      <c r="I29" s="8">
        <v>66871.91</v>
      </c>
      <c r="J29" s="46">
        <v>0</v>
      </c>
      <c r="K29" s="20"/>
    </row>
    <row r="30" spans="2:11" x14ac:dyDescent="0.2">
      <c r="B30" s="7" t="s">
        <v>5</v>
      </c>
      <c r="C30" s="21">
        <v>371198.96</v>
      </c>
      <c r="D30" s="8">
        <v>367092.63</v>
      </c>
      <c r="E30" s="13">
        <f t="shared" si="1"/>
        <v>4106.3300000000163</v>
      </c>
      <c r="F30" s="16"/>
      <c r="G30" s="7" t="s">
        <v>5</v>
      </c>
      <c r="H30" s="8">
        <v>66634.070000000007</v>
      </c>
      <c r="I30" s="8">
        <v>66634.070000000007</v>
      </c>
      <c r="J30" s="46">
        <v>0</v>
      </c>
      <c r="K30" s="20"/>
    </row>
    <row r="31" spans="2:11" x14ac:dyDescent="0.2">
      <c r="B31" s="7" t="s">
        <v>6</v>
      </c>
      <c r="C31" s="21">
        <v>368531.24</v>
      </c>
      <c r="D31" s="8">
        <f>C30</f>
        <v>371198.96</v>
      </c>
      <c r="E31" s="13">
        <f t="shared" si="1"/>
        <v>-2667.7200000000303</v>
      </c>
      <c r="F31" s="16"/>
      <c r="G31" s="7" t="s">
        <v>6</v>
      </c>
      <c r="H31" s="8">
        <v>66677.399999999994</v>
      </c>
      <c r="I31" s="8">
        <v>66677.399999999994</v>
      </c>
      <c r="J31" s="46">
        <v>0</v>
      </c>
      <c r="K31" s="20"/>
    </row>
    <row r="32" spans="2:11" x14ac:dyDescent="0.2">
      <c r="B32" s="7" t="s">
        <v>7</v>
      </c>
      <c r="C32" s="21">
        <v>369007.48000000004</v>
      </c>
      <c r="D32" s="8">
        <v>368531.24</v>
      </c>
      <c r="E32" s="13">
        <f t="shared" si="1"/>
        <v>476.24000000004889</v>
      </c>
      <c r="F32" s="16"/>
      <c r="G32" s="7" t="s">
        <v>7</v>
      </c>
      <c r="H32" s="8">
        <v>68148.570000000007</v>
      </c>
      <c r="I32" s="8">
        <v>68148.570000000007</v>
      </c>
      <c r="J32" s="46">
        <v>0</v>
      </c>
      <c r="K32" s="20"/>
    </row>
    <row r="33" spans="2:11" x14ac:dyDescent="0.2">
      <c r="B33" s="7" t="s">
        <v>8</v>
      </c>
      <c r="C33" s="21">
        <v>369604.62</v>
      </c>
      <c r="D33" s="8">
        <v>369007.48000000004</v>
      </c>
      <c r="E33" s="13">
        <f t="shared" si="1"/>
        <v>597.13999999995576</v>
      </c>
      <c r="F33" s="16"/>
      <c r="G33" s="7" t="s">
        <v>8</v>
      </c>
      <c r="H33" s="8">
        <v>66535.210000000006</v>
      </c>
      <c r="I33" s="8">
        <v>66535.210000000006</v>
      </c>
      <c r="J33" s="46">
        <v>0</v>
      </c>
      <c r="K33" s="20"/>
    </row>
    <row r="34" spans="2:11" x14ac:dyDescent="0.2">
      <c r="B34" s="7" t="s">
        <v>9</v>
      </c>
      <c r="C34" s="21">
        <v>372704.71</v>
      </c>
      <c r="D34" s="8">
        <v>369604.62</v>
      </c>
      <c r="E34" s="13">
        <f t="shared" si="1"/>
        <v>3100.0900000000256</v>
      </c>
      <c r="F34" s="16"/>
      <c r="G34" s="7" t="s">
        <v>9</v>
      </c>
      <c r="H34" s="8">
        <v>66439.02</v>
      </c>
      <c r="I34" s="8">
        <v>66439.02</v>
      </c>
      <c r="J34" s="46">
        <v>0</v>
      </c>
      <c r="K34" s="20"/>
    </row>
    <row r="35" spans="2:11" x14ac:dyDescent="0.2">
      <c r="B35" s="7" t="s">
        <v>10</v>
      </c>
      <c r="C35" s="21">
        <v>378401.84</v>
      </c>
      <c r="D35" s="8">
        <v>372704.71</v>
      </c>
      <c r="E35" s="18">
        <f t="shared" si="1"/>
        <v>5697.1300000000047</v>
      </c>
      <c r="F35" s="16"/>
      <c r="G35" s="7" t="s">
        <v>10</v>
      </c>
      <c r="H35" s="8">
        <v>66385.67</v>
      </c>
      <c r="I35" s="8">
        <v>66385.67</v>
      </c>
      <c r="J35" s="46">
        <v>0</v>
      </c>
      <c r="K35" s="20"/>
    </row>
    <row r="36" spans="2:11" x14ac:dyDescent="0.2">
      <c r="B36" s="7" t="s">
        <v>11</v>
      </c>
      <c r="C36" s="8">
        <v>374949.26</v>
      </c>
      <c r="D36" s="8">
        <v>378401.84</v>
      </c>
      <c r="E36" s="14">
        <f t="shared" si="1"/>
        <v>-3452.5800000000163</v>
      </c>
      <c r="F36" s="16"/>
      <c r="G36" s="7" t="s">
        <v>11</v>
      </c>
      <c r="H36" s="8">
        <v>66628.27</v>
      </c>
      <c r="I36" s="8">
        <v>66628.27</v>
      </c>
      <c r="J36" s="51">
        <v>0</v>
      </c>
      <c r="K36" s="20"/>
    </row>
    <row r="37" spans="2:11" x14ac:dyDescent="0.2">
      <c r="B37" s="7" t="s">
        <v>12</v>
      </c>
      <c r="C37" s="8">
        <v>370489.33</v>
      </c>
      <c r="D37" s="8">
        <f>C36+C37</f>
        <v>745438.59000000008</v>
      </c>
      <c r="E37" s="14">
        <f t="shared" si="1"/>
        <v>-374949.26000000007</v>
      </c>
      <c r="F37" s="16"/>
      <c r="G37" s="7" t="s">
        <v>12</v>
      </c>
      <c r="H37" s="8">
        <v>67631.5</v>
      </c>
      <c r="I37" s="8">
        <v>67631.5</v>
      </c>
      <c r="J37" s="51">
        <v>0</v>
      </c>
      <c r="K37" s="20"/>
    </row>
    <row r="38" spans="2:11" x14ac:dyDescent="0.2">
      <c r="B38" s="7" t="s">
        <v>13</v>
      </c>
      <c r="C38" s="8">
        <v>362935.67</v>
      </c>
      <c r="D38" s="17">
        <v>362935.67</v>
      </c>
      <c r="E38" s="18">
        <f>C38-D38</f>
        <v>0</v>
      </c>
      <c r="F38" s="16"/>
      <c r="G38" s="7" t="s">
        <v>13</v>
      </c>
      <c r="H38" s="13">
        <v>67452.210000000006</v>
      </c>
      <c r="I38" s="13">
        <v>67452.210000000006</v>
      </c>
      <c r="J38" s="47">
        <v>0</v>
      </c>
      <c r="K38" s="52"/>
    </row>
    <row r="39" spans="2:11" x14ac:dyDescent="0.2">
      <c r="B39" s="23" t="s">
        <v>14</v>
      </c>
      <c r="C39" s="9">
        <f>SUM(C26:C38)</f>
        <v>4801527.18</v>
      </c>
      <c r="D39" s="9">
        <f>SUM(D26:D38)</f>
        <v>4801527.18</v>
      </c>
      <c r="E39" s="15">
        <f>SUM(E26:E38)</f>
        <v>-5.8207660913467407E-11</v>
      </c>
      <c r="F39" s="12"/>
      <c r="G39" s="10" t="s">
        <v>14</v>
      </c>
      <c r="H39" s="9">
        <f>SUM(H26:H38)</f>
        <v>867256.96000000008</v>
      </c>
      <c r="I39" s="9">
        <f>SUM(I26:I38)</f>
        <v>867256.96000000008</v>
      </c>
      <c r="J39" s="49">
        <v>0</v>
      </c>
      <c r="K39" s="52"/>
    </row>
    <row r="40" spans="2:11" x14ac:dyDescent="0.2">
      <c r="B40" s="37" t="s">
        <v>16</v>
      </c>
      <c r="C40" s="38"/>
      <c r="D40" s="38"/>
      <c r="E40" s="38"/>
      <c r="F40" s="38"/>
      <c r="G40" s="38"/>
      <c r="H40" s="38"/>
      <c r="I40" s="4"/>
      <c r="J40" s="5"/>
    </row>
    <row r="41" spans="2:11" x14ac:dyDescent="0.2">
      <c r="B41" s="24"/>
      <c r="C41" s="25"/>
      <c r="D41" s="25"/>
      <c r="E41" s="25"/>
      <c r="F41" s="25"/>
      <c r="G41" s="25"/>
      <c r="H41" s="25"/>
      <c r="I41" s="28"/>
      <c r="J41" s="29"/>
    </row>
    <row r="42" spans="2:11" x14ac:dyDescent="0.2">
      <c r="B42" s="26"/>
      <c r="C42" s="27"/>
      <c r="D42" s="27"/>
      <c r="E42" s="27"/>
      <c r="F42" s="27"/>
      <c r="G42" s="27"/>
      <c r="H42" s="27"/>
      <c r="I42" s="19"/>
      <c r="J42" s="1"/>
    </row>
    <row r="43" spans="2:11" s="6" customFormat="1" x14ac:dyDescent="0.2"/>
  </sheetData>
  <mergeCells count="25">
    <mergeCell ref="F8:F9"/>
    <mergeCell ref="G6:G7"/>
    <mergeCell ref="H6:J6"/>
    <mergeCell ref="B40:H40"/>
    <mergeCell ref="B1:J1"/>
    <mergeCell ref="B2:J2"/>
    <mergeCell ref="B3:J3"/>
    <mergeCell ref="B6:B7"/>
    <mergeCell ref="C6:E6"/>
    <mergeCell ref="B5:J5"/>
    <mergeCell ref="F6:F7"/>
    <mergeCell ref="B4:J4"/>
    <mergeCell ref="E7:E8"/>
    <mergeCell ref="J7:J8"/>
    <mergeCell ref="B41:H41"/>
    <mergeCell ref="B42:H42"/>
    <mergeCell ref="I41:J41"/>
    <mergeCell ref="B23:B24"/>
    <mergeCell ref="C23:E23"/>
    <mergeCell ref="F23:F24"/>
    <mergeCell ref="G23:G24"/>
    <mergeCell ref="H23:J23"/>
    <mergeCell ref="F25:F26"/>
    <mergeCell ref="J24:J25"/>
    <mergeCell ref="E24:E25"/>
  </mergeCells>
  <printOptions horizontalCentered="1"/>
  <pageMargins left="0.78740157480314965" right="0.78740157480314965" top="1.5354330708661419" bottom="0.98425196850393704" header="0.51181102362204722" footer="0.5118110236220472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RETENÇÕES</vt:lpstr>
      <vt:lpstr>RETENÇÕES!Area_de_impressao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SASANTOS</dc:creator>
  <cp:lastModifiedBy>SASANTOS</cp:lastModifiedBy>
  <cp:lastPrinted>2020-12-17T21:44:53Z</cp:lastPrinted>
  <dcterms:created xsi:type="dcterms:W3CDTF">2017-02-10T11:30:45Z</dcterms:created>
  <dcterms:modified xsi:type="dcterms:W3CDTF">2021-01-11T20:07:47Z</dcterms:modified>
</cp:coreProperties>
</file>