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941" windowWidth="20490" windowHeight="7245" tabRatio="809" activeTab="0"/>
  </bookViews>
  <sheets>
    <sheet name="Anexo II" sheetId="1" r:id="rId1"/>
  </sheets>
  <definedNames>
    <definedName name="_xlnm.Print_Area" localSheetId="0">'Anexo II'!$A$1:$X$23</definedName>
  </definedNames>
  <calcPr fullCalcOnLoad="1"/>
</workbook>
</file>

<file path=xl/sharedStrings.xml><?xml version="1.0" encoding="utf-8"?>
<sst xmlns="http://schemas.openxmlformats.org/spreadsheetml/2006/main" count="98" uniqueCount="70">
  <si>
    <t>C</t>
  </si>
  <si>
    <t>A</t>
  </si>
  <si>
    <t>I</t>
  </si>
  <si>
    <t>B</t>
  </si>
  <si>
    <t>Total</t>
  </si>
  <si>
    <t>F</t>
  </si>
  <si>
    <t>E</t>
  </si>
  <si>
    <t>PODER JUDICIÁRIO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</si>
  <si>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</si>
  <si>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</si>
  <si>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</si>
  <si>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</si>
  <si>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</si>
  <si>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</si>
  <si>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</si>
  <si>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</si>
  <si>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</si>
  <si>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</si>
  <si>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</si>
  <si>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</si>
  <si>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</si>
  <si>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</si>
  <si>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</si>
  <si>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</si>
  <si>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</si>
  <si>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</si>
  <si>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</si>
  <si>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</si>
  <si>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</si>
  <si>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</si>
  <si>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</si>
  <si>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</si>
  <si>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</si>
  <si>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</si>
  <si>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</si>
  <si>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</si>
  <si>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</si>
  <si>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</si>
  <si>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</si>
  <si>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</si>
  <si>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</si>
  <si>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</si>
  <si>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</si>
  <si>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Programática
(Programa, Ação e Subtítulo) </t>
  </si>
  <si>
    <t>Contingenciado</t>
  </si>
  <si>
    <t>03.901</t>
  </si>
  <si>
    <t>FUNEPJ</t>
  </si>
  <si>
    <t>02.061</t>
  </si>
  <si>
    <t>UNIDADE: 03101 TRIBUNAL DE JUSTICA DO ESTADO DO ESPÍRITO SANTO</t>
  </si>
  <si>
    <t>ÓRGÃO: 03000 PODER JUDICIÁRIO DO ESPÍRITO SANTO</t>
  </si>
  <si>
    <t>REMUNERAÇÃO DE PESSOAL ATIVO E ENCARGOS SOCIAIS</t>
  </si>
  <si>
    <t>VALORIZAÇÃO E DESENVOLVIMENTO DE PESSOAS</t>
  </si>
  <si>
    <t>EFETIVIDADE NA PRESTAÇÃO JURISDICIONAL</t>
  </si>
  <si>
    <t>0023.2029</t>
  </si>
  <si>
    <t>0023.4020</t>
  </si>
  <si>
    <t>JUSTIÇA ACESSÍVEL COM SOLUÇÃO DE DEMANDAS EFETIVA, ADEQUADA E EM TEMPO RAZOÁVEL</t>
  </si>
  <si>
    <t>0023.2078</t>
  </si>
  <si>
    <t>1</t>
  </si>
  <si>
    <t>3</t>
  </si>
  <si>
    <t>03.101</t>
  </si>
  <si>
    <t>TJES</t>
  </si>
  <si>
    <t>0023.0983</t>
  </si>
  <si>
    <t>REESTRUTURAÇÃO DE CARGOS E CARREIRAS E REVISÃO DE REMUNERAÇÃO</t>
  </si>
  <si>
    <t>0023.0982</t>
  </si>
  <si>
    <t>PAGAMENTO DE PESSOAL DECORRENTE DE PROVIMENTOS POR MEIO DE CONCURSO PÚBLICO</t>
  </si>
  <si>
    <t>RECURSOS NÃO VINCULADOS DE IMPOSTOS</t>
  </si>
  <si>
    <t xml:space="preserve">RECURSOS DE OPERAÇÕES DE CRÉDITO </t>
  </si>
  <si>
    <t>RECURSOS VINCULADOS A FUNDOS</t>
  </si>
  <si>
    <t>RECURSOS DE ALIENAÇÃO DE BENS/ATIVOS - ADM DIRETA</t>
  </si>
  <si>
    <t>Data de referência: MARÇO DE 2023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</si>
</sst>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  <numFmt numFmtId="171" formatCode="General_)"/>
    <numFmt numFmtId="172" formatCode="_(* #,##0.00_);_(* \(#,##0.00\);_(* \-??_);_(@_)"/>
    <numFmt numFmtId="173" formatCode="_(* #,##0_);_(* \(#,##0\);_(* \-_);_(@_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.000000"/>
    <numFmt numFmtId="183" formatCode="_-* #,##0.00_-;\-* #,##0.00_-;_-* \-??_-;_-@_-"/>
    <numFmt numFmtId="184" formatCode="0.000"/>
    <numFmt numFmtId="185" formatCode="mm/yy"/>
    <numFmt numFmtId="186" formatCode="#.##0,"/>
    <numFmt numFmtId="187" formatCode="_-* #,##0_-;\-* #,##0_-;_-* \-??_-;_-@_-"/>
    <numFmt numFmtId="188" formatCode="_(* #,##0_);_(* \(#,##0\);_(* &quot;-&quot;??_);_(@_)"/>
    <numFmt numFmtId="189" formatCode="[$-416]dddd\,\ d&quot; de &quot;mmmm&quot; de &quot;yyyy"/>
    <numFmt numFmtId="190" formatCode="dd/mm/yy;@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\10/2015"/>
    <numFmt numFmtId="196" formatCode="mm/yyyy"/>
    <numFmt numFmtId="197" formatCode="#,##0.00_ ;\-#,##0.00\ "/>
    <numFmt numFmtId="198" formatCode="0.000%"/>
    <numFmt numFmtId="199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Tahoma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1" fontId="19" fillId="0" borderId="1">
      <alignment/>
      <protection/>
    </xf>
    <xf numFmtId="0" fontId="9" fillId="3" borderId="0" applyNumberFormat="0" applyBorder="0" applyAlignment="0" applyProtection="0"/>
    <xf numFmtId="171" fontId="20" fillId="0" borderId="0">
      <alignment vertical="top"/>
      <protection/>
    </xf>
    <xf numFmtId="171" fontId="21" fillId="0" borderId="0">
      <alignment horizontal="right"/>
      <protection/>
    </xf>
    <xf numFmtId="171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3" fontId="1" fillId="0" borderId="0">
      <alignment/>
      <protection/>
    </xf>
    <xf numFmtId="172" fontId="0" fillId="0" borderId="0" applyBorder="0" applyAlignment="0" applyProtection="0"/>
    <xf numFmtId="172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8" fontId="1" fillId="0" borderId="0">
      <alignment/>
      <protection/>
    </xf>
    <xf numFmtId="0" fontId="7" fillId="0" borderId="7" applyNumberFormat="0" applyFill="0" applyAlignment="0" applyProtection="0"/>
    <xf numFmtId="172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0" fontId="24" fillId="0" borderId="0">
      <alignment/>
      <protection locked="0"/>
    </xf>
    <xf numFmtId="181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2" fontId="0" fillId="0" borderId="0">
      <alignment/>
      <protection locked="0"/>
    </xf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1" fillId="0" borderId="0">
      <alignment/>
      <protection/>
    </xf>
    <xf numFmtId="183" fontId="0" fillId="0" borderId="0" applyFill="0" applyBorder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4" fontId="1" fillId="0" borderId="0">
      <alignment/>
      <protection/>
    </xf>
    <xf numFmtId="185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1" fontId="24" fillId="0" borderId="0">
      <alignment/>
      <protection locked="0"/>
    </xf>
    <xf numFmtId="186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0" fillId="0" borderId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83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313" applyNumberFormat="1" applyBorder="1" applyAlignment="1">
      <alignment horizontal="center"/>
    </xf>
    <xf numFmtId="170" fontId="2" fillId="0" borderId="0" xfId="313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0" fontId="34" fillId="0" borderId="0" xfId="313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70" fontId="2" fillId="0" borderId="0" xfId="313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43" fontId="0" fillId="0" borderId="0" xfId="437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0" fontId="2" fillId="0" borderId="0" xfId="31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3" fontId="0" fillId="0" borderId="0" xfId="437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190" fontId="58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170" fontId="58" fillId="0" borderId="0" xfId="313" applyNumberFormat="1" applyFont="1" applyBorder="1" applyAlignment="1">
      <alignment horizontal="center"/>
    </xf>
    <xf numFmtId="196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7" fontId="58" fillId="0" borderId="0" xfId="0" applyNumberFormat="1" applyFont="1" applyAlignment="1" quotePrefix="1">
      <alignment/>
    </xf>
    <xf numFmtId="17" fontId="58" fillId="0" borderId="0" xfId="0" applyNumberFormat="1" applyFont="1" applyAlignment="1">
      <alignment horizontal="left"/>
    </xf>
    <xf numFmtId="8" fontId="58" fillId="0" borderId="0" xfId="0" applyNumberFormat="1" applyFont="1" applyBorder="1" applyAlignment="1">
      <alignment/>
    </xf>
    <xf numFmtId="4" fontId="59" fillId="0" borderId="26" xfId="0" applyNumberFormat="1" applyFont="1" applyFill="1" applyBorder="1" applyAlignment="1">
      <alignment horizontal="center" vertical="center" wrapText="1"/>
    </xf>
    <xf numFmtId="2" fontId="59" fillId="0" borderId="26" xfId="437" applyNumberFormat="1" applyFont="1" applyFill="1" applyBorder="1" applyAlignment="1">
      <alignment horizontal="center" vertical="center" wrapText="1"/>
    </xf>
    <xf numFmtId="4" fontId="60" fillId="0" borderId="26" xfId="438" applyNumberFormat="1" applyFont="1" applyFill="1" applyBorder="1" applyAlignment="1">
      <alignment horizontal="center" wrapText="1"/>
    </xf>
    <xf numFmtId="10" fontId="60" fillId="0" borderId="26" xfId="313" applyNumberFormat="1" applyFont="1" applyBorder="1" applyAlignment="1">
      <alignment horizontal="center"/>
    </xf>
    <xf numFmtId="0" fontId="60" fillId="0" borderId="26" xfId="283" applyFont="1" applyFill="1" applyBorder="1" applyAlignment="1">
      <alignment horizontal="center" vertical="center" wrapText="1"/>
      <protection/>
    </xf>
    <xf numFmtId="170" fontId="60" fillId="0" borderId="26" xfId="315" applyNumberFormat="1" applyFont="1" applyFill="1" applyBorder="1" applyAlignment="1">
      <alignment horizontal="center" vertical="center" wrapText="1"/>
    </xf>
    <xf numFmtId="188" fontId="60" fillId="0" borderId="26" xfId="438" applyNumberFormat="1" applyFont="1" applyFill="1" applyBorder="1" applyAlignment="1">
      <alignment horizontal="center" vertical="center" wrapText="1"/>
    </xf>
    <xf numFmtId="0" fontId="60" fillId="55" borderId="26" xfId="28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4" fontId="57" fillId="0" borderId="0" xfId="0" applyNumberFormat="1" applyFont="1" applyFill="1" applyBorder="1" applyAlignment="1">
      <alignment/>
    </xf>
    <xf numFmtId="4" fontId="34" fillId="0" borderId="0" xfId="0" applyNumberFormat="1" applyFont="1" applyBorder="1" applyAlignment="1">
      <alignment/>
    </xf>
    <xf numFmtId="49" fontId="59" fillId="0" borderId="26" xfId="0" applyNumberFormat="1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>
      <alignment horizontal="left" vertical="center" wrapText="1"/>
    </xf>
    <xf numFmtId="0" fontId="59" fillId="0" borderId="26" xfId="0" applyNumberFormat="1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>
      <alignment horizontal="center" vertical="center" wrapText="1"/>
    </xf>
    <xf numFmtId="4" fontId="59" fillId="56" borderId="26" xfId="0" applyNumberFormat="1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60" fillId="0" borderId="26" xfId="283" applyFont="1" applyFill="1" applyBorder="1" applyAlignment="1">
      <alignment horizontal="center" vertical="center" wrapText="1"/>
      <protection/>
    </xf>
    <xf numFmtId="49" fontId="61" fillId="0" borderId="27" xfId="283" applyNumberFormat="1" applyFont="1" applyFill="1" applyBorder="1" applyAlignment="1">
      <alignment horizontal="center" vertical="center"/>
      <protection/>
    </xf>
    <xf numFmtId="49" fontId="61" fillId="0" borderId="28" xfId="283" applyNumberFormat="1" applyFont="1" applyFill="1" applyBorder="1" applyAlignment="1">
      <alignment horizontal="center" vertical="center"/>
      <protection/>
    </xf>
    <xf numFmtId="49" fontId="61" fillId="0" borderId="27" xfId="283" applyNumberFormat="1" applyFont="1" applyFill="1" applyBorder="1" applyAlignment="1">
      <alignment horizontal="center" vertical="center" wrapText="1"/>
      <protection/>
    </xf>
    <xf numFmtId="49" fontId="61" fillId="0" borderId="28" xfId="28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7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tabSelected="1" zoomScale="110" zoomScaleNormal="110" zoomScalePageLayoutView="0" workbookViewId="0" topLeftCell="A1">
      <selection activeCell="A5" sqref="A5:X5"/>
    </sheetView>
  </sheetViews>
  <sheetFormatPr defaultColWidth="9.140625" defaultRowHeight="12.75"/>
  <cols>
    <col min="1" max="1" width="8.57421875" style="1" customWidth="1"/>
    <col min="2" max="2" width="9.57421875" style="1" customWidth="1"/>
    <col min="3" max="3" width="10.00390625" style="1" customWidth="1"/>
    <col min="4" max="4" width="13.57421875" style="1" customWidth="1"/>
    <col min="5" max="5" width="41.140625" style="1" customWidth="1"/>
    <col min="6" max="6" width="40.421875" style="1" customWidth="1"/>
    <col min="7" max="7" width="8.00390625" style="1" customWidth="1"/>
    <col min="8" max="8" width="8.28125" style="2" customWidth="1"/>
    <col min="9" max="9" width="22.421875" style="2" customWidth="1"/>
    <col min="10" max="10" width="5.140625" style="2" customWidth="1"/>
    <col min="11" max="11" width="18.140625" style="1" bestFit="1" customWidth="1"/>
    <col min="12" max="12" width="15.28125" style="1" bestFit="1" customWidth="1"/>
    <col min="13" max="13" width="13.00390625" style="1" customWidth="1"/>
    <col min="14" max="14" width="17.421875" style="1" customWidth="1"/>
    <col min="15" max="15" width="8.8515625" style="1" customWidth="1"/>
    <col min="16" max="16" width="9.140625" style="1" customWidth="1"/>
    <col min="17" max="17" width="13.57421875" style="1" customWidth="1"/>
    <col min="18" max="18" width="18.140625" style="1" bestFit="1" customWidth="1"/>
    <col min="19" max="19" width="17.28125" style="1" bestFit="1" customWidth="1"/>
    <col min="20" max="20" width="8.7109375" style="1" customWidth="1"/>
    <col min="21" max="21" width="15.57421875" style="3" customWidth="1"/>
    <col min="22" max="22" width="6.7109375" style="1" customWidth="1"/>
    <col min="23" max="23" width="15.8515625" style="3" customWidth="1"/>
    <col min="24" max="24" width="7.57421875" style="1" bestFit="1" customWidth="1"/>
    <col min="25" max="25" width="6.140625" style="4" customWidth="1"/>
    <col min="26" max="16384" width="9.140625" style="1" customWidth="1"/>
  </cols>
  <sheetData>
    <row r="1" spans="1:24" ht="12.75">
      <c r="A1" s="23" t="s">
        <v>7</v>
      </c>
      <c r="B1" s="24"/>
      <c r="C1" s="25"/>
      <c r="D1" s="23"/>
      <c r="E1" s="26"/>
      <c r="F1" s="26"/>
      <c r="G1" s="26"/>
      <c r="H1" s="27"/>
      <c r="I1" s="27"/>
      <c r="J1" s="27"/>
      <c r="K1" s="26"/>
      <c r="L1" s="26"/>
      <c r="M1" s="26"/>
      <c r="N1" s="26"/>
      <c r="O1" s="26"/>
      <c r="P1" s="26"/>
      <c r="Q1" s="26"/>
      <c r="R1" s="26"/>
      <c r="S1" s="26"/>
      <c r="T1" s="26"/>
      <c r="U1" s="28"/>
      <c r="V1" s="26"/>
      <c r="W1" s="28"/>
      <c r="X1" s="26"/>
    </row>
    <row r="2" spans="1:24" ht="12.75">
      <c r="A2" s="23" t="s">
        <v>49</v>
      </c>
      <c r="B2" s="29"/>
      <c r="C2" s="23"/>
      <c r="D2" s="23"/>
      <c r="E2" s="26"/>
      <c r="F2" s="26"/>
      <c r="G2" s="26"/>
      <c r="H2" s="27"/>
      <c r="I2" s="27"/>
      <c r="J2" s="27"/>
      <c r="K2" s="26"/>
      <c r="L2" s="26"/>
      <c r="M2" s="26"/>
      <c r="N2" s="26"/>
      <c r="O2" s="26"/>
      <c r="P2" s="26"/>
      <c r="Q2" s="26"/>
      <c r="R2" s="26"/>
      <c r="S2" s="26"/>
      <c r="T2" s="26"/>
      <c r="U2" s="28"/>
      <c r="V2" s="26"/>
      <c r="W2" s="28"/>
      <c r="X2" s="26"/>
    </row>
    <row r="3" spans="1:24" ht="12.75">
      <c r="A3" s="23" t="s">
        <v>48</v>
      </c>
      <c r="B3" s="23"/>
      <c r="C3" s="23"/>
      <c r="D3" s="23"/>
      <c r="E3" s="26"/>
      <c r="F3" s="26"/>
      <c r="G3" s="26"/>
      <c r="H3" s="27"/>
      <c r="I3" s="27"/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8"/>
      <c r="V3" s="26"/>
      <c r="W3" s="28"/>
      <c r="X3" s="26"/>
    </row>
    <row r="4" spans="1:24" ht="12.75">
      <c r="A4" s="30" t="s">
        <v>69</v>
      </c>
      <c r="B4" s="31"/>
      <c r="C4" s="32"/>
      <c r="D4" s="30"/>
      <c r="E4" s="26"/>
      <c r="F4" s="26"/>
      <c r="G4" s="26"/>
      <c r="H4" s="27"/>
      <c r="I4" s="27"/>
      <c r="J4" s="27"/>
      <c r="K4" s="26"/>
      <c r="L4" s="26"/>
      <c r="M4" s="26"/>
      <c r="N4" s="26"/>
      <c r="O4" s="26"/>
      <c r="P4" s="26"/>
      <c r="Q4" s="26"/>
      <c r="R4" s="26"/>
      <c r="S4" s="26"/>
      <c r="T4" s="26"/>
      <c r="U4" s="28"/>
      <c r="V4" s="26"/>
      <c r="W4" s="28"/>
      <c r="X4" s="26"/>
    </row>
    <row r="5" spans="1:24" ht="12.75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2.75">
      <c r="A6" s="26"/>
      <c r="B6" s="26"/>
      <c r="C6" s="26"/>
      <c r="D6" s="26"/>
      <c r="E6" s="26"/>
      <c r="F6" s="26"/>
      <c r="G6" s="26"/>
      <c r="H6" s="27"/>
      <c r="I6" s="27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8"/>
      <c r="V6" s="26"/>
      <c r="W6" s="28"/>
      <c r="X6" s="33">
        <v>1</v>
      </c>
    </row>
    <row r="7" spans="1:24" ht="48.75" customHeight="1">
      <c r="A7" s="51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51" t="s">
        <v>10</v>
      </c>
      <c r="L7" s="51" t="s">
        <v>11</v>
      </c>
      <c r="M7" s="51"/>
      <c r="N7" s="51" t="s">
        <v>12</v>
      </c>
      <c r="O7" s="51" t="s">
        <v>44</v>
      </c>
      <c r="P7" s="51" t="s">
        <v>13</v>
      </c>
      <c r="Q7" s="51"/>
      <c r="R7" s="51" t="s">
        <v>14</v>
      </c>
      <c r="S7" s="51" t="s">
        <v>15</v>
      </c>
      <c r="T7" s="51"/>
      <c r="U7" s="51"/>
      <c r="V7" s="51"/>
      <c r="W7" s="51"/>
      <c r="X7" s="51"/>
    </row>
    <row r="8" spans="1:24" ht="23.25" customHeight="1">
      <c r="A8" s="51" t="s">
        <v>16</v>
      </c>
      <c r="B8" s="51"/>
      <c r="C8" s="51" t="s">
        <v>17</v>
      </c>
      <c r="D8" s="51" t="s">
        <v>43</v>
      </c>
      <c r="E8" s="51" t="s">
        <v>18</v>
      </c>
      <c r="F8" s="51"/>
      <c r="G8" s="51" t="s">
        <v>19</v>
      </c>
      <c r="H8" s="51" t="s">
        <v>20</v>
      </c>
      <c r="I8" s="51"/>
      <c r="J8" s="51" t="s">
        <v>21</v>
      </c>
      <c r="K8" s="51"/>
      <c r="L8" s="38" t="s">
        <v>22</v>
      </c>
      <c r="M8" s="38" t="s">
        <v>23</v>
      </c>
      <c r="N8" s="51"/>
      <c r="O8" s="51"/>
      <c r="P8" s="38" t="s">
        <v>24</v>
      </c>
      <c r="Q8" s="38" t="s">
        <v>25</v>
      </c>
      <c r="R8" s="51"/>
      <c r="S8" s="38" t="s">
        <v>26</v>
      </c>
      <c r="T8" s="39" t="s">
        <v>27</v>
      </c>
      <c r="U8" s="38" t="s">
        <v>28</v>
      </c>
      <c r="V8" s="39" t="s">
        <v>27</v>
      </c>
      <c r="W8" s="40" t="s">
        <v>29</v>
      </c>
      <c r="X8" s="39" t="s">
        <v>27</v>
      </c>
    </row>
    <row r="9" spans="1:24" ht="30" customHeight="1">
      <c r="A9" s="41" t="s">
        <v>30</v>
      </c>
      <c r="B9" s="41" t="s">
        <v>31</v>
      </c>
      <c r="C9" s="51"/>
      <c r="D9" s="51"/>
      <c r="E9" s="41" t="s">
        <v>32</v>
      </c>
      <c r="F9" s="41" t="s">
        <v>33</v>
      </c>
      <c r="G9" s="51"/>
      <c r="H9" s="38" t="s">
        <v>30</v>
      </c>
      <c r="I9" s="41" t="s">
        <v>31</v>
      </c>
      <c r="J9" s="51"/>
      <c r="K9" s="38" t="s">
        <v>1</v>
      </c>
      <c r="L9" s="38" t="s">
        <v>3</v>
      </c>
      <c r="M9" s="38" t="s">
        <v>0</v>
      </c>
      <c r="N9" s="38" t="s">
        <v>34</v>
      </c>
      <c r="O9" s="38" t="s">
        <v>6</v>
      </c>
      <c r="P9" s="38" t="s">
        <v>5</v>
      </c>
      <c r="Q9" s="38" t="s">
        <v>35</v>
      </c>
      <c r="R9" s="38" t="s">
        <v>36</v>
      </c>
      <c r="S9" s="38" t="s">
        <v>2</v>
      </c>
      <c r="T9" s="39" t="s">
        <v>37</v>
      </c>
      <c r="U9" s="38" t="s">
        <v>38</v>
      </c>
      <c r="V9" s="39" t="s">
        <v>39</v>
      </c>
      <c r="W9" s="40" t="s">
        <v>40</v>
      </c>
      <c r="X9" s="39" t="s">
        <v>41</v>
      </c>
    </row>
    <row r="10" spans="1:25" s="11" customFormat="1" ht="27" customHeight="1">
      <c r="A10" s="52" t="s">
        <v>59</v>
      </c>
      <c r="B10" s="52" t="s">
        <v>60</v>
      </c>
      <c r="C10" s="45" t="s">
        <v>47</v>
      </c>
      <c r="D10" s="45" t="s">
        <v>63</v>
      </c>
      <c r="E10" s="46" t="s">
        <v>55</v>
      </c>
      <c r="F10" s="46" t="s">
        <v>64</v>
      </c>
      <c r="G10" s="47">
        <v>10</v>
      </c>
      <c r="H10" s="48">
        <v>500</v>
      </c>
      <c r="I10" s="46" t="s">
        <v>65</v>
      </c>
      <c r="J10" s="48" t="s">
        <v>57</v>
      </c>
      <c r="K10" s="49">
        <v>1000</v>
      </c>
      <c r="L10" s="49">
        <v>0</v>
      </c>
      <c r="M10" s="49">
        <v>0</v>
      </c>
      <c r="N10" s="34">
        <v>1000</v>
      </c>
      <c r="O10" s="34">
        <v>0</v>
      </c>
      <c r="P10" s="34">
        <v>0</v>
      </c>
      <c r="Q10" s="34">
        <f>R10-N10</f>
        <v>0</v>
      </c>
      <c r="R10" s="34">
        <v>1000</v>
      </c>
      <c r="S10" s="34">
        <v>0</v>
      </c>
      <c r="T10" s="35">
        <v>0</v>
      </c>
      <c r="U10" s="34">
        <v>0</v>
      </c>
      <c r="V10" s="35">
        <v>0</v>
      </c>
      <c r="W10" s="34">
        <v>0</v>
      </c>
      <c r="X10" s="35">
        <v>0</v>
      </c>
      <c r="Y10" s="10"/>
    </row>
    <row r="11" spans="1:25" s="17" customFormat="1" ht="27" customHeight="1">
      <c r="A11" s="53"/>
      <c r="B11" s="53"/>
      <c r="C11" s="45" t="s">
        <v>47</v>
      </c>
      <c r="D11" s="45" t="s">
        <v>61</v>
      </c>
      <c r="E11" s="46" t="s">
        <v>55</v>
      </c>
      <c r="F11" s="46" t="s">
        <v>62</v>
      </c>
      <c r="G11" s="47">
        <v>10</v>
      </c>
      <c r="H11" s="48">
        <v>500</v>
      </c>
      <c r="I11" s="46" t="s">
        <v>65</v>
      </c>
      <c r="J11" s="48">
        <v>1</v>
      </c>
      <c r="K11" s="34">
        <v>1000</v>
      </c>
      <c r="L11" s="34">
        <v>0</v>
      </c>
      <c r="M11" s="34">
        <v>0</v>
      </c>
      <c r="N11" s="34">
        <v>1000</v>
      </c>
      <c r="O11" s="34">
        <v>0</v>
      </c>
      <c r="P11" s="34">
        <v>0</v>
      </c>
      <c r="Q11" s="34">
        <f aca="true" t="shared" si="0" ref="Q11:Q17">R11-N11</f>
        <v>0</v>
      </c>
      <c r="R11" s="34">
        <v>1000</v>
      </c>
      <c r="S11" s="34">
        <v>0</v>
      </c>
      <c r="T11" s="35">
        <v>0</v>
      </c>
      <c r="U11" s="34">
        <v>0</v>
      </c>
      <c r="V11" s="35">
        <v>0</v>
      </c>
      <c r="W11" s="34">
        <v>0</v>
      </c>
      <c r="X11" s="35">
        <v>0</v>
      </c>
      <c r="Y11" s="16"/>
    </row>
    <row r="12" spans="1:25" s="17" customFormat="1" ht="27" customHeight="1">
      <c r="A12" s="53"/>
      <c r="B12" s="53"/>
      <c r="C12" s="45" t="s">
        <v>47</v>
      </c>
      <c r="D12" s="45" t="s">
        <v>53</v>
      </c>
      <c r="E12" s="46" t="s">
        <v>55</v>
      </c>
      <c r="F12" s="46" t="s">
        <v>50</v>
      </c>
      <c r="G12" s="47">
        <v>10</v>
      </c>
      <c r="H12" s="48">
        <v>500</v>
      </c>
      <c r="I12" s="46" t="s">
        <v>65</v>
      </c>
      <c r="J12" s="48">
        <v>1</v>
      </c>
      <c r="K12" s="34">
        <v>923440558</v>
      </c>
      <c r="L12" s="34">
        <v>0</v>
      </c>
      <c r="M12" s="34">
        <v>0</v>
      </c>
      <c r="N12" s="34">
        <v>923440558</v>
      </c>
      <c r="O12" s="34">
        <v>0</v>
      </c>
      <c r="P12" s="34">
        <v>0</v>
      </c>
      <c r="Q12" s="34">
        <f t="shared" si="0"/>
        <v>0</v>
      </c>
      <c r="R12" s="34">
        <v>923440558</v>
      </c>
      <c r="S12" s="34">
        <v>849325053.12</v>
      </c>
      <c r="T12" s="35">
        <v>91.97</v>
      </c>
      <c r="U12" s="34">
        <v>200110056.43</v>
      </c>
      <c r="V12" s="35">
        <v>21.67</v>
      </c>
      <c r="W12" s="34">
        <v>199178333.51</v>
      </c>
      <c r="X12" s="35">
        <v>21.57</v>
      </c>
      <c r="Y12" s="16"/>
    </row>
    <row r="13" spans="1:25" s="11" customFormat="1" ht="27" customHeight="1">
      <c r="A13" s="53"/>
      <c r="B13" s="53"/>
      <c r="C13" s="45" t="s">
        <v>47</v>
      </c>
      <c r="D13" s="45" t="s">
        <v>56</v>
      </c>
      <c r="E13" s="46" t="s">
        <v>55</v>
      </c>
      <c r="F13" s="50" t="s">
        <v>52</v>
      </c>
      <c r="G13" s="47">
        <v>10</v>
      </c>
      <c r="H13" s="48">
        <v>754</v>
      </c>
      <c r="I13" s="46" t="s">
        <v>66</v>
      </c>
      <c r="J13" s="48" t="s">
        <v>58</v>
      </c>
      <c r="K13" s="34">
        <v>14760000</v>
      </c>
      <c r="L13" s="34">
        <v>0</v>
      </c>
      <c r="M13" s="34">
        <v>0</v>
      </c>
      <c r="N13" s="34">
        <v>14760000</v>
      </c>
      <c r="O13" s="34">
        <v>0</v>
      </c>
      <c r="P13" s="34">
        <v>0</v>
      </c>
      <c r="Q13" s="34">
        <f t="shared" si="0"/>
        <v>0</v>
      </c>
      <c r="R13" s="34">
        <v>14760000</v>
      </c>
      <c r="S13" s="34">
        <v>0</v>
      </c>
      <c r="T13" s="35">
        <v>0</v>
      </c>
      <c r="U13" s="34">
        <v>0</v>
      </c>
      <c r="V13" s="35">
        <v>0</v>
      </c>
      <c r="W13" s="34">
        <v>0</v>
      </c>
      <c r="X13" s="35">
        <v>0</v>
      </c>
      <c r="Y13" s="10"/>
    </row>
    <row r="14" spans="1:25" s="11" customFormat="1" ht="27" customHeight="1">
      <c r="A14" s="53"/>
      <c r="B14" s="53"/>
      <c r="C14" s="45" t="s">
        <v>47</v>
      </c>
      <c r="D14" s="45" t="s">
        <v>54</v>
      </c>
      <c r="E14" s="46" t="s">
        <v>55</v>
      </c>
      <c r="F14" s="50" t="s">
        <v>51</v>
      </c>
      <c r="G14" s="47">
        <v>10</v>
      </c>
      <c r="H14" s="48">
        <v>500</v>
      </c>
      <c r="I14" s="46" t="s">
        <v>65</v>
      </c>
      <c r="J14" s="48">
        <v>3</v>
      </c>
      <c r="K14" s="34">
        <v>189701933</v>
      </c>
      <c r="L14" s="34">
        <v>0</v>
      </c>
      <c r="M14" s="34">
        <v>0</v>
      </c>
      <c r="N14" s="34">
        <v>189701933</v>
      </c>
      <c r="O14" s="34">
        <v>0</v>
      </c>
      <c r="P14" s="34">
        <v>0</v>
      </c>
      <c r="Q14" s="34">
        <f t="shared" si="0"/>
        <v>0</v>
      </c>
      <c r="R14" s="34">
        <v>189701933</v>
      </c>
      <c r="S14" s="34">
        <v>163130379.13</v>
      </c>
      <c r="T14" s="35">
        <v>85.99</v>
      </c>
      <c r="U14" s="34">
        <v>39548843</v>
      </c>
      <c r="V14" s="35">
        <v>20.85</v>
      </c>
      <c r="W14" s="34">
        <v>39539797.06</v>
      </c>
      <c r="X14" s="35">
        <v>20.84</v>
      </c>
      <c r="Y14" s="10"/>
    </row>
    <row r="15" spans="1:25" s="11" customFormat="1" ht="27" customHeight="1">
      <c r="A15" s="54" t="s">
        <v>45</v>
      </c>
      <c r="B15" s="54" t="s">
        <v>46</v>
      </c>
      <c r="C15" s="45" t="s">
        <v>47</v>
      </c>
      <c r="D15" s="45" t="s">
        <v>56</v>
      </c>
      <c r="E15" s="46" t="s">
        <v>55</v>
      </c>
      <c r="F15" s="50" t="s">
        <v>52</v>
      </c>
      <c r="G15" s="47">
        <v>10</v>
      </c>
      <c r="H15" s="48">
        <v>759</v>
      </c>
      <c r="I15" s="46" t="s">
        <v>67</v>
      </c>
      <c r="J15" s="48">
        <v>3</v>
      </c>
      <c r="K15" s="34">
        <v>172002133</v>
      </c>
      <c r="L15" s="34">
        <v>0</v>
      </c>
      <c r="M15" s="34">
        <v>0</v>
      </c>
      <c r="N15" s="34">
        <v>172002133</v>
      </c>
      <c r="O15" s="34">
        <v>0</v>
      </c>
      <c r="P15" s="34">
        <v>0</v>
      </c>
      <c r="Q15" s="34">
        <f t="shared" si="0"/>
        <v>-446160</v>
      </c>
      <c r="R15" s="34">
        <v>171555973</v>
      </c>
      <c r="S15" s="34">
        <v>127058833.48</v>
      </c>
      <c r="T15" s="35">
        <v>74.06</v>
      </c>
      <c r="U15" s="34">
        <v>20165825.97</v>
      </c>
      <c r="V15" s="35">
        <v>11.75</v>
      </c>
      <c r="W15" s="34">
        <v>19188334.1</v>
      </c>
      <c r="X15" s="35">
        <v>11.18</v>
      </c>
      <c r="Y15" s="10"/>
    </row>
    <row r="16" spans="1:25" s="11" customFormat="1" ht="27" customHeight="1">
      <c r="A16" s="55"/>
      <c r="B16" s="55"/>
      <c r="C16" s="45" t="s">
        <v>47</v>
      </c>
      <c r="D16" s="45" t="s">
        <v>56</v>
      </c>
      <c r="E16" s="46" t="s">
        <v>55</v>
      </c>
      <c r="F16" s="50" t="s">
        <v>52</v>
      </c>
      <c r="G16" s="47">
        <v>10</v>
      </c>
      <c r="H16" s="48">
        <v>755</v>
      </c>
      <c r="I16" s="46" t="s">
        <v>68</v>
      </c>
      <c r="J16" s="48">
        <v>4</v>
      </c>
      <c r="K16" s="34">
        <v>400000</v>
      </c>
      <c r="L16" s="34">
        <v>0</v>
      </c>
      <c r="M16" s="34">
        <v>0</v>
      </c>
      <c r="N16" s="34">
        <v>400000</v>
      </c>
      <c r="O16" s="34">
        <v>0</v>
      </c>
      <c r="P16" s="34">
        <v>0</v>
      </c>
      <c r="Q16" s="34">
        <f t="shared" si="0"/>
        <v>0</v>
      </c>
      <c r="R16" s="34">
        <v>400000</v>
      </c>
      <c r="S16" s="34">
        <v>0</v>
      </c>
      <c r="T16" s="35">
        <v>0</v>
      </c>
      <c r="U16" s="34">
        <v>0</v>
      </c>
      <c r="V16" s="35">
        <v>0</v>
      </c>
      <c r="W16" s="34">
        <v>0</v>
      </c>
      <c r="X16" s="35">
        <v>0</v>
      </c>
      <c r="Y16" s="10"/>
    </row>
    <row r="17" spans="1:25" s="17" customFormat="1" ht="27" customHeight="1">
      <c r="A17" s="55"/>
      <c r="B17" s="55"/>
      <c r="C17" s="45" t="s">
        <v>47</v>
      </c>
      <c r="D17" s="45" t="s">
        <v>56</v>
      </c>
      <c r="E17" s="46" t="s">
        <v>55</v>
      </c>
      <c r="F17" s="50" t="s">
        <v>52</v>
      </c>
      <c r="G17" s="47">
        <v>10</v>
      </c>
      <c r="H17" s="48">
        <v>759</v>
      </c>
      <c r="I17" s="46" t="s">
        <v>67</v>
      </c>
      <c r="J17" s="48">
        <v>4</v>
      </c>
      <c r="K17" s="34">
        <v>54972867</v>
      </c>
      <c r="L17" s="34">
        <v>0</v>
      </c>
      <c r="M17" s="34">
        <v>0</v>
      </c>
      <c r="N17" s="34">
        <v>54972867</v>
      </c>
      <c r="O17" s="34">
        <v>0</v>
      </c>
      <c r="P17" s="34">
        <v>0</v>
      </c>
      <c r="Q17" s="34">
        <f t="shared" si="0"/>
        <v>0</v>
      </c>
      <c r="R17" s="34">
        <v>54972867</v>
      </c>
      <c r="S17" s="34">
        <v>26342028.35</v>
      </c>
      <c r="T17" s="35">
        <v>47.92</v>
      </c>
      <c r="U17" s="34">
        <v>743183.25</v>
      </c>
      <c r="V17" s="35">
        <v>1.35</v>
      </c>
      <c r="W17" s="34">
        <v>743183.25</v>
      </c>
      <c r="X17" s="35">
        <v>1.35</v>
      </c>
      <c r="Y17" s="16"/>
    </row>
    <row r="18" spans="1:24" ht="18" customHeight="1">
      <c r="A18" s="51" t="s">
        <v>4</v>
      </c>
      <c r="B18" s="51"/>
      <c r="C18" s="51"/>
      <c r="D18" s="51"/>
      <c r="E18" s="51"/>
      <c r="F18" s="51"/>
      <c r="G18" s="51"/>
      <c r="H18" s="51"/>
      <c r="I18" s="51"/>
      <c r="J18" s="51"/>
      <c r="K18" s="36">
        <f aca="true" t="shared" si="1" ref="K18:R18">SUM(K10:K17)</f>
        <v>1355279491</v>
      </c>
      <c r="L18" s="36">
        <f t="shared" si="1"/>
        <v>0</v>
      </c>
      <c r="M18" s="36">
        <f t="shared" si="1"/>
        <v>0</v>
      </c>
      <c r="N18" s="36">
        <f t="shared" si="1"/>
        <v>1355279491</v>
      </c>
      <c r="O18" s="36">
        <f t="shared" si="1"/>
        <v>0</v>
      </c>
      <c r="P18" s="36">
        <f t="shared" si="1"/>
        <v>0</v>
      </c>
      <c r="Q18" s="36">
        <f t="shared" si="1"/>
        <v>-446160</v>
      </c>
      <c r="R18" s="36">
        <f t="shared" si="1"/>
        <v>1354833331</v>
      </c>
      <c r="S18" s="36">
        <f>SUM(S9:S17)</f>
        <v>1165856294.08</v>
      </c>
      <c r="T18" s="37">
        <f>S18/R18</f>
        <v>0.8605163951934099</v>
      </c>
      <c r="U18" s="36">
        <f>SUM(U9:U17)</f>
        <v>260567908.65</v>
      </c>
      <c r="V18" s="37">
        <f>U18/R18</f>
        <v>0.19232469609946437</v>
      </c>
      <c r="W18" s="36">
        <f>SUM(W9:W17)</f>
        <v>258649647.92</v>
      </c>
      <c r="X18" s="37">
        <f>W18/R18</f>
        <v>0.19090883136827697</v>
      </c>
    </row>
    <row r="19" spans="1:24" ht="12.75">
      <c r="A19" s="6" t="s">
        <v>42</v>
      </c>
      <c r="B19" s="6"/>
      <c r="C19" s="6"/>
      <c r="D19" s="6"/>
      <c r="E19" s="6"/>
      <c r="F19" s="6"/>
      <c r="G19" s="6"/>
      <c r="H19" s="7"/>
      <c r="I19" s="7"/>
      <c r="J19" s="7"/>
      <c r="K19" s="6"/>
      <c r="L19" s="6"/>
      <c r="M19" s="6"/>
      <c r="N19" s="44"/>
      <c r="O19" s="6"/>
      <c r="P19" s="6"/>
      <c r="Q19" s="6"/>
      <c r="R19" s="44"/>
      <c r="S19" s="6"/>
      <c r="T19" s="6"/>
      <c r="U19" s="8"/>
      <c r="V19" s="6"/>
      <c r="W19" s="8"/>
      <c r="X19" s="6"/>
    </row>
    <row r="20" spans="1:25" ht="12.75">
      <c r="A20" s="5"/>
      <c r="B20" s="5"/>
      <c r="C20" s="5"/>
      <c r="K20" s="13"/>
      <c r="L20" s="13"/>
      <c r="M20" s="13"/>
      <c r="N20" s="13"/>
      <c r="O20" s="13"/>
      <c r="P20" s="13"/>
      <c r="Q20" s="13"/>
      <c r="R20" s="13"/>
      <c r="S20" s="13"/>
      <c r="T20" s="18"/>
      <c r="U20" s="19"/>
      <c r="V20" s="19"/>
      <c r="W20" s="19"/>
      <c r="X20" s="19"/>
      <c r="Y20" s="1"/>
    </row>
    <row r="21" spans="1:25" ht="12.75" customHeight="1">
      <c r="A21" s="14"/>
      <c r="K21" s="9"/>
      <c r="L21" s="9"/>
      <c r="N21" s="9"/>
      <c r="R21" s="2"/>
      <c r="S21" s="9"/>
      <c r="T21" s="20"/>
      <c r="U21" s="15"/>
      <c r="V21" s="14"/>
      <c r="W21" s="15"/>
      <c r="X21" s="14"/>
      <c r="Y21" s="1"/>
    </row>
    <row r="22" spans="11:25" ht="12.75" customHeight="1">
      <c r="K22" s="9"/>
      <c r="L22" s="9"/>
      <c r="R22" s="9"/>
      <c r="S22" s="9"/>
      <c r="T22" s="20"/>
      <c r="U22" s="15"/>
      <c r="V22" s="14"/>
      <c r="W22" s="15"/>
      <c r="X22" s="14"/>
      <c r="Y22" s="1"/>
    </row>
    <row r="23" spans="1:25" ht="12.75">
      <c r="A23" s="14"/>
      <c r="K23" s="9"/>
      <c r="T23" s="20"/>
      <c r="U23" s="15"/>
      <c r="V23" s="14"/>
      <c r="W23" s="15"/>
      <c r="X23" s="14"/>
      <c r="Y23" s="1"/>
    </row>
    <row r="24" spans="11:25" ht="12.75">
      <c r="K24" s="14"/>
      <c r="L24" s="9"/>
      <c r="R24" s="12"/>
      <c r="T24" s="20"/>
      <c r="U24" s="21"/>
      <c r="V24" s="14"/>
      <c r="W24" s="15"/>
      <c r="X24" s="14"/>
      <c r="Y24" s="1"/>
    </row>
    <row r="25" spans="12:25" ht="12.75">
      <c r="L25" s="9"/>
      <c r="R25" s="12"/>
      <c r="T25" s="42"/>
      <c r="U25" s="43"/>
      <c r="V25" s="14"/>
      <c r="W25" s="14"/>
      <c r="X25" s="14"/>
      <c r="Y25" s="1"/>
    </row>
    <row r="26" spans="18:25" ht="12.75">
      <c r="R26" s="12"/>
      <c r="T26" s="42"/>
      <c r="U26" s="43"/>
      <c r="V26" s="14"/>
      <c r="W26" s="14"/>
      <c r="X26" s="14"/>
      <c r="Y26" s="1"/>
    </row>
    <row r="27" spans="20:25" ht="12.75">
      <c r="T27" s="42"/>
      <c r="U27" s="43"/>
      <c r="V27" s="14"/>
      <c r="W27" s="14"/>
      <c r="X27" s="14"/>
      <c r="Y27" s="1"/>
    </row>
    <row r="28" spans="11:25" ht="12.75">
      <c r="K28" s="13"/>
      <c r="T28" s="22"/>
      <c r="U28" s="15"/>
      <c r="V28" s="14"/>
      <c r="W28" s="14"/>
      <c r="X28" s="14"/>
      <c r="Y28" s="1"/>
    </row>
    <row r="29" spans="11:25" ht="12.75">
      <c r="K29" s="13"/>
      <c r="T29" s="14"/>
      <c r="U29" s="14"/>
      <c r="V29" s="14"/>
      <c r="W29" s="14"/>
      <c r="X29" s="14"/>
      <c r="Y29" s="1"/>
    </row>
    <row r="30" spans="20:25" ht="12.75">
      <c r="T30" s="14"/>
      <c r="U30" s="14"/>
      <c r="V30" s="14"/>
      <c r="W30" s="14"/>
      <c r="X30" s="14"/>
      <c r="Y30" s="1"/>
    </row>
  </sheetData>
  <sheetProtection/>
  <mergeCells count="21">
    <mergeCell ref="R7:R8"/>
    <mergeCell ref="A10:A14"/>
    <mergeCell ref="S7:X7"/>
    <mergeCell ref="A15:A17"/>
    <mergeCell ref="B15:B17"/>
    <mergeCell ref="H8:I8"/>
    <mergeCell ref="A5:X5"/>
    <mergeCell ref="A7:J7"/>
    <mergeCell ref="K7:K8"/>
    <mergeCell ref="L7:M7"/>
    <mergeCell ref="N7:N8"/>
    <mergeCell ref="J8:J9"/>
    <mergeCell ref="O7:O8"/>
    <mergeCell ref="B10:B14"/>
    <mergeCell ref="P7:Q7"/>
    <mergeCell ref="A8:B8"/>
    <mergeCell ref="A18:J18"/>
    <mergeCell ref="C8:C9"/>
    <mergeCell ref="D8:D9"/>
    <mergeCell ref="E8:F8"/>
    <mergeCell ref="G8:G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9" r:id="rId1"/>
  <ignoredErrors>
    <ignoredError sqref="J10 J13 A15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PMJUNIOR</cp:lastModifiedBy>
  <cp:lastPrinted>2023-01-16T17:54:01Z</cp:lastPrinted>
  <dcterms:created xsi:type="dcterms:W3CDTF">2010-01-11T15:46:31Z</dcterms:created>
  <dcterms:modified xsi:type="dcterms:W3CDTF">2023-04-14T18:58:58Z</dcterms:modified>
  <cp:category/>
  <cp:version/>
  <cp:contentType/>
  <cp:contentStatus/>
</cp:coreProperties>
</file>