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firstSheet="1" activeTab="1"/>
  </bookViews>
  <sheets>
    <sheet name="Plan1" sheetId="1" state="hidden" r:id="rId1"/>
    <sheet name="Planilha 1" sheetId="2" r:id="rId2"/>
  </sheets>
  <definedNames>
    <definedName name="_xlnm.Print_Area" localSheetId="1">'Planilha 1'!$A$1:$G$109</definedName>
    <definedName name="_xlnm.Print_Titles" localSheetId="1">'Planilha 1'!$8:$9</definedName>
  </definedNames>
  <calcPr fullCalcOnLoad="1"/>
</workbook>
</file>

<file path=xl/sharedStrings.xml><?xml version="1.0" encoding="utf-8"?>
<sst xmlns="http://schemas.openxmlformats.org/spreadsheetml/2006/main" count="148" uniqueCount="80">
  <si>
    <t>Depósitos</t>
  </si>
  <si>
    <t>Rendimentos</t>
  </si>
  <si>
    <t>Pagamento</t>
  </si>
  <si>
    <t>Total</t>
  </si>
  <si>
    <t>SIGLA: TJES</t>
  </si>
  <si>
    <t>NOME DO ÓRGÃO: TRIBUNAL DE JUSTIÇA DO ESTADO DO ES</t>
  </si>
  <si>
    <t>RESPONSÁVEL PELA INFORMAÇÃO: SECRETARIA DE FINANÇAS E EXECUÇÃO ORÇAMENTÁRIA</t>
  </si>
  <si>
    <t>ARRECADAÇÃO PENAS PECUNIÁRIAS</t>
  </si>
  <si>
    <t>Domicílio Bancário</t>
  </si>
  <si>
    <t>Comarca</t>
  </si>
  <si>
    <t>Saldo Acumulado Mês Anterior</t>
  </si>
  <si>
    <t>Mês</t>
  </si>
  <si>
    <t>Água Doce do Norte - PPP</t>
  </si>
  <si>
    <t>Santa Leopoldina - PPP</t>
  </si>
  <si>
    <t>Santa Maria de Jetibá - PPP</t>
  </si>
  <si>
    <t>Águia Branca - PPP</t>
  </si>
  <si>
    <t>Alfredo Chaves - PPP</t>
  </si>
  <si>
    <t>Santa Teresa - PPP</t>
  </si>
  <si>
    <t>Alto Rio Novo - PPP</t>
  </si>
  <si>
    <t>São Domingos do Norte - PPP</t>
  </si>
  <si>
    <t>Anchieta - PPP</t>
  </si>
  <si>
    <t>São José do Calçado - PPP</t>
  </si>
  <si>
    <t>Vargem Alta - PPP</t>
  </si>
  <si>
    <t>Apiacá - PPP</t>
  </si>
  <si>
    <t>Atílio Vivacqua - PPP</t>
  </si>
  <si>
    <t>Boa Esperança - PPP</t>
  </si>
  <si>
    <t>Afonso Cláudio - 2ª Vara - PPP</t>
  </si>
  <si>
    <t>Bom Jesus do Norte - PPP</t>
  </si>
  <si>
    <t>Alegre - 2ª Vara - PPP</t>
  </si>
  <si>
    <t>Baixo Guandu - 2ª Vara - PPP</t>
  </si>
  <si>
    <t>Castelo - 2ª Vara - PPP</t>
  </si>
  <si>
    <t>Conceição do Castelo - PPP</t>
  </si>
  <si>
    <t>Conceição da Barra - 2ª Vara - PPP</t>
  </si>
  <si>
    <t>Domingos Martins - 2ª Vara - PPP</t>
  </si>
  <si>
    <t>Dores do Rio Preto - PPP</t>
  </si>
  <si>
    <t>Ecoporanga - 2ª Vara - PPP</t>
  </si>
  <si>
    <t>Guaçuí - 2ª Vara - PPP</t>
  </si>
  <si>
    <t>Fundão - PPP</t>
  </si>
  <si>
    <t>Ibiraçu - 2ª Vara - PPP</t>
  </si>
  <si>
    <t>Ibatiba - PPP</t>
  </si>
  <si>
    <t>Iúna - 2ª Vara - PPP</t>
  </si>
  <si>
    <t>Mimoso do Sul - 2ª Vara - PPP</t>
  </si>
  <si>
    <t>Ibitirama - PPP</t>
  </si>
  <si>
    <t>São Gabriel da Palha - 2ª Vara - PPP</t>
  </si>
  <si>
    <t>Pancas - 2ª Vara - PPP</t>
  </si>
  <si>
    <t>Aracuz - 2ª Vara (JECRIM) - PPP</t>
  </si>
  <si>
    <t>Barra de São Francisco -2ª Vara Criminal (Exec Penais) - PPP</t>
  </si>
  <si>
    <t>Cachoeiro de Itapemirim-2ª Vara Criminal (Exec.Penais)- PPP</t>
  </si>
  <si>
    <t>Iconha - PPP</t>
  </si>
  <si>
    <t>Colatina - 2ª Vara Criminal (Vara de Execução Penal) PPP</t>
  </si>
  <si>
    <t>Guarapari (JECRIM) - PPP</t>
  </si>
  <si>
    <t>Itaguaçu - PPP</t>
  </si>
  <si>
    <t>Itapemirim (JECRIM) - PPP</t>
  </si>
  <si>
    <t>Linhares - 2ª Vara Criminal (Vara de Execução Penal) - PPP</t>
  </si>
  <si>
    <t>Marataízes (JECRIM) - PPP</t>
  </si>
  <si>
    <t>Itarana - PPP</t>
  </si>
  <si>
    <t>Nova Venécia (JECRIM) - PPP</t>
  </si>
  <si>
    <t>Jaguaré - PPP</t>
  </si>
  <si>
    <t>São Mateus - 2ª Vara Criminal(Vara de Execução Penal) - PPP</t>
  </si>
  <si>
    <t>Comarca da Capital - VEPEMA - PPP</t>
  </si>
  <si>
    <t>Jerônimo Monteiro - PPP</t>
  </si>
  <si>
    <t>João Neiva - PPP</t>
  </si>
  <si>
    <t>Laranja da Terra - PPP</t>
  </si>
  <si>
    <t>Mantenópolis - PPP</t>
  </si>
  <si>
    <t>Marechal Floriano - PPP</t>
  </si>
  <si>
    <t>Marilândia - PPP</t>
  </si>
  <si>
    <t>Montanha - PPP</t>
  </si>
  <si>
    <t>Mucurici - PPP</t>
  </si>
  <si>
    <t>Muniz Freire - PPP</t>
  </si>
  <si>
    <t>Muqui - PPP</t>
  </si>
  <si>
    <t>Pedro Canário - PPP</t>
  </si>
  <si>
    <t>Pinheiros - PPP</t>
  </si>
  <si>
    <t>Piúma - PPP</t>
  </si>
  <si>
    <t>Presidente Kennedy - PPP</t>
  </si>
  <si>
    <t>Rio Bananal - PPP</t>
  </si>
  <si>
    <t>Rio Novo do Sul - PPP</t>
  </si>
  <si>
    <t>Venda Nova do Imigrante - PPP</t>
  </si>
  <si>
    <t>AUTORIDADE MÁXIMA: DESEMBARGADOR PRESIDENTE FABIO CLEM DE OLIVEIRA</t>
  </si>
  <si>
    <r>
      <rPr>
        <b/>
        <sz val="12"/>
        <rFont val="Tahoma"/>
        <family val="2"/>
      </rPr>
      <t>NOTA</t>
    </r>
    <r>
      <rPr>
        <sz val="12"/>
        <rFont val="Tahoma"/>
        <family val="2"/>
      </rPr>
      <t xml:space="preserve">  - Devido a depósitos recorrentes diretamente nas contas bancárias dos convênios de Penas Pecuniárias sem o uso da Guia de Arrecadação no mês de Outubro/2022 foi criada a contá contábil nº 111310403 - DEPÓSITO DE ALVARÁ ELETRÔNICO para segregar melhor os fatos contábeis. Agora, tudo que não passa pelo Sistema de Arrecadação será registrato nesta conta. A Conta contábil acima informada recebeu as mesmas contas bancárias  sendo acrescentado no início de cada conta o número "9". Essa segregação se deu em virtude de representar melhor os fatos contábeis e dar maior transparência ao processo de arrecadação.</t>
    </r>
  </si>
  <si>
    <t>MÊS DE REFERÊNCIA: ABRIL/2023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</si>
</sst>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5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2"/>
      <color indexed="9"/>
      <name val="Tahom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ont="0" applyFill="0" applyBorder="0" applyAlignment="0" applyProtection="0"/>
    <xf numFmtId="0" fontId="37" fillId="21" borderId="5" applyNumberFormat="0" applyAlignment="0" applyProtection="0"/>
    <xf numFmtId="41" fontId="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NumberFormat="0" applyFont="0" applyFill="0" applyBorder="0" applyAlignment="0" applyProtection="0"/>
  </cellStyleXfs>
  <cellXfs count="43">
    <xf numFmtId="0" fontId="0" fillId="0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right" vertical="center" wrapText="1"/>
    </xf>
    <xf numFmtId="0" fontId="2" fillId="33" borderId="0" xfId="0" applyNumberFormat="1" applyFont="1" applyFill="1" applyBorder="1" applyAlignment="1">
      <alignment horizontal="left" vertical="top" wrapText="1"/>
    </xf>
    <xf numFmtId="0" fontId="1" fillId="33" borderId="0" xfId="0" applyNumberFormat="1" applyFont="1" applyFill="1" applyBorder="1" applyAlignment="1">
      <alignment horizontal="left" vertical="top" wrapText="1"/>
    </xf>
    <xf numFmtId="4" fontId="0" fillId="0" borderId="1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17" fontId="6" fillId="0" borderId="0" xfId="0" applyNumberFormat="1" applyFont="1" applyBorder="1" applyAlignment="1">
      <alignment/>
    </xf>
    <xf numFmtId="4" fontId="2" fillId="33" borderId="14" xfId="0" applyNumberFormat="1" applyFont="1" applyFill="1" applyBorder="1" applyAlignment="1">
      <alignment horizontal="center" vertical="top" wrapText="1"/>
    </xf>
    <xf numFmtId="4" fontId="2" fillId="33" borderId="15" xfId="0" applyNumberFormat="1" applyFont="1" applyFill="1" applyBorder="1" applyAlignment="1">
      <alignment horizontal="center" vertical="top" wrapText="1"/>
    </xf>
    <xf numFmtId="4" fontId="2" fillId="33" borderId="16" xfId="0" applyNumberFormat="1" applyFont="1" applyFill="1" applyBorder="1" applyAlignment="1">
      <alignment horizontal="center" vertical="center" wrapText="1"/>
    </xf>
    <xf numFmtId="0" fontId="1" fillId="33" borderId="17" xfId="0" applyNumberFormat="1" applyFont="1" applyFill="1" applyBorder="1" applyAlignment="1">
      <alignment horizontal="left" vertical="center" wrapText="1"/>
    </xf>
    <xf numFmtId="4" fontId="1" fillId="33" borderId="17" xfId="0" applyNumberFormat="1" applyFont="1" applyFill="1" applyBorder="1" applyAlignment="1">
      <alignment horizontal="right" vertical="top" wrapText="1"/>
    </xf>
    <xf numFmtId="4" fontId="1" fillId="33" borderId="17" xfId="60" applyNumberFormat="1" applyFont="1" applyFill="1" applyBorder="1" applyAlignment="1">
      <alignment horizontal="right" vertical="center" wrapText="1"/>
    </xf>
    <xf numFmtId="4" fontId="1" fillId="33" borderId="17" xfId="60" applyNumberFormat="1" applyFont="1" applyFill="1" applyBorder="1" applyAlignment="1">
      <alignment horizontal="right" vertical="center" wrapText="1"/>
    </xf>
    <xf numFmtId="0" fontId="2" fillId="33" borderId="18" xfId="0" applyNumberFormat="1" applyFont="1" applyFill="1" applyBorder="1" applyAlignment="1">
      <alignment horizontal="left" vertical="center" wrapText="1"/>
    </xf>
    <xf numFmtId="4" fontId="2" fillId="33" borderId="18" xfId="6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left" vertical="top" wrapText="1"/>
    </xf>
    <xf numFmtId="0" fontId="3" fillId="33" borderId="0" xfId="0" applyNumberFormat="1" applyFont="1" applyFill="1" applyBorder="1" applyAlignment="1">
      <alignment horizontal="left" vertical="center" wrapText="1"/>
    </xf>
    <xf numFmtId="0" fontId="1" fillId="33" borderId="0" xfId="0" applyNumberFormat="1" applyFont="1" applyFill="1" applyBorder="1" applyAlignment="1">
      <alignment horizontal="left" vertical="top" wrapText="1"/>
    </xf>
    <xf numFmtId="4" fontId="2" fillId="33" borderId="20" xfId="0" applyNumberFormat="1" applyFont="1" applyFill="1" applyBorder="1" applyAlignment="1">
      <alignment horizontal="center" vertical="center" wrapText="1"/>
    </xf>
    <xf numFmtId="4" fontId="2" fillId="33" borderId="21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justify" wrapText="1"/>
    </xf>
    <xf numFmtId="4" fontId="2" fillId="33" borderId="21" xfId="0" applyNumberFormat="1" applyFont="1" applyFill="1" applyBorder="1" applyAlignment="1">
      <alignment horizontal="center" vertical="justify" wrapText="1"/>
    </xf>
    <xf numFmtId="0" fontId="8" fillId="33" borderId="24" xfId="0" applyNumberFormat="1" applyFont="1" applyFill="1" applyBorder="1" applyAlignment="1">
      <alignment horizontal="left" vertical="top" wrapText="1"/>
    </xf>
    <xf numFmtId="0" fontId="8" fillId="33" borderId="25" xfId="0" applyNumberFormat="1" applyFont="1" applyFill="1" applyBorder="1" applyAlignment="1">
      <alignment horizontal="left" vertical="top" wrapText="1"/>
    </xf>
    <xf numFmtId="0" fontId="10" fillId="0" borderId="25" xfId="0" applyNumberFormat="1" applyFont="1" applyFill="1" applyBorder="1" applyAlignment="1">
      <alignment horizontal="left"/>
    </xf>
    <xf numFmtId="0" fontId="10" fillId="0" borderId="26" xfId="0" applyNumberFormat="1" applyFont="1" applyFill="1" applyBorder="1" applyAlignment="1">
      <alignment horizontal="left"/>
    </xf>
    <xf numFmtId="0" fontId="4" fillId="33" borderId="0" xfId="0" applyNumberFormat="1" applyFont="1" applyFill="1" applyBorder="1" applyAlignment="1">
      <alignment horizontal="left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38100</xdr:rowOff>
    </xdr:from>
    <xdr:to>
      <xdr:col>0</xdr:col>
      <xdr:colOff>609600</xdr:colOff>
      <xdr:row>5</xdr:row>
      <xdr:rowOff>66675</xdr:rowOff>
    </xdr:to>
    <xdr:pic>
      <xdr:nvPicPr>
        <xdr:cNvPr id="1" name="Figur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0025"/>
          <a:ext cx="447675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161925</xdr:colOff>
      <xdr:row>1</xdr:row>
      <xdr:rowOff>38100</xdr:rowOff>
    </xdr:from>
    <xdr:to>
      <xdr:col>1</xdr:col>
      <xdr:colOff>0</xdr:colOff>
      <xdr:row>5</xdr:row>
      <xdr:rowOff>66675</xdr:rowOff>
    </xdr:to>
    <xdr:pic>
      <xdr:nvPicPr>
        <xdr:cNvPr id="2" name="Figur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0025"/>
          <a:ext cx="447675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0"/>
  <sheetViews>
    <sheetView zoomScalePageLayoutView="0" workbookViewId="0" topLeftCell="A37">
      <selection activeCell="A130" sqref="A66:A130"/>
    </sheetView>
  </sheetViews>
  <sheetFormatPr defaultColWidth="9.140625" defaultRowHeight="12.75"/>
  <cols>
    <col min="1" max="1" width="16.00390625" style="0" customWidth="1"/>
    <col min="2" max="2" width="33.28125" style="0" customWidth="1"/>
  </cols>
  <sheetData>
    <row r="1" spans="1:2" ht="12.75">
      <c r="A1" s="16">
        <v>22317846</v>
      </c>
      <c r="B1" s="16" t="s">
        <v>12</v>
      </c>
    </row>
    <row r="2" spans="1:2" ht="12.75">
      <c r="A2" s="16">
        <v>22317895</v>
      </c>
      <c r="B2" s="16" t="s">
        <v>13</v>
      </c>
    </row>
    <row r="3" spans="1:2" ht="12.75">
      <c r="A3" s="16">
        <v>22317903</v>
      </c>
      <c r="B3" s="16" t="s">
        <v>14</v>
      </c>
    </row>
    <row r="4" spans="1:2" ht="12.75">
      <c r="A4" s="16">
        <v>22317911</v>
      </c>
      <c r="B4" s="16" t="s">
        <v>15</v>
      </c>
    </row>
    <row r="5" spans="1:2" ht="12.75">
      <c r="A5" s="16">
        <v>22317929</v>
      </c>
      <c r="B5" s="16" t="s">
        <v>16</v>
      </c>
    </row>
    <row r="6" spans="1:2" ht="12.75">
      <c r="A6" s="16">
        <v>22317937</v>
      </c>
      <c r="B6" s="16" t="s">
        <v>17</v>
      </c>
    </row>
    <row r="7" spans="1:2" ht="12.75">
      <c r="A7" s="16">
        <v>22317945</v>
      </c>
      <c r="B7" s="16" t="s">
        <v>18</v>
      </c>
    </row>
    <row r="8" spans="1:2" ht="12.75">
      <c r="A8" s="16">
        <v>22317960</v>
      </c>
      <c r="B8" s="16" t="s">
        <v>19</v>
      </c>
    </row>
    <row r="9" spans="1:2" ht="12.75">
      <c r="A9" s="16">
        <v>22317978</v>
      </c>
      <c r="B9" s="16" t="s">
        <v>20</v>
      </c>
    </row>
    <row r="10" spans="1:2" ht="12.75">
      <c r="A10" s="16">
        <v>22317986</v>
      </c>
      <c r="B10" s="16" t="s">
        <v>21</v>
      </c>
    </row>
    <row r="11" spans="1:2" ht="12.75">
      <c r="A11" s="16">
        <v>22317994</v>
      </c>
      <c r="B11" s="16" t="s">
        <v>22</v>
      </c>
    </row>
    <row r="12" spans="1:2" ht="12.75">
      <c r="A12" s="16">
        <v>22318000</v>
      </c>
      <c r="B12" s="16" t="s">
        <v>23</v>
      </c>
    </row>
    <row r="13" spans="1:2" ht="12.75">
      <c r="A13" s="16">
        <v>22318059</v>
      </c>
      <c r="B13" s="16" t="s">
        <v>24</v>
      </c>
    </row>
    <row r="14" spans="1:2" ht="12.75">
      <c r="A14" s="16">
        <v>22318067</v>
      </c>
      <c r="B14" s="16" t="s">
        <v>25</v>
      </c>
    </row>
    <row r="15" spans="1:2" ht="12.75">
      <c r="A15" s="16">
        <v>22318075</v>
      </c>
      <c r="B15" s="16" t="s">
        <v>26</v>
      </c>
    </row>
    <row r="16" spans="1:2" ht="12.75">
      <c r="A16" s="16">
        <v>22318091</v>
      </c>
      <c r="B16" s="16" t="s">
        <v>27</v>
      </c>
    </row>
    <row r="17" spans="1:2" ht="12.75">
      <c r="A17" s="16">
        <v>22318109</v>
      </c>
      <c r="B17" s="16" t="s">
        <v>28</v>
      </c>
    </row>
    <row r="18" spans="1:2" ht="12.75">
      <c r="A18" s="16">
        <v>22318117</v>
      </c>
      <c r="B18" s="16" t="s">
        <v>29</v>
      </c>
    </row>
    <row r="19" spans="1:2" ht="12.75">
      <c r="A19" s="16">
        <v>22318125</v>
      </c>
      <c r="B19" s="16" t="s">
        <v>30</v>
      </c>
    </row>
    <row r="20" spans="1:2" ht="12.75">
      <c r="A20" s="16">
        <v>22318133</v>
      </c>
      <c r="B20" s="16" t="s">
        <v>31</v>
      </c>
    </row>
    <row r="21" spans="1:2" ht="12.75">
      <c r="A21" s="16">
        <v>22318141</v>
      </c>
      <c r="B21" s="16" t="s">
        <v>32</v>
      </c>
    </row>
    <row r="22" spans="1:2" ht="12.75">
      <c r="A22" s="16">
        <v>22318158</v>
      </c>
      <c r="B22" s="16" t="s">
        <v>33</v>
      </c>
    </row>
    <row r="23" spans="1:2" ht="12.75">
      <c r="A23" s="16">
        <v>22318166</v>
      </c>
      <c r="B23" s="16" t="s">
        <v>34</v>
      </c>
    </row>
    <row r="24" spans="1:2" ht="12.75">
      <c r="A24" s="16">
        <v>22318174</v>
      </c>
      <c r="B24" s="16" t="s">
        <v>35</v>
      </c>
    </row>
    <row r="25" spans="1:2" ht="12.75">
      <c r="A25" s="16">
        <v>22318182</v>
      </c>
      <c r="B25" s="16" t="s">
        <v>36</v>
      </c>
    </row>
    <row r="26" spans="1:2" ht="12.75">
      <c r="A26" s="16">
        <v>22318190</v>
      </c>
      <c r="B26" s="16" t="s">
        <v>37</v>
      </c>
    </row>
    <row r="27" spans="1:2" ht="12.75">
      <c r="A27" s="16">
        <v>22318208</v>
      </c>
      <c r="B27" s="16" t="s">
        <v>38</v>
      </c>
    </row>
    <row r="28" spans="1:2" ht="12.75">
      <c r="A28" s="16">
        <v>22318216</v>
      </c>
      <c r="B28" s="16" t="s">
        <v>39</v>
      </c>
    </row>
    <row r="29" spans="1:2" ht="12.75">
      <c r="A29" s="16">
        <v>22318224</v>
      </c>
      <c r="B29" s="16" t="s">
        <v>40</v>
      </c>
    </row>
    <row r="30" spans="1:2" ht="12.75">
      <c r="A30" s="16">
        <v>22318232</v>
      </c>
      <c r="B30" s="16" t="s">
        <v>41</v>
      </c>
    </row>
    <row r="31" spans="1:2" ht="12.75">
      <c r="A31" s="16">
        <v>22318240</v>
      </c>
      <c r="B31" s="16" t="s">
        <v>42</v>
      </c>
    </row>
    <row r="32" spans="1:2" ht="12.75">
      <c r="A32" s="16">
        <v>22318257</v>
      </c>
      <c r="B32" s="16" t="s">
        <v>43</v>
      </c>
    </row>
    <row r="33" spans="1:2" ht="12.75">
      <c r="A33" s="16">
        <v>22318265</v>
      </c>
      <c r="B33" s="16" t="s">
        <v>44</v>
      </c>
    </row>
    <row r="34" spans="1:2" ht="12.75">
      <c r="A34" s="16">
        <v>22318273</v>
      </c>
      <c r="B34" s="16" t="s">
        <v>45</v>
      </c>
    </row>
    <row r="35" spans="1:2" ht="21">
      <c r="A35" s="16">
        <v>22318281</v>
      </c>
      <c r="B35" s="16" t="s">
        <v>46</v>
      </c>
    </row>
    <row r="36" spans="1:2" ht="21">
      <c r="A36" s="16">
        <v>22318299</v>
      </c>
      <c r="B36" s="16" t="s">
        <v>47</v>
      </c>
    </row>
    <row r="37" spans="1:2" ht="12.75">
      <c r="A37" s="16">
        <v>22318307</v>
      </c>
      <c r="B37" s="16" t="s">
        <v>48</v>
      </c>
    </row>
    <row r="38" spans="1:2" ht="21">
      <c r="A38" s="16">
        <v>22318315</v>
      </c>
      <c r="B38" s="16" t="s">
        <v>49</v>
      </c>
    </row>
    <row r="39" spans="1:2" ht="12.75">
      <c r="A39" s="16">
        <v>22318323</v>
      </c>
      <c r="B39" s="16" t="s">
        <v>50</v>
      </c>
    </row>
    <row r="40" spans="1:2" ht="12.75">
      <c r="A40" s="16">
        <v>22318349</v>
      </c>
      <c r="B40" s="16" t="s">
        <v>51</v>
      </c>
    </row>
    <row r="41" spans="1:2" ht="12.75">
      <c r="A41" s="16">
        <v>22318356</v>
      </c>
      <c r="B41" s="16" t="s">
        <v>52</v>
      </c>
    </row>
    <row r="42" spans="1:2" ht="21">
      <c r="A42" s="16">
        <v>22318364</v>
      </c>
      <c r="B42" s="16" t="s">
        <v>53</v>
      </c>
    </row>
    <row r="43" spans="1:2" ht="12.75">
      <c r="A43" s="16">
        <v>22318372</v>
      </c>
      <c r="B43" s="16" t="s">
        <v>54</v>
      </c>
    </row>
    <row r="44" spans="1:2" ht="12.75">
      <c r="A44" s="16">
        <v>22318380</v>
      </c>
      <c r="B44" s="16" t="s">
        <v>55</v>
      </c>
    </row>
    <row r="45" spans="1:2" ht="12.75">
      <c r="A45" s="16">
        <v>22318398</v>
      </c>
      <c r="B45" s="16" t="s">
        <v>56</v>
      </c>
    </row>
    <row r="46" spans="1:2" ht="12.75">
      <c r="A46" s="16">
        <v>22318406</v>
      </c>
      <c r="B46" s="16" t="s">
        <v>57</v>
      </c>
    </row>
    <row r="47" spans="1:2" ht="21">
      <c r="A47" s="16">
        <v>22318414</v>
      </c>
      <c r="B47" s="16" t="s">
        <v>58</v>
      </c>
    </row>
    <row r="48" spans="1:2" ht="12.75">
      <c r="A48" s="16">
        <v>22318422</v>
      </c>
      <c r="B48" s="16" t="s">
        <v>59</v>
      </c>
    </row>
    <row r="49" spans="1:2" ht="12.75">
      <c r="A49" s="16">
        <v>22318430</v>
      </c>
      <c r="B49" s="16" t="s">
        <v>60</v>
      </c>
    </row>
    <row r="50" spans="1:2" ht="12.75">
      <c r="A50" s="16">
        <v>22318463</v>
      </c>
      <c r="B50" s="16" t="s">
        <v>61</v>
      </c>
    </row>
    <row r="51" spans="1:2" ht="12.75">
      <c r="A51" s="16">
        <v>22318497</v>
      </c>
      <c r="B51" s="16" t="s">
        <v>62</v>
      </c>
    </row>
    <row r="52" spans="1:2" ht="12.75">
      <c r="A52" s="16">
        <v>22318505</v>
      </c>
      <c r="B52" s="16" t="s">
        <v>63</v>
      </c>
    </row>
    <row r="53" spans="1:2" ht="12.75">
      <c r="A53" s="16">
        <v>22318513</v>
      </c>
      <c r="B53" s="16" t="s">
        <v>64</v>
      </c>
    </row>
    <row r="54" spans="1:2" ht="12.75">
      <c r="A54" s="16">
        <v>22318521</v>
      </c>
      <c r="B54" s="16" t="s">
        <v>65</v>
      </c>
    </row>
    <row r="55" spans="1:2" ht="12.75">
      <c r="A55" s="16">
        <v>22318539</v>
      </c>
      <c r="B55" s="16" t="s">
        <v>66</v>
      </c>
    </row>
    <row r="56" spans="1:2" ht="12.75">
      <c r="A56" s="16">
        <v>22318547</v>
      </c>
      <c r="B56" s="16" t="s">
        <v>67</v>
      </c>
    </row>
    <row r="57" spans="1:2" ht="12.75">
      <c r="A57" s="16">
        <v>22318554</v>
      </c>
      <c r="B57" s="16" t="s">
        <v>68</v>
      </c>
    </row>
    <row r="58" spans="1:2" ht="12.75">
      <c r="A58" s="16">
        <v>22318562</v>
      </c>
      <c r="B58" s="16" t="s">
        <v>69</v>
      </c>
    </row>
    <row r="59" spans="1:2" ht="12.75">
      <c r="A59" s="16">
        <v>22318588</v>
      </c>
      <c r="B59" s="16" t="s">
        <v>70</v>
      </c>
    </row>
    <row r="60" spans="1:2" ht="12.75">
      <c r="A60" s="16">
        <v>22318596</v>
      </c>
      <c r="B60" s="16" t="s">
        <v>71</v>
      </c>
    </row>
    <row r="61" spans="1:2" ht="12.75">
      <c r="A61" s="16">
        <v>22318604</v>
      </c>
      <c r="B61" s="16" t="s">
        <v>72</v>
      </c>
    </row>
    <row r="62" spans="1:2" ht="12.75">
      <c r="A62" s="16">
        <v>22318612</v>
      </c>
      <c r="B62" s="16" t="s">
        <v>73</v>
      </c>
    </row>
    <row r="63" spans="1:2" ht="12.75">
      <c r="A63" s="16">
        <v>22318620</v>
      </c>
      <c r="B63" s="16" t="s">
        <v>74</v>
      </c>
    </row>
    <row r="64" spans="1:2" ht="12.75">
      <c r="A64" s="16">
        <v>22318646</v>
      </c>
      <c r="B64" s="16" t="s">
        <v>75</v>
      </c>
    </row>
    <row r="65" spans="1:2" ht="12.75">
      <c r="A65" s="16">
        <v>22322002</v>
      </c>
      <c r="B65" s="16" t="s">
        <v>76</v>
      </c>
    </row>
    <row r="66" spans="1:2" ht="12.75">
      <c r="A66" s="16">
        <v>922317846</v>
      </c>
      <c r="B66" s="16" t="s">
        <v>12</v>
      </c>
    </row>
    <row r="67" spans="1:2" ht="12.75">
      <c r="A67" s="16">
        <v>922317895</v>
      </c>
      <c r="B67" s="16" t="s">
        <v>13</v>
      </c>
    </row>
    <row r="68" spans="1:2" ht="12.75">
      <c r="A68" s="16">
        <v>922317903</v>
      </c>
      <c r="B68" s="16" t="s">
        <v>14</v>
      </c>
    </row>
    <row r="69" spans="1:2" ht="12.75">
      <c r="A69" s="16">
        <v>922317911</v>
      </c>
      <c r="B69" s="16" t="s">
        <v>15</v>
      </c>
    </row>
    <row r="70" spans="1:2" ht="12.75">
      <c r="A70" s="16">
        <v>922317929</v>
      </c>
      <c r="B70" s="16" t="s">
        <v>16</v>
      </c>
    </row>
    <row r="71" spans="1:2" ht="12.75">
      <c r="A71" s="16">
        <v>922317937</v>
      </c>
      <c r="B71" s="16" t="s">
        <v>17</v>
      </c>
    </row>
    <row r="72" spans="1:2" ht="12.75">
      <c r="A72" s="16">
        <v>922317945</v>
      </c>
      <c r="B72" s="16" t="s">
        <v>18</v>
      </c>
    </row>
    <row r="73" spans="1:2" ht="12.75">
      <c r="A73" s="16">
        <v>922317960</v>
      </c>
      <c r="B73" s="16" t="s">
        <v>19</v>
      </c>
    </row>
    <row r="74" spans="1:2" ht="12.75">
      <c r="A74" s="16">
        <v>922317978</v>
      </c>
      <c r="B74" s="16" t="s">
        <v>20</v>
      </c>
    </row>
    <row r="75" spans="1:2" ht="12.75">
      <c r="A75" s="16">
        <v>922317986</v>
      </c>
      <c r="B75" s="16" t="s">
        <v>21</v>
      </c>
    </row>
    <row r="76" spans="1:2" ht="12.75">
      <c r="A76" s="16">
        <v>922317994</v>
      </c>
      <c r="B76" s="16" t="s">
        <v>22</v>
      </c>
    </row>
    <row r="77" spans="1:2" ht="12.75">
      <c r="A77" s="16">
        <v>922318000</v>
      </c>
      <c r="B77" s="16" t="s">
        <v>23</v>
      </c>
    </row>
    <row r="78" spans="1:2" ht="12.75">
      <c r="A78" s="16">
        <v>922318059</v>
      </c>
      <c r="B78" s="16" t="s">
        <v>24</v>
      </c>
    </row>
    <row r="79" spans="1:2" ht="12.75">
      <c r="A79" s="16">
        <v>922318067</v>
      </c>
      <c r="B79" s="16" t="s">
        <v>25</v>
      </c>
    </row>
    <row r="80" spans="1:2" ht="12.75">
      <c r="A80" s="16">
        <v>922318075</v>
      </c>
      <c r="B80" s="16" t="s">
        <v>26</v>
      </c>
    </row>
    <row r="81" spans="1:2" ht="12.75">
      <c r="A81" s="16">
        <v>922318091</v>
      </c>
      <c r="B81" s="16" t="s">
        <v>27</v>
      </c>
    </row>
    <row r="82" spans="1:2" ht="12.75">
      <c r="A82" s="16">
        <v>922318109</v>
      </c>
      <c r="B82" s="16" t="s">
        <v>28</v>
      </c>
    </row>
    <row r="83" spans="1:2" ht="12.75">
      <c r="A83" s="16">
        <v>922318117</v>
      </c>
      <c r="B83" s="16" t="s">
        <v>29</v>
      </c>
    </row>
    <row r="84" spans="1:2" ht="12.75">
      <c r="A84" s="16">
        <v>922318125</v>
      </c>
      <c r="B84" s="16" t="s">
        <v>30</v>
      </c>
    </row>
    <row r="85" spans="1:2" ht="12.75">
      <c r="A85" s="16">
        <v>922318133</v>
      </c>
      <c r="B85" s="16" t="s">
        <v>31</v>
      </c>
    </row>
    <row r="86" spans="1:2" ht="12.75">
      <c r="A86" s="16">
        <v>922318141</v>
      </c>
      <c r="B86" s="16" t="s">
        <v>32</v>
      </c>
    </row>
    <row r="87" spans="1:2" ht="12.75">
      <c r="A87" s="16">
        <v>922318158</v>
      </c>
      <c r="B87" s="16" t="s">
        <v>33</v>
      </c>
    </row>
    <row r="88" spans="1:2" ht="12.75">
      <c r="A88" s="16">
        <v>922318166</v>
      </c>
      <c r="B88" s="16" t="s">
        <v>34</v>
      </c>
    </row>
    <row r="89" spans="1:2" ht="12.75">
      <c r="A89" s="16">
        <v>922318174</v>
      </c>
      <c r="B89" s="16" t="s">
        <v>35</v>
      </c>
    </row>
    <row r="90" spans="1:2" ht="12.75">
      <c r="A90" s="16">
        <v>922318182</v>
      </c>
      <c r="B90" s="16" t="s">
        <v>36</v>
      </c>
    </row>
    <row r="91" spans="1:2" ht="12.75">
      <c r="A91" s="16">
        <v>922318190</v>
      </c>
      <c r="B91" s="16" t="s">
        <v>37</v>
      </c>
    </row>
    <row r="92" spans="1:2" ht="12.75">
      <c r="A92" s="16">
        <v>922318208</v>
      </c>
      <c r="B92" s="16" t="s">
        <v>38</v>
      </c>
    </row>
    <row r="93" spans="1:2" ht="12.75">
      <c r="A93" s="16">
        <v>922318216</v>
      </c>
      <c r="B93" s="16" t="s">
        <v>39</v>
      </c>
    </row>
    <row r="94" spans="1:2" ht="12.75">
      <c r="A94" s="16">
        <v>922318224</v>
      </c>
      <c r="B94" s="16" t="s">
        <v>40</v>
      </c>
    </row>
    <row r="95" spans="1:2" ht="12.75">
      <c r="A95" s="16">
        <v>922318232</v>
      </c>
      <c r="B95" s="16" t="s">
        <v>41</v>
      </c>
    </row>
    <row r="96" spans="1:2" ht="12.75">
      <c r="A96" s="16">
        <v>922318240</v>
      </c>
      <c r="B96" s="16" t="s">
        <v>42</v>
      </c>
    </row>
    <row r="97" spans="1:2" ht="12.75">
      <c r="A97" s="16">
        <v>922318257</v>
      </c>
      <c r="B97" s="16" t="s">
        <v>43</v>
      </c>
    </row>
    <row r="98" spans="1:2" ht="12.75">
      <c r="A98" s="16">
        <v>922318265</v>
      </c>
      <c r="B98" s="16" t="s">
        <v>44</v>
      </c>
    </row>
    <row r="99" spans="1:2" ht="12.75">
      <c r="A99" s="16">
        <v>922318273</v>
      </c>
      <c r="B99" s="16" t="s">
        <v>45</v>
      </c>
    </row>
    <row r="100" spans="1:2" ht="21">
      <c r="A100" s="16">
        <v>922318281</v>
      </c>
      <c r="B100" s="16" t="s">
        <v>46</v>
      </c>
    </row>
    <row r="101" spans="1:2" ht="21">
      <c r="A101" s="16">
        <v>922318299</v>
      </c>
      <c r="B101" s="16" t="s">
        <v>47</v>
      </c>
    </row>
    <row r="102" spans="1:2" ht="12.75">
      <c r="A102" s="16">
        <v>922318307</v>
      </c>
      <c r="B102" s="16" t="s">
        <v>48</v>
      </c>
    </row>
    <row r="103" spans="1:2" ht="21">
      <c r="A103" s="16">
        <v>922318315</v>
      </c>
      <c r="B103" s="16" t="s">
        <v>49</v>
      </c>
    </row>
    <row r="104" spans="1:2" ht="12.75">
      <c r="A104" s="16">
        <v>922318323</v>
      </c>
      <c r="B104" s="16" t="s">
        <v>50</v>
      </c>
    </row>
    <row r="105" spans="1:2" ht="12.75">
      <c r="A105" s="16">
        <v>922318349</v>
      </c>
      <c r="B105" s="16" t="s">
        <v>51</v>
      </c>
    </row>
    <row r="106" spans="1:2" ht="12.75">
      <c r="A106" s="16">
        <v>922318356</v>
      </c>
      <c r="B106" s="16" t="s">
        <v>52</v>
      </c>
    </row>
    <row r="107" spans="1:2" ht="21">
      <c r="A107" s="16">
        <v>922318364</v>
      </c>
      <c r="B107" s="16" t="s">
        <v>53</v>
      </c>
    </row>
    <row r="108" spans="1:2" ht="12.75">
      <c r="A108" s="16">
        <v>922318372</v>
      </c>
      <c r="B108" s="16" t="s">
        <v>54</v>
      </c>
    </row>
    <row r="109" spans="1:2" ht="12.75">
      <c r="A109" s="16">
        <v>922318380</v>
      </c>
      <c r="B109" s="16" t="s">
        <v>55</v>
      </c>
    </row>
    <row r="110" spans="1:2" ht="12.75">
      <c r="A110" s="16">
        <v>922318398</v>
      </c>
      <c r="B110" s="16" t="s">
        <v>56</v>
      </c>
    </row>
    <row r="111" spans="1:2" ht="12.75">
      <c r="A111" s="16">
        <v>922318406</v>
      </c>
      <c r="B111" s="16" t="s">
        <v>57</v>
      </c>
    </row>
    <row r="112" spans="1:2" ht="21">
      <c r="A112" s="16">
        <v>922318414</v>
      </c>
      <c r="B112" s="16" t="s">
        <v>58</v>
      </c>
    </row>
    <row r="113" spans="1:2" ht="12.75">
      <c r="A113" s="16">
        <v>922318422</v>
      </c>
      <c r="B113" s="16" t="s">
        <v>59</v>
      </c>
    </row>
    <row r="114" spans="1:2" ht="12.75">
      <c r="A114" s="16">
        <v>922318430</v>
      </c>
      <c r="B114" s="16" t="s">
        <v>60</v>
      </c>
    </row>
    <row r="115" spans="1:2" ht="12.75">
      <c r="A115" s="16">
        <v>922318463</v>
      </c>
      <c r="B115" s="16" t="s">
        <v>61</v>
      </c>
    </row>
    <row r="116" spans="1:2" ht="12.75">
      <c r="A116" s="16">
        <v>922318497</v>
      </c>
      <c r="B116" s="16" t="s">
        <v>62</v>
      </c>
    </row>
    <row r="117" spans="1:2" ht="12.75">
      <c r="A117" s="16">
        <v>922318505</v>
      </c>
      <c r="B117" s="16" t="s">
        <v>63</v>
      </c>
    </row>
    <row r="118" spans="1:2" ht="12.75">
      <c r="A118" s="16">
        <v>922318513</v>
      </c>
      <c r="B118" s="16" t="s">
        <v>64</v>
      </c>
    </row>
    <row r="119" spans="1:2" ht="12.75">
      <c r="A119" s="16">
        <v>922318521</v>
      </c>
      <c r="B119" s="16" t="s">
        <v>65</v>
      </c>
    </row>
    <row r="120" spans="1:2" ht="12.75">
      <c r="A120" s="16">
        <v>922318539</v>
      </c>
      <c r="B120" s="16" t="s">
        <v>66</v>
      </c>
    </row>
    <row r="121" spans="1:2" ht="12.75">
      <c r="A121" s="16">
        <v>922318547</v>
      </c>
      <c r="B121" s="16" t="s">
        <v>67</v>
      </c>
    </row>
    <row r="122" spans="1:2" ht="12.75">
      <c r="A122" s="16">
        <v>922318554</v>
      </c>
      <c r="B122" s="16" t="s">
        <v>68</v>
      </c>
    </row>
    <row r="123" spans="1:2" ht="12.75">
      <c r="A123" s="16">
        <v>922318562</v>
      </c>
      <c r="B123" s="16" t="s">
        <v>69</v>
      </c>
    </row>
    <row r="124" spans="1:2" ht="12.75">
      <c r="A124" s="16">
        <v>922318588</v>
      </c>
      <c r="B124" s="16" t="s">
        <v>70</v>
      </c>
    </row>
    <row r="125" spans="1:2" ht="12.75">
      <c r="A125" s="16">
        <v>922318596</v>
      </c>
      <c r="B125" s="16" t="s">
        <v>71</v>
      </c>
    </row>
    <row r="126" spans="1:2" ht="12.75">
      <c r="A126" s="16">
        <v>922318604</v>
      </c>
      <c r="B126" s="16" t="s">
        <v>72</v>
      </c>
    </row>
    <row r="127" spans="1:2" ht="12.75">
      <c r="A127" s="16">
        <v>922318612</v>
      </c>
      <c r="B127" s="16" t="s">
        <v>73</v>
      </c>
    </row>
    <row r="128" spans="1:2" ht="12.75">
      <c r="A128" s="16">
        <v>922318620</v>
      </c>
      <c r="B128" s="16" t="s">
        <v>74</v>
      </c>
    </row>
    <row r="129" spans="1:2" ht="12.75">
      <c r="A129" s="16">
        <v>922318646</v>
      </c>
      <c r="B129" s="16" t="s">
        <v>75</v>
      </c>
    </row>
    <row r="130" spans="1:2" ht="12.75">
      <c r="A130" s="16">
        <v>922322002</v>
      </c>
      <c r="B130" s="16" t="s">
        <v>76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tabSelected="1" workbookViewId="0" topLeftCell="A79">
      <selection activeCell="C108" sqref="C108"/>
    </sheetView>
  </sheetViews>
  <sheetFormatPr defaultColWidth="9.140625" defaultRowHeight="12.75"/>
  <cols>
    <col min="1" max="1" width="9.140625" style="0" customWidth="1"/>
    <col min="2" max="2" width="32.57421875" style="0" customWidth="1"/>
    <col min="3" max="7" width="13.140625" style="0" customWidth="1"/>
    <col min="8" max="8" width="0" style="0" hidden="1" customWidth="1"/>
  </cols>
  <sheetData>
    <row r="1" spans="1:7" ht="12.75">
      <c r="A1" s="22"/>
      <c r="B1" s="22"/>
      <c r="C1" s="8"/>
      <c r="D1" s="8"/>
      <c r="E1" s="8"/>
      <c r="F1" s="8"/>
      <c r="G1" s="8"/>
    </row>
    <row r="2" spans="1:7" ht="12.75">
      <c r="A2" s="23"/>
      <c r="B2" s="24" t="s">
        <v>4</v>
      </c>
      <c r="C2" s="4"/>
      <c r="D2" s="4"/>
      <c r="E2" s="4"/>
      <c r="F2" s="4"/>
      <c r="G2" s="5"/>
    </row>
    <row r="3" spans="1:7" ht="12.75">
      <c r="A3" s="6"/>
      <c r="B3" s="7" t="s">
        <v>5</v>
      </c>
      <c r="C3" s="8"/>
      <c r="D3" s="8"/>
      <c r="E3" s="8"/>
      <c r="F3" s="8"/>
      <c r="G3" s="9"/>
    </row>
    <row r="4" spans="1:7" ht="12.75">
      <c r="A4" s="6"/>
      <c r="B4" s="7" t="s">
        <v>77</v>
      </c>
      <c r="C4" s="8"/>
      <c r="D4" s="8"/>
      <c r="E4" s="8"/>
      <c r="F4" s="8"/>
      <c r="G4" s="9"/>
    </row>
    <row r="5" spans="1:7" ht="12.75">
      <c r="A5" s="6"/>
      <c r="B5" s="10" t="s">
        <v>6</v>
      </c>
      <c r="C5" s="8"/>
      <c r="D5" s="8"/>
      <c r="E5" s="8"/>
      <c r="F5" s="8"/>
      <c r="G5" s="9"/>
    </row>
    <row r="6" spans="1:7" ht="12.75">
      <c r="A6" s="11"/>
      <c r="B6" s="12" t="s">
        <v>79</v>
      </c>
      <c r="C6" s="8"/>
      <c r="D6" s="8"/>
      <c r="E6" s="8"/>
      <c r="F6" s="8"/>
      <c r="G6" s="9"/>
    </row>
    <row r="7" spans="1:7" ht="15.75">
      <c r="A7" s="31" t="s">
        <v>7</v>
      </c>
      <c r="B7" s="32"/>
      <c r="C7" s="32"/>
      <c r="D7" s="32"/>
      <c r="E7" s="32"/>
      <c r="F7" s="32"/>
      <c r="G7" s="33"/>
    </row>
    <row r="8" spans="1:7" ht="12.75">
      <c r="A8" s="34" t="s">
        <v>8</v>
      </c>
      <c r="B8" s="34" t="s">
        <v>9</v>
      </c>
      <c r="C8" s="36" t="s">
        <v>10</v>
      </c>
      <c r="D8" s="13" t="s">
        <v>0</v>
      </c>
      <c r="E8" s="13" t="s">
        <v>1</v>
      </c>
      <c r="F8" s="14" t="s">
        <v>2</v>
      </c>
      <c r="G8" s="29" t="s">
        <v>3</v>
      </c>
    </row>
    <row r="9" spans="1:7" ht="21.75" customHeight="1">
      <c r="A9" s="35"/>
      <c r="B9" s="35"/>
      <c r="C9" s="37"/>
      <c r="D9" s="15" t="s">
        <v>11</v>
      </c>
      <c r="E9" s="15" t="s">
        <v>11</v>
      </c>
      <c r="F9" s="15" t="s">
        <v>11</v>
      </c>
      <c r="G9" s="30"/>
    </row>
    <row r="10" spans="1:7" ht="12.75">
      <c r="A10" s="16">
        <v>22317846</v>
      </c>
      <c r="B10" s="16" t="str">
        <f>VLOOKUP(A10,Plan1!A:B,2,FALSE)</f>
        <v>Água Doce do Norte - PPP</v>
      </c>
      <c r="C10" s="18">
        <v>64308.01</v>
      </c>
      <c r="D10" s="19">
        <v>4116.96</v>
      </c>
      <c r="E10" s="19">
        <v>0</v>
      </c>
      <c r="F10" s="19">
        <v>0</v>
      </c>
      <c r="G10" s="18">
        <v>68424.97</v>
      </c>
    </row>
    <row r="11" spans="1:7" ht="12.75">
      <c r="A11" s="16">
        <v>22317895</v>
      </c>
      <c r="B11" s="16" t="str">
        <f>VLOOKUP(A11,Plan1!A:B,2,FALSE)</f>
        <v>Santa Leopoldina - PPP</v>
      </c>
      <c r="C11" s="18">
        <v>9803.89</v>
      </c>
      <c r="D11" s="19">
        <v>1444.38</v>
      </c>
      <c r="E11" s="19">
        <v>0</v>
      </c>
      <c r="F11" s="19">
        <v>0</v>
      </c>
      <c r="G11" s="18">
        <v>11248.27</v>
      </c>
    </row>
    <row r="12" spans="1:7" ht="12.75">
      <c r="A12" s="16">
        <v>22317903</v>
      </c>
      <c r="B12" s="16" t="str">
        <f>VLOOKUP(A12,Plan1!A:B,2,FALSE)</f>
        <v>Santa Maria de Jetibá - PPP</v>
      </c>
      <c r="C12" s="18">
        <v>191469.86</v>
      </c>
      <c r="D12" s="19">
        <v>9743.78</v>
      </c>
      <c r="E12" s="19">
        <v>0</v>
      </c>
      <c r="F12" s="19">
        <v>0</v>
      </c>
      <c r="G12" s="18">
        <v>201213.64</v>
      </c>
    </row>
    <row r="13" spans="1:7" ht="12.75">
      <c r="A13" s="16">
        <v>22317911</v>
      </c>
      <c r="B13" s="16" t="str">
        <f>VLOOKUP(A13,Plan1!A:B,2,FALSE)</f>
        <v>Águia Branca - PPP</v>
      </c>
      <c r="C13" s="18">
        <v>97175.62</v>
      </c>
      <c r="D13" s="19">
        <v>2530.78</v>
      </c>
      <c r="E13" s="19">
        <v>0</v>
      </c>
      <c r="F13" s="19">
        <v>0</v>
      </c>
      <c r="G13" s="18">
        <v>99706.4</v>
      </c>
    </row>
    <row r="14" spans="1:7" ht="12.75">
      <c r="A14" s="16">
        <v>22317929</v>
      </c>
      <c r="B14" s="16" t="str">
        <f>VLOOKUP(A14,Plan1!A:B,2,FALSE)</f>
        <v>Alfredo Chaves - PPP</v>
      </c>
      <c r="C14" s="18">
        <v>92614.44</v>
      </c>
      <c r="D14" s="19">
        <v>1734.45</v>
      </c>
      <c r="E14" s="19">
        <v>0</v>
      </c>
      <c r="F14" s="19">
        <v>0</v>
      </c>
      <c r="G14" s="18">
        <v>94348.89</v>
      </c>
    </row>
    <row r="15" spans="1:7" ht="12.75">
      <c r="A15" s="16">
        <v>22317937</v>
      </c>
      <c r="B15" s="16" t="str">
        <f>VLOOKUP(A15,Plan1!A:B,2,FALSE)</f>
        <v>Santa Teresa - PPP</v>
      </c>
      <c r="C15" s="18">
        <v>209439.38</v>
      </c>
      <c r="D15" s="19">
        <v>5731.63</v>
      </c>
      <c r="E15" s="19">
        <v>0</v>
      </c>
      <c r="F15" s="19">
        <v>0</v>
      </c>
      <c r="G15" s="18">
        <v>215171.01</v>
      </c>
    </row>
    <row r="16" spans="1:7" ht="12.75">
      <c r="A16" s="16">
        <v>22317945</v>
      </c>
      <c r="B16" s="16" t="str">
        <f>VLOOKUP(A16,Plan1!A:B,2,FALSE)</f>
        <v>Alto Rio Novo - PPP</v>
      </c>
      <c r="C16" s="18">
        <v>38662.14</v>
      </c>
      <c r="D16" s="19">
        <v>1209.95</v>
      </c>
      <c r="E16" s="19">
        <v>0</v>
      </c>
      <c r="F16" s="19">
        <v>0</v>
      </c>
      <c r="G16" s="18">
        <v>39872.09</v>
      </c>
    </row>
    <row r="17" spans="1:7" ht="12.75">
      <c r="A17" s="16">
        <v>22317960</v>
      </c>
      <c r="B17" s="16" t="str">
        <f>VLOOKUP(A17,Plan1!A:B,2,FALSE)</f>
        <v>São Domingos do Norte - PPP</v>
      </c>
      <c r="C17" s="18">
        <v>56066.11</v>
      </c>
      <c r="D17" s="19">
        <v>1083.95</v>
      </c>
      <c r="E17" s="19">
        <v>0</v>
      </c>
      <c r="F17" s="19">
        <v>0</v>
      </c>
      <c r="G17" s="18">
        <v>57150.06</v>
      </c>
    </row>
    <row r="18" spans="1:7" ht="12.75">
      <c r="A18" s="16">
        <v>22317978</v>
      </c>
      <c r="B18" s="16" t="str">
        <f>VLOOKUP(A18,Plan1!A:B,2,FALSE)</f>
        <v>Anchieta - PPP</v>
      </c>
      <c r="C18" s="18">
        <v>136725.38</v>
      </c>
      <c r="D18" s="19">
        <v>5635.15</v>
      </c>
      <c r="E18" s="19">
        <v>0</v>
      </c>
      <c r="F18" s="19">
        <v>0</v>
      </c>
      <c r="G18" s="18">
        <v>142360.53</v>
      </c>
    </row>
    <row r="19" spans="1:7" ht="12.75">
      <c r="A19" s="16">
        <v>22317986</v>
      </c>
      <c r="B19" s="16" t="str">
        <f>VLOOKUP(A19,Plan1!A:B,2,FALSE)</f>
        <v>São José do Calçado - PPP</v>
      </c>
      <c r="C19" s="18">
        <v>305.49</v>
      </c>
      <c r="D19" s="19">
        <v>2.67</v>
      </c>
      <c r="E19" s="19">
        <v>0</v>
      </c>
      <c r="F19" s="19">
        <v>0</v>
      </c>
      <c r="G19" s="18">
        <v>308.16</v>
      </c>
    </row>
    <row r="20" spans="1:7" ht="12.75">
      <c r="A20" s="16">
        <v>22317994</v>
      </c>
      <c r="B20" s="16" t="str">
        <f>VLOOKUP(A20,Plan1!A:B,2,FALSE)</f>
        <v>Vargem Alta - PPP</v>
      </c>
      <c r="C20" s="18">
        <v>133005.05</v>
      </c>
      <c r="D20" s="19">
        <v>7225.63</v>
      </c>
      <c r="E20" s="19">
        <v>0</v>
      </c>
      <c r="F20" s="19">
        <v>0</v>
      </c>
      <c r="G20" s="18">
        <v>140230.68</v>
      </c>
    </row>
    <row r="21" spans="1:7" ht="12.75">
      <c r="A21" s="16">
        <v>22318000</v>
      </c>
      <c r="B21" s="16" t="str">
        <f>VLOOKUP(A21,Plan1!A:B,2,FALSE)</f>
        <v>Apiacá - PPP</v>
      </c>
      <c r="C21" s="18">
        <v>0.02</v>
      </c>
      <c r="D21" s="19">
        <v>0</v>
      </c>
      <c r="E21" s="19">
        <v>0</v>
      </c>
      <c r="F21" s="19">
        <v>0</v>
      </c>
      <c r="G21" s="18">
        <v>0.02</v>
      </c>
    </row>
    <row r="22" spans="1:7" ht="12.75">
      <c r="A22" s="16">
        <v>22318059</v>
      </c>
      <c r="B22" s="16" t="str">
        <f>VLOOKUP(A22,Plan1!A:B,2,FALSE)</f>
        <v>Atílio Vivacqua - PPP</v>
      </c>
      <c r="C22" s="18">
        <v>150188.3</v>
      </c>
      <c r="D22" s="19">
        <v>2694.81</v>
      </c>
      <c r="E22" s="19">
        <v>0</v>
      </c>
      <c r="F22" s="19">
        <v>0</v>
      </c>
      <c r="G22" s="18">
        <v>152883.11</v>
      </c>
    </row>
    <row r="23" spans="1:7" ht="12.75">
      <c r="A23" s="16">
        <v>22318067</v>
      </c>
      <c r="B23" s="16" t="str">
        <f>VLOOKUP(A23,Plan1!A:B,2,FALSE)</f>
        <v>Boa Esperança - PPP</v>
      </c>
      <c r="C23" s="18">
        <v>29270.23</v>
      </c>
      <c r="D23" s="19">
        <v>1699.93</v>
      </c>
      <c r="E23" s="19">
        <v>0</v>
      </c>
      <c r="F23" s="19">
        <v>0</v>
      </c>
      <c r="G23" s="18">
        <v>30970.16</v>
      </c>
    </row>
    <row r="24" spans="1:7" ht="12.75">
      <c r="A24" s="16">
        <v>22318075</v>
      </c>
      <c r="B24" s="16" t="str">
        <f>VLOOKUP(A24,Plan1!A:B,2,FALSE)</f>
        <v>Afonso Cláudio - 2ª Vara - PPP</v>
      </c>
      <c r="C24" s="18">
        <v>45719.13</v>
      </c>
      <c r="D24" s="19">
        <v>3090.06</v>
      </c>
      <c r="E24" s="19">
        <v>0</v>
      </c>
      <c r="F24" s="19">
        <v>0</v>
      </c>
      <c r="G24" s="18">
        <v>48809.19</v>
      </c>
    </row>
    <row r="25" spans="1:7" ht="12.75">
      <c r="A25" s="16">
        <v>22318091</v>
      </c>
      <c r="B25" s="16" t="str">
        <f>VLOOKUP(A25,Plan1!A:B,2,FALSE)</f>
        <v>Bom Jesus do Norte - PPP</v>
      </c>
      <c r="C25" s="18">
        <v>23535.43</v>
      </c>
      <c r="D25" s="19">
        <v>962.25</v>
      </c>
      <c r="E25" s="19">
        <v>0</v>
      </c>
      <c r="F25" s="19">
        <v>0</v>
      </c>
      <c r="G25" s="18">
        <v>24497.68</v>
      </c>
    </row>
    <row r="26" spans="1:7" ht="12.75">
      <c r="A26" s="16">
        <v>22318109</v>
      </c>
      <c r="B26" s="16" t="str">
        <f>VLOOKUP(A26,Plan1!A:B,2,FALSE)</f>
        <v>Alegre - 2ª Vara - PPP</v>
      </c>
      <c r="C26" s="18">
        <v>328765.08</v>
      </c>
      <c r="D26" s="19">
        <v>7862.5</v>
      </c>
      <c r="E26" s="19">
        <v>0</v>
      </c>
      <c r="F26" s="19">
        <v>0</v>
      </c>
      <c r="G26" s="18">
        <v>336627.58</v>
      </c>
    </row>
    <row r="27" spans="1:7" ht="12.75">
      <c r="A27" s="16">
        <v>22318117</v>
      </c>
      <c r="B27" s="16" t="str">
        <f>VLOOKUP(A27,Plan1!A:B,2,FALSE)</f>
        <v>Baixo Guandu - 2ª Vara - PPP</v>
      </c>
      <c r="C27" s="18">
        <v>309133.89</v>
      </c>
      <c r="D27" s="19">
        <v>6397.98</v>
      </c>
      <c r="E27" s="19">
        <v>0</v>
      </c>
      <c r="F27" s="19">
        <v>0</v>
      </c>
      <c r="G27" s="18">
        <v>315531.87</v>
      </c>
    </row>
    <row r="28" spans="1:7" ht="12.75">
      <c r="A28" s="16">
        <v>22318125</v>
      </c>
      <c r="B28" s="16" t="str">
        <f>VLOOKUP(A28,Plan1!A:B,2,FALSE)</f>
        <v>Castelo - 2ª Vara - PPP</v>
      </c>
      <c r="C28" s="18">
        <v>651345.62</v>
      </c>
      <c r="D28" s="19">
        <v>22192</v>
      </c>
      <c r="E28" s="19">
        <v>0</v>
      </c>
      <c r="F28" s="19">
        <v>0</v>
      </c>
      <c r="G28" s="18">
        <v>673537.62</v>
      </c>
    </row>
    <row r="29" spans="1:7" ht="12.75">
      <c r="A29" s="16">
        <v>22318133</v>
      </c>
      <c r="B29" s="16" t="str">
        <f>VLOOKUP(A29,Plan1!A:B,2,FALSE)</f>
        <v>Conceição do Castelo - PPP</v>
      </c>
      <c r="C29" s="18">
        <v>467615.74</v>
      </c>
      <c r="D29" s="19">
        <v>8416.92</v>
      </c>
      <c r="E29" s="19">
        <v>0</v>
      </c>
      <c r="F29" s="19">
        <v>0</v>
      </c>
      <c r="G29" s="18">
        <v>476032.66</v>
      </c>
    </row>
    <row r="30" spans="1:7" ht="12.75">
      <c r="A30" s="16">
        <v>22318141</v>
      </c>
      <c r="B30" s="16" t="str">
        <f>VLOOKUP(A30,Plan1!A:B,2,FALSE)</f>
        <v>Conceição da Barra - 2ª Vara - PPP</v>
      </c>
      <c r="C30" s="18">
        <v>92931.52</v>
      </c>
      <c r="D30" s="19">
        <v>6533.43</v>
      </c>
      <c r="E30" s="19">
        <v>0</v>
      </c>
      <c r="F30" s="19">
        <v>0</v>
      </c>
      <c r="G30" s="18">
        <v>99464.95</v>
      </c>
    </row>
    <row r="31" spans="1:7" ht="12.75">
      <c r="A31" s="16">
        <v>22318158</v>
      </c>
      <c r="B31" s="16" t="str">
        <f>VLOOKUP(A31,Plan1!A:B,2,FALSE)</f>
        <v>Domingos Martins - 2ª Vara - PPP</v>
      </c>
      <c r="C31" s="18">
        <v>258740.22</v>
      </c>
      <c r="D31" s="19">
        <v>12046.89</v>
      </c>
      <c r="E31" s="19">
        <v>0</v>
      </c>
      <c r="F31" s="19">
        <v>0</v>
      </c>
      <c r="G31" s="18">
        <v>270787.11</v>
      </c>
    </row>
    <row r="32" spans="1:7" ht="12.75">
      <c r="A32" s="16">
        <v>22318166</v>
      </c>
      <c r="B32" s="16" t="str">
        <f>VLOOKUP(A32,Plan1!A:B,2,FALSE)</f>
        <v>Dores do Rio Preto - PPP</v>
      </c>
      <c r="C32" s="18">
        <v>87371.02</v>
      </c>
      <c r="D32" s="19">
        <v>4476.46</v>
      </c>
      <c r="E32" s="19">
        <v>0</v>
      </c>
      <c r="F32" s="19">
        <v>0</v>
      </c>
      <c r="G32" s="18">
        <v>91847.48</v>
      </c>
    </row>
    <row r="33" spans="1:7" ht="12.75">
      <c r="A33" s="16">
        <v>22318174</v>
      </c>
      <c r="B33" s="16" t="str">
        <f>VLOOKUP(A33,Plan1!A:B,2,FALSE)</f>
        <v>Ecoporanga - 2ª Vara - PPP</v>
      </c>
      <c r="C33" s="18">
        <v>44710.47</v>
      </c>
      <c r="D33" s="19">
        <v>1336.66</v>
      </c>
      <c r="E33" s="19">
        <v>0</v>
      </c>
      <c r="F33" s="19">
        <v>0</v>
      </c>
      <c r="G33" s="18">
        <v>46047.13</v>
      </c>
    </row>
    <row r="34" spans="1:7" ht="12.75">
      <c r="A34" s="16">
        <v>22318182</v>
      </c>
      <c r="B34" s="16" t="str">
        <f>VLOOKUP(A34,Plan1!A:B,2,FALSE)</f>
        <v>Guaçuí - 2ª Vara - PPP</v>
      </c>
      <c r="C34" s="18">
        <v>238362.27</v>
      </c>
      <c r="D34" s="19">
        <v>9486.6</v>
      </c>
      <c r="E34" s="19">
        <v>0</v>
      </c>
      <c r="F34" s="19">
        <v>0</v>
      </c>
      <c r="G34" s="18">
        <v>247848.87</v>
      </c>
    </row>
    <row r="35" spans="1:7" ht="12.75">
      <c r="A35" s="16">
        <v>22318190</v>
      </c>
      <c r="B35" s="16" t="str">
        <f>VLOOKUP(A35,Plan1!A:B,2,FALSE)</f>
        <v>Fundão - PPP</v>
      </c>
      <c r="C35" s="18">
        <v>90575.23</v>
      </c>
      <c r="D35" s="19">
        <v>3583.19</v>
      </c>
      <c r="E35" s="19">
        <v>0</v>
      </c>
      <c r="F35" s="19">
        <v>0</v>
      </c>
      <c r="G35" s="18">
        <v>94158.42</v>
      </c>
    </row>
    <row r="36" spans="1:7" ht="12.75">
      <c r="A36" s="16">
        <v>22318208</v>
      </c>
      <c r="B36" s="16" t="str">
        <f>VLOOKUP(A36,Plan1!A:B,2,FALSE)</f>
        <v>Ibiraçu - 2ª Vara - PPP</v>
      </c>
      <c r="C36" s="18">
        <v>64341.86</v>
      </c>
      <c r="D36" s="19">
        <v>1126.04</v>
      </c>
      <c r="E36" s="19">
        <v>0</v>
      </c>
      <c r="F36" s="19">
        <v>0</v>
      </c>
      <c r="G36" s="18">
        <v>65467.9</v>
      </c>
    </row>
    <row r="37" spans="1:7" ht="12.75">
      <c r="A37" s="16">
        <v>22318216</v>
      </c>
      <c r="B37" s="16" t="str">
        <f>VLOOKUP(A37,Plan1!A:B,2,FALSE)</f>
        <v>Ibatiba - PPP</v>
      </c>
      <c r="C37" s="18">
        <v>289040.48</v>
      </c>
      <c r="D37" s="19">
        <v>4477.88</v>
      </c>
      <c r="E37" s="19">
        <v>0</v>
      </c>
      <c r="F37" s="19">
        <v>0</v>
      </c>
      <c r="G37" s="18">
        <v>293518.36</v>
      </c>
    </row>
    <row r="38" spans="1:7" ht="12.75">
      <c r="A38" s="16">
        <v>22318224</v>
      </c>
      <c r="B38" s="16" t="str">
        <f>VLOOKUP(A38,Plan1!A:B,2,FALSE)</f>
        <v>Iúna - 2ª Vara - PPP</v>
      </c>
      <c r="C38" s="18">
        <v>285772.75</v>
      </c>
      <c r="D38" s="19">
        <v>6364.64</v>
      </c>
      <c r="E38" s="19">
        <v>0</v>
      </c>
      <c r="F38" s="19">
        <v>0</v>
      </c>
      <c r="G38" s="18">
        <v>292137.39</v>
      </c>
    </row>
    <row r="39" spans="1:7" ht="12.75">
      <c r="A39" s="16">
        <v>22318232</v>
      </c>
      <c r="B39" s="16" t="str">
        <f>VLOOKUP(A39,Plan1!A:B,2,FALSE)</f>
        <v>Mimoso do Sul - 2ª Vara - PPP</v>
      </c>
      <c r="C39" s="18">
        <v>82963.11</v>
      </c>
      <c r="D39" s="19">
        <v>5269.48</v>
      </c>
      <c r="E39" s="19">
        <v>0</v>
      </c>
      <c r="F39" s="19">
        <v>0</v>
      </c>
      <c r="G39" s="18">
        <v>88232.59</v>
      </c>
    </row>
    <row r="40" spans="1:7" ht="12.75">
      <c r="A40" s="16">
        <v>22318240</v>
      </c>
      <c r="B40" s="16" t="str">
        <f>VLOOKUP(A40,Plan1!A:B,2,FALSE)</f>
        <v>Ibitirama - PPP</v>
      </c>
      <c r="C40" s="18">
        <v>62758.53</v>
      </c>
      <c r="D40" s="19">
        <v>5084.84</v>
      </c>
      <c r="E40" s="19">
        <v>0</v>
      </c>
      <c r="F40" s="19">
        <v>0</v>
      </c>
      <c r="G40" s="18">
        <v>67843.37</v>
      </c>
    </row>
    <row r="41" spans="1:7" ht="12.75">
      <c r="A41" s="16">
        <v>22318257</v>
      </c>
      <c r="B41" s="16" t="str">
        <f>VLOOKUP(A41,Plan1!A:B,2,FALSE)</f>
        <v>São Gabriel da Palha - 2ª Vara - PPP</v>
      </c>
      <c r="C41" s="18">
        <v>475494.97</v>
      </c>
      <c r="D41" s="19">
        <v>12929.7</v>
      </c>
      <c r="E41" s="19">
        <v>0</v>
      </c>
      <c r="F41" s="19">
        <v>0</v>
      </c>
      <c r="G41" s="18">
        <v>488424.67</v>
      </c>
    </row>
    <row r="42" spans="1:7" ht="12.75">
      <c r="A42" s="16">
        <v>22318265</v>
      </c>
      <c r="B42" s="16" t="str">
        <f>VLOOKUP(A42,Plan1!A:B,2,FALSE)</f>
        <v>Pancas - 2ª Vara - PPP</v>
      </c>
      <c r="C42" s="18">
        <v>32016.12</v>
      </c>
      <c r="D42" s="19">
        <v>728.86</v>
      </c>
      <c r="E42" s="19">
        <v>0</v>
      </c>
      <c r="F42" s="19">
        <v>0</v>
      </c>
      <c r="G42" s="18">
        <v>32744.98</v>
      </c>
    </row>
    <row r="43" spans="1:7" ht="12.75">
      <c r="A43" s="16">
        <v>22318273</v>
      </c>
      <c r="B43" s="16" t="str">
        <f>VLOOKUP(A43,Plan1!A:B,2,FALSE)</f>
        <v>Aracuz - 2ª Vara (JECRIM) - PPP</v>
      </c>
      <c r="C43" s="18">
        <v>287336.53</v>
      </c>
      <c r="D43" s="19">
        <v>19200.77</v>
      </c>
      <c r="E43" s="19">
        <v>0</v>
      </c>
      <c r="F43" s="19">
        <v>0</v>
      </c>
      <c r="G43" s="18">
        <v>306537.3</v>
      </c>
    </row>
    <row r="44" spans="1:7" ht="21">
      <c r="A44" s="16">
        <v>22318281</v>
      </c>
      <c r="B44" s="16" t="str">
        <f>VLOOKUP(A44,Plan1!A:B,2,FALSE)</f>
        <v>Barra de São Francisco -2ª Vara Criminal (Exec Penais) - PPP</v>
      </c>
      <c r="C44" s="18">
        <v>431776.02</v>
      </c>
      <c r="D44" s="19">
        <v>18785.15</v>
      </c>
      <c r="E44" s="19">
        <v>0</v>
      </c>
      <c r="F44" s="19">
        <v>0</v>
      </c>
      <c r="G44" s="18">
        <v>450561.17</v>
      </c>
    </row>
    <row r="45" spans="1:7" ht="21">
      <c r="A45" s="16">
        <v>22318299</v>
      </c>
      <c r="B45" s="16" t="str">
        <f>VLOOKUP(A45,Plan1!A:B,2,FALSE)</f>
        <v>Cachoeiro de Itapemirim-2ª Vara Criminal (Exec.Penais)- PPP</v>
      </c>
      <c r="C45" s="18">
        <v>1764662.14</v>
      </c>
      <c r="D45" s="19">
        <v>57879.02</v>
      </c>
      <c r="E45" s="19">
        <v>0</v>
      </c>
      <c r="F45" s="19">
        <v>0</v>
      </c>
      <c r="G45" s="18">
        <v>1822541.16</v>
      </c>
    </row>
    <row r="46" spans="1:7" ht="12.75">
      <c r="A46" s="16">
        <v>22318307</v>
      </c>
      <c r="B46" s="16" t="str">
        <f>VLOOKUP(A46,Plan1!A:B,2,FALSE)</f>
        <v>Iconha - PPP</v>
      </c>
      <c r="C46" s="18">
        <v>85709.65</v>
      </c>
      <c r="D46" s="19">
        <v>2912.96</v>
      </c>
      <c r="E46" s="19">
        <v>0</v>
      </c>
      <c r="F46" s="19">
        <v>0</v>
      </c>
      <c r="G46" s="18">
        <v>88622.61</v>
      </c>
    </row>
    <row r="47" spans="1:7" ht="21">
      <c r="A47" s="16">
        <v>22318315</v>
      </c>
      <c r="B47" s="16" t="str">
        <f>VLOOKUP(A47,Plan1!A:B,2,FALSE)</f>
        <v>Colatina - 2ª Vara Criminal (Vara de Execução Penal) PPP</v>
      </c>
      <c r="C47" s="18">
        <v>1749604.63</v>
      </c>
      <c r="D47" s="19">
        <v>69023.31</v>
      </c>
      <c r="E47" s="19">
        <v>0</v>
      </c>
      <c r="F47" s="19">
        <v>0</v>
      </c>
      <c r="G47" s="18">
        <v>1818627.94</v>
      </c>
    </row>
    <row r="48" spans="1:7" ht="12.75">
      <c r="A48" s="16">
        <v>22318323</v>
      </c>
      <c r="B48" s="16" t="str">
        <f>VLOOKUP(A48,Plan1!A:B,2,FALSE)</f>
        <v>Guarapari (JECRIM) - PPP</v>
      </c>
      <c r="C48" s="18">
        <v>772740.15</v>
      </c>
      <c r="D48" s="19">
        <v>32330.9</v>
      </c>
      <c r="E48" s="19">
        <v>0</v>
      </c>
      <c r="F48" s="19">
        <v>0</v>
      </c>
      <c r="G48" s="18">
        <v>805071.05</v>
      </c>
    </row>
    <row r="49" spans="1:7" ht="12.75">
      <c r="A49" s="16">
        <v>22318349</v>
      </c>
      <c r="B49" s="16" t="str">
        <f>VLOOKUP(A49,Plan1!A:B,2,FALSE)</f>
        <v>Itaguaçu - PPP</v>
      </c>
      <c r="C49" s="18">
        <v>70074.5</v>
      </c>
      <c r="D49" s="19">
        <v>1956.93</v>
      </c>
      <c r="E49" s="19">
        <v>0</v>
      </c>
      <c r="F49" s="19">
        <v>0</v>
      </c>
      <c r="G49" s="18">
        <v>72031.43</v>
      </c>
    </row>
    <row r="50" spans="1:7" ht="12.75">
      <c r="A50" s="16">
        <v>22318356</v>
      </c>
      <c r="B50" s="16" t="str">
        <f>VLOOKUP(A50,Plan1!A:B,2,FALSE)</f>
        <v>Itapemirim (JECRIM) - PPP</v>
      </c>
      <c r="C50" s="18">
        <v>226517.31</v>
      </c>
      <c r="D50" s="19">
        <v>8800.56</v>
      </c>
      <c r="E50" s="19">
        <v>0</v>
      </c>
      <c r="F50" s="19">
        <v>0</v>
      </c>
      <c r="G50" s="18">
        <v>235317.87</v>
      </c>
    </row>
    <row r="51" spans="1:7" ht="21">
      <c r="A51" s="16">
        <v>22318364</v>
      </c>
      <c r="B51" s="16" t="str">
        <f>VLOOKUP(A51,Plan1!A:B,2,FALSE)</f>
        <v>Linhares - 2ª Vara Criminal (Vara de Execução Penal) - PPP</v>
      </c>
      <c r="C51" s="18">
        <v>2526554.52</v>
      </c>
      <c r="D51" s="19">
        <v>56213.1</v>
      </c>
      <c r="E51" s="19">
        <v>0</v>
      </c>
      <c r="F51" s="19">
        <v>0</v>
      </c>
      <c r="G51" s="18">
        <v>2582767.62</v>
      </c>
    </row>
    <row r="52" spans="1:7" ht="12.75">
      <c r="A52" s="16">
        <v>22318372</v>
      </c>
      <c r="B52" s="16" t="str">
        <f>VLOOKUP(A52,Plan1!A:B,2,FALSE)</f>
        <v>Marataízes (JECRIM) - PPP</v>
      </c>
      <c r="C52" s="18">
        <v>436427.67</v>
      </c>
      <c r="D52" s="19">
        <v>4542.74</v>
      </c>
      <c r="E52" s="19">
        <v>0</v>
      </c>
      <c r="F52" s="19">
        <v>0</v>
      </c>
      <c r="G52" s="18">
        <v>440970.41</v>
      </c>
    </row>
    <row r="53" spans="1:7" ht="12.75">
      <c r="A53" s="16">
        <v>22318380</v>
      </c>
      <c r="B53" s="16" t="str">
        <f>VLOOKUP(A53,Plan1!A:B,2,FALSE)</f>
        <v>Itarana - PPP</v>
      </c>
      <c r="C53" s="18">
        <v>50733.02</v>
      </c>
      <c r="D53" s="19">
        <v>1197.27</v>
      </c>
      <c r="E53" s="19">
        <v>0</v>
      </c>
      <c r="F53" s="19">
        <v>0</v>
      </c>
      <c r="G53" s="18">
        <v>51930.29</v>
      </c>
    </row>
    <row r="54" spans="1:7" ht="12.75">
      <c r="A54" s="16">
        <v>22318398</v>
      </c>
      <c r="B54" s="16" t="str">
        <f>VLOOKUP(A54,Plan1!A:B,2,FALSE)</f>
        <v>Nova Venécia (JECRIM) - PPP</v>
      </c>
      <c r="C54" s="18">
        <v>592825.13</v>
      </c>
      <c r="D54" s="19">
        <v>35157.64</v>
      </c>
      <c r="E54" s="19">
        <v>0</v>
      </c>
      <c r="F54" s="19">
        <v>0</v>
      </c>
      <c r="G54" s="18">
        <v>627982.77</v>
      </c>
    </row>
    <row r="55" spans="1:7" ht="12.75">
      <c r="A55" s="16">
        <v>22318406</v>
      </c>
      <c r="B55" s="16" t="str">
        <f>VLOOKUP(A55,Plan1!A:B,2,FALSE)</f>
        <v>Jaguaré - PPP</v>
      </c>
      <c r="C55" s="18">
        <v>220519.72</v>
      </c>
      <c r="D55" s="19">
        <v>2539.89</v>
      </c>
      <c r="E55" s="19">
        <v>0</v>
      </c>
      <c r="F55" s="19">
        <v>0</v>
      </c>
      <c r="G55" s="18">
        <v>223059.61</v>
      </c>
    </row>
    <row r="56" spans="1:7" ht="21">
      <c r="A56" s="16">
        <v>22318414</v>
      </c>
      <c r="B56" s="16" t="str">
        <f>VLOOKUP(A56,Plan1!A:B,2,FALSE)</f>
        <v>São Mateus - 2ª Vara Criminal(Vara de Execução Penal) - PPP</v>
      </c>
      <c r="C56" s="18">
        <v>601035.38</v>
      </c>
      <c r="D56" s="19">
        <v>46538.74</v>
      </c>
      <c r="E56" s="19">
        <v>0</v>
      </c>
      <c r="F56" s="19">
        <v>0</v>
      </c>
      <c r="G56" s="18">
        <v>647574.12</v>
      </c>
    </row>
    <row r="57" spans="1:7" ht="12.75">
      <c r="A57" s="16">
        <v>22318422</v>
      </c>
      <c r="B57" s="16" t="str">
        <f>VLOOKUP(A57,Plan1!A:B,2,FALSE)</f>
        <v>Comarca da Capital - VEPEMA - PPP</v>
      </c>
      <c r="C57" s="18">
        <v>5766438.4</v>
      </c>
      <c r="D57" s="19">
        <v>184911.7</v>
      </c>
      <c r="E57" s="19">
        <v>0</v>
      </c>
      <c r="F57" s="19">
        <v>5011672.76</v>
      </c>
      <c r="G57" s="18">
        <v>939677.34</v>
      </c>
    </row>
    <row r="58" spans="1:7" ht="12.75">
      <c r="A58" s="16">
        <v>22318430</v>
      </c>
      <c r="B58" s="16" t="str">
        <f>VLOOKUP(A58,Plan1!A:B,2,FALSE)</f>
        <v>Jerônimo Monteiro - PPP</v>
      </c>
      <c r="C58" s="18">
        <v>133279.27</v>
      </c>
      <c r="D58" s="19">
        <v>1736.63</v>
      </c>
      <c r="E58" s="19">
        <v>0</v>
      </c>
      <c r="F58" s="19">
        <v>0</v>
      </c>
      <c r="G58" s="18">
        <v>135015.9</v>
      </c>
    </row>
    <row r="59" spans="1:7" ht="12.75">
      <c r="A59" s="16">
        <v>22318463</v>
      </c>
      <c r="B59" s="16" t="str">
        <f>VLOOKUP(A59,Plan1!A:B,2,FALSE)</f>
        <v>João Neiva - PPP</v>
      </c>
      <c r="C59" s="18">
        <v>168900.9</v>
      </c>
      <c r="D59" s="19">
        <v>4726.81</v>
      </c>
      <c r="E59" s="19">
        <v>0</v>
      </c>
      <c r="F59" s="19">
        <v>0</v>
      </c>
      <c r="G59" s="18">
        <v>173627.71</v>
      </c>
    </row>
    <row r="60" spans="1:7" ht="12.75">
      <c r="A60" s="16">
        <v>22318497</v>
      </c>
      <c r="B60" s="16" t="str">
        <f>VLOOKUP(A60,Plan1!A:B,2,FALSE)</f>
        <v>Laranja da Terra - PPP</v>
      </c>
      <c r="C60" s="18">
        <v>30861.98</v>
      </c>
      <c r="D60" s="19">
        <v>1286.38</v>
      </c>
      <c r="E60" s="19">
        <v>0</v>
      </c>
      <c r="F60" s="19">
        <v>0</v>
      </c>
      <c r="G60" s="18">
        <v>32148.36</v>
      </c>
    </row>
    <row r="61" spans="1:7" ht="12.75">
      <c r="A61" s="16">
        <v>22318505</v>
      </c>
      <c r="B61" s="16" t="str">
        <f>VLOOKUP(A61,Plan1!A:B,2,FALSE)</f>
        <v>Mantenópolis - PPP</v>
      </c>
      <c r="C61" s="18">
        <v>235249.89</v>
      </c>
      <c r="D61" s="19">
        <v>6809.81</v>
      </c>
      <c r="E61" s="19">
        <v>0</v>
      </c>
      <c r="F61" s="19">
        <v>0</v>
      </c>
      <c r="G61" s="18">
        <v>242059.7</v>
      </c>
    </row>
    <row r="62" spans="1:7" ht="12.75">
      <c r="A62" s="16">
        <v>22318513</v>
      </c>
      <c r="B62" s="16" t="str">
        <f>VLOOKUP(A62,Plan1!A:B,2,FALSE)</f>
        <v>Marechal Floriano - PPP</v>
      </c>
      <c r="C62" s="18">
        <v>28860.41</v>
      </c>
      <c r="D62" s="19">
        <v>3930.75</v>
      </c>
      <c r="E62" s="19">
        <v>0</v>
      </c>
      <c r="F62" s="19">
        <v>0</v>
      </c>
      <c r="G62" s="18">
        <v>32791.16</v>
      </c>
    </row>
    <row r="63" spans="1:7" ht="12.75">
      <c r="A63" s="16">
        <v>22318521</v>
      </c>
      <c r="B63" s="16" t="str">
        <f>VLOOKUP(A63,Plan1!A:B,2,FALSE)</f>
        <v>Marilândia - PPP</v>
      </c>
      <c r="C63" s="18">
        <v>10588.66</v>
      </c>
      <c r="D63" s="19">
        <v>839.36</v>
      </c>
      <c r="E63" s="19">
        <v>0</v>
      </c>
      <c r="F63" s="19">
        <v>0</v>
      </c>
      <c r="G63" s="18">
        <v>11428.02</v>
      </c>
    </row>
    <row r="64" spans="1:7" ht="12.75">
      <c r="A64" s="16">
        <v>22318539</v>
      </c>
      <c r="B64" s="16" t="str">
        <f>VLOOKUP(A64,Plan1!A:B,2,FALSE)</f>
        <v>Montanha - PPP</v>
      </c>
      <c r="C64" s="18">
        <v>26062</v>
      </c>
      <c r="D64" s="19">
        <v>528.22</v>
      </c>
      <c r="E64" s="19">
        <v>0</v>
      </c>
      <c r="F64" s="19">
        <v>0</v>
      </c>
      <c r="G64" s="18">
        <v>26590.22</v>
      </c>
    </row>
    <row r="65" spans="1:7" ht="12.75">
      <c r="A65" s="16">
        <v>22318547</v>
      </c>
      <c r="B65" s="16" t="str">
        <f>VLOOKUP(A65,Plan1!A:B,2,FALSE)</f>
        <v>Mucurici - PPP</v>
      </c>
      <c r="C65" s="18">
        <v>12796.12</v>
      </c>
      <c r="D65" s="19">
        <v>233.33</v>
      </c>
      <c r="E65" s="19">
        <v>0</v>
      </c>
      <c r="F65" s="19">
        <v>0</v>
      </c>
      <c r="G65" s="18">
        <v>13029.45</v>
      </c>
    </row>
    <row r="66" spans="1:7" ht="12.75">
      <c r="A66" s="16">
        <v>22318554</v>
      </c>
      <c r="B66" s="16" t="str">
        <f>VLOOKUP(A66,Plan1!A:B,2,FALSE)</f>
        <v>Muniz Freire - PPP</v>
      </c>
      <c r="C66" s="18">
        <v>38750.55</v>
      </c>
      <c r="D66" s="19">
        <v>4205.99</v>
      </c>
      <c r="E66" s="19">
        <v>0</v>
      </c>
      <c r="F66" s="19">
        <v>0</v>
      </c>
      <c r="G66" s="18">
        <v>42956.54</v>
      </c>
    </row>
    <row r="67" spans="1:7" ht="12.75">
      <c r="A67" s="16">
        <v>22318562</v>
      </c>
      <c r="B67" s="16" t="str">
        <f>VLOOKUP(A67,Plan1!A:B,2,FALSE)</f>
        <v>Muqui - PPP</v>
      </c>
      <c r="C67" s="18">
        <v>175983.24</v>
      </c>
      <c r="D67" s="19">
        <v>4212.08</v>
      </c>
      <c r="E67" s="19">
        <v>0</v>
      </c>
      <c r="F67" s="19">
        <v>0</v>
      </c>
      <c r="G67" s="18">
        <v>180195.32</v>
      </c>
    </row>
    <row r="68" spans="1:7" ht="12.75">
      <c r="A68" s="16">
        <v>22318588</v>
      </c>
      <c r="B68" s="16" t="str">
        <f>VLOOKUP(A68,Plan1!A:B,2,FALSE)</f>
        <v>Pedro Canário - PPP</v>
      </c>
      <c r="C68" s="18">
        <v>48593.99</v>
      </c>
      <c r="D68" s="19">
        <v>1322.15</v>
      </c>
      <c r="E68" s="19">
        <v>0</v>
      </c>
      <c r="F68" s="19">
        <v>0</v>
      </c>
      <c r="G68" s="18">
        <v>49916.14</v>
      </c>
    </row>
    <row r="69" spans="1:7" ht="12.75">
      <c r="A69" s="16">
        <v>22318596</v>
      </c>
      <c r="B69" s="16" t="str">
        <f>VLOOKUP(A69,Plan1!A:B,2,FALSE)</f>
        <v>Pinheiros - PPP</v>
      </c>
      <c r="C69" s="18">
        <v>62974.95</v>
      </c>
      <c r="D69" s="19">
        <v>3248.29</v>
      </c>
      <c r="E69" s="19">
        <v>0</v>
      </c>
      <c r="F69" s="19">
        <v>14520</v>
      </c>
      <c r="G69" s="18">
        <v>51703.24</v>
      </c>
    </row>
    <row r="70" spans="1:7" ht="12.75">
      <c r="A70" s="16">
        <v>22318604</v>
      </c>
      <c r="B70" s="16" t="str">
        <f>VLOOKUP(A70,Plan1!A:B,2,FALSE)</f>
        <v>Piúma - PPP</v>
      </c>
      <c r="C70" s="18">
        <v>164985.82</v>
      </c>
      <c r="D70" s="19">
        <v>5841.17</v>
      </c>
      <c r="E70" s="19">
        <v>0</v>
      </c>
      <c r="F70" s="19">
        <v>0</v>
      </c>
      <c r="G70" s="18">
        <v>170826.99</v>
      </c>
    </row>
    <row r="71" spans="1:7" ht="12.75">
      <c r="A71" s="16">
        <v>22318612</v>
      </c>
      <c r="B71" s="16" t="str">
        <f>VLOOKUP(A71,Plan1!A:B,2,FALSE)</f>
        <v>Presidente Kennedy - PPP</v>
      </c>
      <c r="C71" s="18">
        <v>132318.18</v>
      </c>
      <c r="D71" s="19">
        <v>4145.95</v>
      </c>
      <c r="E71" s="19">
        <v>0</v>
      </c>
      <c r="F71" s="19">
        <v>0</v>
      </c>
      <c r="G71" s="18">
        <v>136464.13</v>
      </c>
    </row>
    <row r="72" spans="1:7" ht="12.75">
      <c r="A72" s="16">
        <v>22318620</v>
      </c>
      <c r="B72" s="16" t="str">
        <f>VLOOKUP(A72,Plan1!A:B,2,FALSE)</f>
        <v>Rio Bananal - PPP</v>
      </c>
      <c r="C72" s="18">
        <v>311115.68</v>
      </c>
      <c r="D72" s="19">
        <v>12282.42</v>
      </c>
      <c r="E72" s="19">
        <v>0</v>
      </c>
      <c r="F72" s="19">
        <v>0</v>
      </c>
      <c r="G72" s="18">
        <v>323398.1</v>
      </c>
    </row>
    <row r="73" spans="1:7" ht="12.75">
      <c r="A73" s="16">
        <v>22318646</v>
      </c>
      <c r="B73" s="16" t="str">
        <f>VLOOKUP(A73,Plan1!A:B,2,FALSE)</f>
        <v>Rio Novo do Sul - PPP</v>
      </c>
      <c r="C73" s="18">
        <v>180615.63</v>
      </c>
      <c r="D73" s="19">
        <v>3465.79</v>
      </c>
      <c r="E73" s="19">
        <v>0</v>
      </c>
      <c r="F73" s="19">
        <v>0</v>
      </c>
      <c r="G73" s="18">
        <v>184081.42</v>
      </c>
    </row>
    <row r="74" spans="1:7" ht="12.75">
      <c r="A74" s="16">
        <v>22322002</v>
      </c>
      <c r="B74" s="16" t="str">
        <f>VLOOKUP(A74,Plan1!A:B,2,FALSE)</f>
        <v>Venda Nova do Imigrante - PPP</v>
      </c>
      <c r="C74" s="18">
        <v>93388.19</v>
      </c>
      <c r="D74" s="19">
        <v>6256.2</v>
      </c>
      <c r="E74" s="19">
        <v>0</v>
      </c>
      <c r="F74" s="19">
        <v>0</v>
      </c>
      <c r="G74" s="18">
        <v>99644.39</v>
      </c>
    </row>
    <row r="75" spans="1:7" ht="12.75">
      <c r="A75" s="16">
        <v>922317903</v>
      </c>
      <c r="B75" s="16" t="str">
        <f>VLOOKUP(A75,Plan1!A:B,2,FALSE)</f>
        <v>Santa Maria de Jetibá - PPP</v>
      </c>
      <c r="C75" s="18">
        <v>65408.55</v>
      </c>
      <c r="D75" s="19">
        <v>0</v>
      </c>
      <c r="E75" s="19">
        <v>0</v>
      </c>
      <c r="F75" s="19">
        <v>0</v>
      </c>
      <c r="G75" s="18">
        <v>65408.55</v>
      </c>
    </row>
    <row r="76" spans="1:7" ht="12.75">
      <c r="A76" s="16">
        <v>922317911</v>
      </c>
      <c r="B76" s="16" t="str">
        <f>VLOOKUP(A76,Plan1!A:B,2,FALSE)</f>
        <v>Águia Branca - PPP</v>
      </c>
      <c r="C76" s="18">
        <v>2000</v>
      </c>
      <c r="D76" s="19">
        <v>1601.99</v>
      </c>
      <c r="E76" s="19">
        <v>0</v>
      </c>
      <c r="F76" s="19">
        <v>0</v>
      </c>
      <c r="G76" s="18">
        <v>3601.99</v>
      </c>
    </row>
    <row r="77" spans="1:7" ht="12.75">
      <c r="A77" s="16">
        <v>922317960</v>
      </c>
      <c r="B77" s="16" t="str">
        <f>VLOOKUP(A77,Plan1!A:B,2,FALSE)</f>
        <v>São Domingos do Norte - PPP</v>
      </c>
      <c r="C77" s="18">
        <v>2100.04</v>
      </c>
      <c r="D77" s="19">
        <v>800.02</v>
      </c>
      <c r="E77" s="19">
        <v>0</v>
      </c>
      <c r="F77" s="19">
        <v>0</v>
      </c>
      <c r="G77" s="18">
        <v>2900.06</v>
      </c>
    </row>
    <row r="78" spans="1:7" ht="12.75">
      <c r="A78" s="16">
        <v>922317978</v>
      </c>
      <c r="B78" s="16" t="str">
        <f>VLOOKUP(A78,Plan1!A:B,2,FALSE)</f>
        <v>Anchieta - PPP</v>
      </c>
      <c r="C78" s="18">
        <v>1009.77</v>
      </c>
      <c r="D78" s="19">
        <v>0</v>
      </c>
      <c r="E78" s="19">
        <v>0</v>
      </c>
      <c r="F78" s="19">
        <v>0</v>
      </c>
      <c r="G78" s="18">
        <v>1009.77</v>
      </c>
    </row>
    <row r="79" spans="1:7" ht="12.75">
      <c r="A79" s="16">
        <v>922318067</v>
      </c>
      <c r="B79" s="16" t="str">
        <f>VLOOKUP(A79,Plan1!A:B,2,FALSE)</f>
        <v>Boa Esperança - PPP</v>
      </c>
      <c r="C79" s="18">
        <v>4111.01</v>
      </c>
      <c r="D79" s="19">
        <v>0</v>
      </c>
      <c r="E79" s="19">
        <v>0</v>
      </c>
      <c r="F79" s="19">
        <v>0</v>
      </c>
      <c r="G79" s="18">
        <v>4111.01</v>
      </c>
    </row>
    <row r="80" spans="1:7" ht="12.75">
      <c r="A80" s="16">
        <v>922318075</v>
      </c>
      <c r="B80" s="16" t="str">
        <f>VLOOKUP(A80,Plan1!A:B,2,FALSE)</f>
        <v>Afonso Cláudio - 2ª Vara - PPP</v>
      </c>
      <c r="C80" s="18">
        <v>2826.77</v>
      </c>
      <c r="D80" s="19">
        <v>0</v>
      </c>
      <c r="E80" s="19">
        <v>0</v>
      </c>
      <c r="F80" s="19">
        <v>0</v>
      </c>
      <c r="G80" s="18">
        <v>2826.77</v>
      </c>
    </row>
    <row r="81" spans="1:7" ht="12.75">
      <c r="A81" s="16">
        <v>922318091</v>
      </c>
      <c r="B81" s="16" t="str">
        <f>VLOOKUP(A81,Plan1!A:B,2,FALSE)</f>
        <v>Bom Jesus do Norte - PPP</v>
      </c>
      <c r="C81" s="18">
        <v>2464.38</v>
      </c>
      <c r="D81" s="19">
        <v>0</v>
      </c>
      <c r="E81" s="19">
        <v>0</v>
      </c>
      <c r="F81" s="19">
        <v>0</v>
      </c>
      <c r="G81" s="18">
        <v>2464.38</v>
      </c>
    </row>
    <row r="82" spans="1:7" ht="12.75">
      <c r="A82" s="16">
        <v>922318117</v>
      </c>
      <c r="B82" s="16" t="str">
        <f>VLOOKUP(A82,Plan1!A:B,2,FALSE)</f>
        <v>Baixo Guandu - 2ª Vara - PPP</v>
      </c>
      <c r="C82" s="18">
        <v>43531.33</v>
      </c>
      <c r="D82" s="19">
        <v>0</v>
      </c>
      <c r="E82" s="19">
        <v>0</v>
      </c>
      <c r="F82" s="19">
        <v>0</v>
      </c>
      <c r="G82" s="18">
        <v>43531.33</v>
      </c>
    </row>
    <row r="83" spans="1:7" ht="12.75">
      <c r="A83" s="16">
        <v>922318158</v>
      </c>
      <c r="B83" s="16" t="str">
        <f>VLOOKUP(A83,Plan1!A:B,2,FALSE)</f>
        <v>Domingos Martins - 2ª Vara - PPP</v>
      </c>
      <c r="C83" s="18">
        <v>7174.4</v>
      </c>
      <c r="D83" s="19">
        <v>0</v>
      </c>
      <c r="E83" s="19">
        <v>0</v>
      </c>
      <c r="F83" s="19">
        <v>0</v>
      </c>
      <c r="G83" s="18">
        <v>7174.4</v>
      </c>
    </row>
    <row r="84" spans="1:7" ht="12.75">
      <c r="A84" s="16">
        <v>922318174</v>
      </c>
      <c r="B84" s="16" t="str">
        <f>VLOOKUP(A84,Plan1!A:B,2,FALSE)</f>
        <v>Ecoporanga - 2ª Vara - PPP</v>
      </c>
      <c r="C84" s="18">
        <v>1436.48</v>
      </c>
      <c r="D84" s="19">
        <v>0</v>
      </c>
      <c r="E84" s="19">
        <v>0</v>
      </c>
      <c r="F84" s="19">
        <v>0</v>
      </c>
      <c r="G84" s="18">
        <v>1436.48</v>
      </c>
    </row>
    <row r="85" spans="1:7" ht="12.75">
      <c r="A85" s="16">
        <v>922318182</v>
      </c>
      <c r="B85" s="16" t="str">
        <f>VLOOKUP(A85,Plan1!A:B,2,FALSE)</f>
        <v>Guaçuí - 2ª Vara - PPP</v>
      </c>
      <c r="C85" s="18">
        <v>5.26</v>
      </c>
      <c r="D85" s="19">
        <v>0</v>
      </c>
      <c r="E85" s="19">
        <v>0</v>
      </c>
      <c r="F85" s="19">
        <v>0</v>
      </c>
      <c r="G85" s="18">
        <v>5.26</v>
      </c>
    </row>
    <row r="86" spans="1:7" ht="12.75">
      <c r="A86" s="16">
        <v>922318190</v>
      </c>
      <c r="B86" s="16" t="str">
        <f>VLOOKUP(A86,Plan1!A:B,2,FALSE)</f>
        <v>Fundão - PPP</v>
      </c>
      <c r="C86" s="18">
        <v>100272.33</v>
      </c>
      <c r="D86" s="19">
        <v>0</v>
      </c>
      <c r="E86" s="19">
        <v>0</v>
      </c>
      <c r="F86" s="19">
        <v>0</v>
      </c>
      <c r="G86" s="18">
        <v>100272.33</v>
      </c>
    </row>
    <row r="87" spans="1:7" ht="12.75">
      <c r="A87" s="16">
        <v>922318208</v>
      </c>
      <c r="B87" s="16" t="str">
        <f>VLOOKUP(A87,Plan1!A:B,2,FALSE)</f>
        <v>Ibiraçu - 2ª Vara - PPP</v>
      </c>
      <c r="C87" s="18">
        <v>19577.28</v>
      </c>
      <c r="D87" s="19">
        <v>0</v>
      </c>
      <c r="E87" s="19">
        <v>0</v>
      </c>
      <c r="F87" s="19">
        <v>0</v>
      </c>
      <c r="G87" s="18">
        <v>19577.28</v>
      </c>
    </row>
    <row r="88" spans="1:7" ht="12.75">
      <c r="A88" s="16">
        <v>922318232</v>
      </c>
      <c r="B88" s="16" t="str">
        <f>VLOOKUP(A88,Plan1!A:B,2,FALSE)</f>
        <v>Mimoso do Sul - 2ª Vara - PPP</v>
      </c>
      <c r="C88" s="18">
        <v>17589.55</v>
      </c>
      <c r="D88" s="19">
        <v>0</v>
      </c>
      <c r="E88" s="19">
        <v>0</v>
      </c>
      <c r="F88" s="19">
        <v>0</v>
      </c>
      <c r="G88" s="18">
        <v>17589.55</v>
      </c>
    </row>
    <row r="89" spans="1:7" ht="12.75">
      <c r="A89" s="16">
        <v>922318265</v>
      </c>
      <c r="B89" s="16" t="str">
        <f>VLOOKUP(A89,Plan1!A:B,2,FALSE)</f>
        <v>Pancas - 2ª Vara - PPP</v>
      </c>
      <c r="C89" s="18">
        <v>808</v>
      </c>
      <c r="D89" s="19">
        <v>404</v>
      </c>
      <c r="E89" s="19">
        <v>0</v>
      </c>
      <c r="F89" s="19">
        <v>0</v>
      </c>
      <c r="G89" s="18">
        <v>1212</v>
      </c>
    </row>
    <row r="90" spans="1:7" ht="12.75">
      <c r="A90" s="16">
        <v>922318273</v>
      </c>
      <c r="B90" s="16" t="str">
        <f>VLOOKUP(A90,Plan1!A:B,2,FALSE)</f>
        <v>Aracuz - 2ª Vara (JECRIM) - PPP</v>
      </c>
      <c r="C90" s="18">
        <v>267834.54</v>
      </c>
      <c r="D90" s="19">
        <v>0</v>
      </c>
      <c r="E90" s="19">
        <v>0</v>
      </c>
      <c r="F90" s="19">
        <v>0</v>
      </c>
      <c r="G90" s="18">
        <v>267834.54</v>
      </c>
    </row>
    <row r="91" spans="1:7" ht="21">
      <c r="A91" s="16">
        <v>922318281</v>
      </c>
      <c r="B91" s="16" t="str">
        <f>VLOOKUP(A91,Plan1!A:B,2,FALSE)</f>
        <v>Barra de São Francisco -2ª Vara Criminal (Exec Penais) - PPP</v>
      </c>
      <c r="C91" s="18">
        <v>8513.36</v>
      </c>
      <c r="D91" s="19">
        <v>0</v>
      </c>
      <c r="E91" s="19">
        <v>0</v>
      </c>
      <c r="F91" s="19">
        <v>0</v>
      </c>
      <c r="G91" s="18">
        <v>8513.36</v>
      </c>
    </row>
    <row r="92" spans="1:7" ht="21">
      <c r="A92" s="16">
        <v>922318299</v>
      </c>
      <c r="B92" s="16" t="str">
        <f>VLOOKUP(A92,Plan1!A:B,2,FALSE)</f>
        <v>Cachoeiro de Itapemirim-2ª Vara Criminal (Exec.Penais)- PPP</v>
      </c>
      <c r="C92" s="18">
        <v>263844.82</v>
      </c>
      <c r="D92" s="19">
        <v>0</v>
      </c>
      <c r="E92" s="19">
        <v>0</v>
      </c>
      <c r="F92" s="19">
        <v>0</v>
      </c>
      <c r="G92" s="18">
        <v>263844.82</v>
      </c>
    </row>
    <row r="93" spans="1:7" ht="21">
      <c r="A93" s="16">
        <v>922318315</v>
      </c>
      <c r="B93" s="16" t="str">
        <f>VLOOKUP(A93,Plan1!A:B,2,FALSE)</f>
        <v>Colatina - 2ª Vara Criminal (Vara de Execução Penal) PPP</v>
      </c>
      <c r="C93" s="18">
        <v>17688.02</v>
      </c>
      <c r="D93" s="19">
        <v>0</v>
      </c>
      <c r="E93" s="19">
        <v>0</v>
      </c>
      <c r="F93" s="19">
        <v>0</v>
      </c>
      <c r="G93" s="18">
        <v>17688.02</v>
      </c>
    </row>
    <row r="94" spans="1:7" ht="12.75">
      <c r="A94" s="16">
        <v>922318323</v>
      </c>
      <c r="B94" s="16" t="str">
        <f>VLOOKUP(A94,Plan1!A:B,2,FALSE)</f>
        <v>Guarapari (JECRIM) - PPP</v>
      </c>
      <c r="C94" s="18">
        <v>338.76</v>
      </c>
      <c r="D94" s="19">
        <v>0</v>
      </c>
      <c r="E94" s="19">
        <v>0</v>
      </c>
      <c r="F94" s="19">
        <v>0</v>
      </c>
      <c r="G94" s="18">
        <v>338.76</v>
      </c>
    </row>
    <row r="95" spans="1:7" ht="12.75">
      <c r="A95" s="16">
        <v>922318349</v>
      </c>
      <c r="B95" s="16" t="str">
        <f>VLOOKUP(A95,Plan1!A:B,2,FALSE)</f>
        <v>Itaguaçu - PPP</v>
      </c>
      <c r="C95" s="18">
        <v>17855.28</v>
      </c>
      <c r="D95" s="19">
        <v>0</v>
      </c>
      <c r="E95" s="19">
        <v>0</v>
      </c>
      <c r="F95" s="19">
        <v>0</v>
      </c>
      <c r="G95" s="18">
        <v>17855.28</v>
      </c>
    </row>
    <row r="96" spans="1:7" ht="12.75">
      <c r="A96" s="16">
        <v>922318356</v>
      </c>
      <c r="B96" s="16" t="str">
        <f>VLOOKUP(A96,Plan1!A:B,2,FALSE)</f>
        <v>Itapemirim (JECRIM) - PPP</v>
      </c>
      <c r="C96" s="18">
        <v>12442.18</v>
      </c>
      <c r="D96" s="19">
        <v>0</v>
      </c>
      <c r="E96" s="19">
        <v>0</v>
      </c>
      <c r="F96" s="19">
        <v>0</v>
      </c>
      <c r="G96" s="18">
        <v>12442.18</v>
      </c>
    </row>
    <row r="97" spans="1:7" ht="21">
      <c r="A97" s="16">
        <v>922318364</v>
      </c>
      <c r="B97" s="16" t="str">
        <f>VLOOKUP(A97,Plan1!A:B,2,FALSE)</f>
        <v>Linhares - 2ª Vara Criminal (Vara de Execução Penal) - PPP</v>
      </c>
      <c r="C97" s="18">
        <v>27874.52</v>
      </c>
      <c r="D97" s="19">
        <v>0</v>
      </c>
      <c r="E97" s="19">
        <v>0</v>
      </c>
      <c r="F97" s="19">
        <v>0</v>
      </c>
      <c r="G97" s="18">
        <v>27874.52</v>
      </c>
    </row>
    <row r="98" spans="1:7" ht="12.75">
      <c r="A98" s="16">
        <v>922318372</v>
      </c>
      <c r="B98" s="16" t="str">
        <f>VLOOKUP(A98,Plan1!A:B,2,FALSE)</f>
        <v>Marataízes (JECRIM) - PPP</v>
      </c>
      <c r="C98" s="18">
        <v>1970.12</v>
      </c>
      <c r="D98" s="19">
        <v>0</v>
      </c>
      <c r="E98" s="19">
        <v>0</v>
      </c>
      <c r="F98" s="19">
        <v>0</v>
      </c>
      <c r="G98" s="18">
        <v>1970.12</v>
      </c>
    </row>
    <row r="99" spans="1:7" ht="12.75">
      <c r="A99" s="16">
        <v>922318380</v>
      </c>
      <c r="B99" s="16" t="str">
        <f>VLOOKUP(A99,Plan1!A:B,2,FALSE)</f>
        <v>Itarana - PPP</v>
      </c>
      <c r="C99" s="18">
        <v>666.28</v>
      </c>
      <c r="D99" s="19">
        <v>0</v>
      </c>
      <c r="E99" s="19">
        <v>0</v>
      </c>
      <c r="F99" s="19">
        <v>0</v>
      </c>
      <c r="G99" s="18">
        <v>666.28</v>
      </c>
    </row>
    <row r="100" spans="1:7" ht="21">
      <c r="A100" s="16">
        <v>922318414</v>
      </c>
      <c r="B100" s="16" t="str">
        <f>VLOOKUP(A100,Plan1!A:B,2,FALSE)</f>
        <v>São Mateus - 2ª Vara Criminal(Vara de Execução Penal) - PPP</v>
      </c>
      <c r="C100" s="18">
        <v>51340.36</v>
      </c>
      <c r="D100" s="19">
        <v>0</v>
      </c>
      <c r="E100" s="19">
        <v>0</v>
      </c>
      <c r="F100" s="19">
        <v>0</v>
      </c>
      <c r="G100" s="18">
        <v>51340.36</v>
      </c>
    </row>
    <row r="101" spans="1:7" ht="12.75">
      <c r="A101" s="16">
        <v>922318422</v>
      </c>
      <c r="B101" s="16" t="str">
        <f>VLOOKUP(A101,Plan1!A:B,2,FALSE)</f>
        <v>Comarca da Capital - VEPEMA - PPP</v>
      </c>
      <c r="C101" s="18">
        <v>43731.51</v>
      </c>
      <c r="D101" s="19">
        <v>330</v>
      </c>
      <c r="E101" s="19">
        <v>0</v>
      </c>
      <c r="F101" s="19">
        <v>0</v>
      </c>
      <c r="G101" s="18">
        <v>44061.51</v>
      </c>
    </row>
    <row r="102" spans="1:7" ht="12.75">
      <c r="A102" s="16">
        <v>922318521</v>
      </c>
      <c r="B102" s="16" t="str">
        <f>VLOOKUP(A102,Plan1!A:B,2,FALSE)</f>
        <v>Marilândia - PPP</v>
      </c>
      <c r="C102" s="18">
        <v>1065.78</v>
      </c>
      <c r="D102" s="19">
        <v>0</v>
      </c>
      <c r="E102" s="19">
        <v>0</v>
      </c>
      <c r="F102" s="19">
        <v>0</v>
      </c>
      <c r="G102" s="18">
        <v>1065.78</v>
      </c>
    </row>
    <row r="103" spans="1:7" ht="12.75">
      <c r="A103" s="16">
        <v>922318547</v>
      </c>
      <c r="B103" s="16" t="str">
        <f>VLOOKUP(A103,Plan1!A:B,2,FALSE)</f>
        <v>Mucurici - PPP</v>
      </c>
      <c r="C103" s="18">
        <v>13911.67</v>
      </c>
      <c r="D103" s="19">
        <v>0</v>
      </c>
      <c r="E103" s="19">
        <v>0</v>
      </c>
      <c r="F103" s="19">
        <v>0</v>
      </c>
      <c r="G103" s="18">
        <v>13911.67</v>
      </c>
    </row>
    <row r="104" spans="1:7" ht="12.75">
      <c r="A104" s="16">
        <v>922318562</v>
      </c>
      <c r="B104" s="16" t="str">
        <f>VLOOKUP(A104,Plan1!A:B,2,FALSE)</f>
        <v>Muqui - PPP</v>
      </c>
      <c r="C104" s="18">
        <v>238.5</v>
      </c>
      <c r="D104" s="19">
        <v>0</v>
      </c>
      <c r="E104" s="19">
        <v>0</v>
      </c>
      <c r="F104" s="19">
        <v>0</v>
      </c>
      <c r="G104" s="18">
        <v>238.5</v>
      </c>
    </row>
    <row r="105" spans="1:7" ht="12.75">
      <c r="A105" s="16">
        <v>922318588</v>
      </c>
      <c r="B105" s="16" t="str">
        <f>VLOOKUP(A105,Plan1!A:B,2,FALSE)</f>
        <v>Pedro Canário - PPP</v>
      </c>
      <c r="C105" s="18">
        <v>14968.42</v>
      </c>
      <c r="D105" s="19">
        <v>0</v>
      </c>
      <c r="E105" s="19">
        <v>0</v>
      </c>
      <c r="F105" s="19">
        <v>0</v>
      </c>
      <c r="G105" s="18">
        <v>14968.42</v>
      </c>
    </row>
    <row r="106" spans="1:7" ht="12.75">
      <c r="A106" s="16">
        <v>922318596</v>
      </c>
      <c r="B106" s="16" t="str">
        <f>VLOOKUP(A106,Plan1!A:B,2,FALSE)</f>
        <v>Pinheiros - PPP</v>
      </c>
      <c r="C106" s="18">
        <v>294.26</v>
      </c>
      <c r="D106" s="19">
        <v>0</v>
      </c>
      <c r="E106" s="19">
        <v>0</v>
      </c>
      <c r="F106" s="19">
        <v>0</v>
      </c>
      <c r="G106" s="18">
        <v>294.26</v>
      </c>
    </row>
    <row r="107" spans="1:7" ht="12.75">
      <c r="A107" s="16">
        <v>922318612</v>
      </c>
      <c r="B107" s="16" t="str">
        <f>VLOOKUP(A107,Plan1!A:B,2,FALSE)</f>
        <v>Presidente Kennedy - PPP</v>
      </c>
      <c r="C107" s="18">
        <v>1666.18</v>
      </c>
      <c r="D107" s="19">
        <v>0</v>
      </c>
      <c r="E107" s="19">
        <v>0</v>
      </c>
      <c r="F107" s="19">
        <v>0</v>
      </c>
      <c r="G107" s="18">
        <v>1666.18</v>
      </c>
    </row>
    <row r="108" spans="1:7" ht="12.75">
      <c r="A108" s="20" t="s">
        <v>3</v>
      </c>
      <c r="B108" s="20"/>
      <c r="C108" s="21">
        <f>SUM(C10:C107)</f>
        <v>23595067.30000001</v>
      </c>
      <c r="D108" s="21">
        <f>SUM(D10:D107)</f>
        <v>777418.4700000002</v>
      </c>
      <c r="E108" s="21">
        <f>SUM(E10:E107)</f>
        <v>0</v>
      </c>
      <c r="F108" s="21">
        <f>SUM(F10:F107)</f>
        <v>5026192.76</v>
      </c>
      <c r="G108" s="21">
        <f>SUM(G10:G107)</f>
        <v>19346293.01</v>
      </c>
    </row>
    <row r="109" spans="1:8" ht="108" customHeight="1">
      <c r="A109" s="38" t="s">
        <v>78</v>
      </c>
      <c r="B109" s="39"/>
      <c r="C109" s="40"/>
      <c r="D109" s="40"/>
      <c r="E109" s="40"/>
      <c r="F109" s="40"/>
      <c r="G109" s="41"/>
      <c r="H109" s="17">
        <f>SUM(H10:H102)</f>
        <v>0</v>
      </c>
    </row>
    <row r="110" spans="1:7" ht="12.75">
      <c r="A110" s="42"/>
      <c r="B110" s="42"/>
      <c r="C110" s="25"/>
      <c r="D110" s="25"/>
      <c r="E110" s="25"/>
      <c r="F110" s="25"/>
      <c r="G110" s="25"/>
    </row>
    <row r="111" spans="1:7" ht="12.75">
      <c r="A111" s="25"/>
      <c r="C111" s="27"/>
      <c r="D111" s="25"/>
      <c r="E111" s="25"/>
      <c r="F111" s="25"/>
      <c r="G111" s="1"/>
    </row>
    <row r="112" spans="1:2" ht="12.75">
      <c r="A112" s="26"/>
      <c r="B112" s="2"/>
    </row>
    <row r="113" spans="1:3" ht="12.75">
      <c r="A113" s="28"/>
      <c r="B113" s="28"/>
      <c r="C113" s="25"/>
    </row>
    <row r="114" spans="1:3" ht="12.75">
      <c r="A114" s="26"/>
      <c r="B114" s="26"/>
      <c r="C114" s="25"/>
    </row>
    <row r="115" spans="1:3" ht="12.75">
      <c r="A115" s="28"/>
      <c r="B115" s="28"/>
      <c r="C115" s="25"/>
    </row>
    <row r="116" spans="1:3" ht="12.75">
      <c r="A116" s="2"/>
      <c r="B116" s="2"/>
      <c r="C116" s="3"/>
    </row>
    <row r="117" spans="1:3" ht="12.75">
      <c r="A117" s="3"/>
      <c r="B117" s="3"/>
      <c r="C117" s="3"/>
    </row>
    <row r="118" spans="1:3" ht="12.75">
      <c r="A118" s="3"/>
      <c r="B118" s="3"/>
      <c r="C118" s="3"/>
    </row>
    <row r="119" spans="1:3" ht="12.75">
      <c r="A119" s="3"/>
      <c r="B119" s="3"/>
      <c r="C119" s="3"/>
    </row>
    <row r="120" spans="1:3" ht="12.75">
      <c r="A120" s="3"/>
      <c r="B120" s="3"/>
      <c r="C120" s="3"/>
    </row>
    <row r="121" spans="1:3" ht="12.75">
      <c r="A121" s="3"/>
      <c r="B121" s="3"/>
      <c r="C121" s="3"/>
    </row>
    <row r="122" spans="1:3" ht="12.75">
      <c r="A122" s="2"/>
      <c r="B122" s="2"/>
      <c r="C122" s="3"/>
    </row>
    <row r="123" spans="1:3" ht="12.75">
      <c r="A123" s="3"/>
      <c r="B123" s="3"/>
      <c r="C123" s="3"/>
    </row>
  </sheetData>
  <sheetProtection/>
  <mergeCells count="12">
    <mergeCell ref="A7:G7"/>
    <mergeCell ref="A8:A9"/>
    <mergeCell ref="B8:B9"/>
    <mergeCell ref="C8:C9"/>
    <mergeCell ref="A109:G109"/>
    <mergeCell ref="A110:G110"/>
    <mergeCell ref="A111:A112"/>
    <mergeCell ref="C111:F111"/>
    <mergeCell ref="A113:C113"/>
    <mergeCell ref="A114:C114"/>
    <mergeCell ref="A115:C115"/>
    <mergeCell ref="G8:G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4" r:id="rId2"/>
  <headerFooter alignWithMargins="0">
    <oddHeader>&amp;C1
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SASANTOS</dc:creator>
  <cp:keywords/>
  <dc:description/>
  <cp:lastModifiedBy>PEDRO MARQUEZINI JUNIOR</cp:lastModifiedBy>
  <cp:lastPrinted>2023-05-08T19:33:26Z</cp:lastPrinted>
  <dcterms:created xsi:type="dcterms:W3CDTF">2018-07-12T19:37:42Z</dcterms:created>
  <dcterms:modified xsi:type="dcterms:W3CDTF">2023-05-08T19:33:31Z</dcterms:modified>
  <cp:category/>
  <cp:version/>
  <cp:contentType/>
  <cp:contentStatus/>
</cp:coreProperties>
</file>