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"/>
  </bookViews>
  <sheets>
    <sheet name="Plan1" sheetId="1" r:id="rId1"/>
    <sheet name="Plan2" sheetId="2" r:id="rId2"/>
  </sheets>
  <definedNames>
    <definedName name="_xlnm.Print_Area" localSheetId="1">Plan2!$A$1:$F$46</definedName>
  </definedNames>
  <calcPr calcId="145621"/>
</workbook>
</file>

<file path=xl/calcChain.xml><?xml version="1.0" encoding="utf-8"?>
<calcChain xmlns="http://schemas.openxmlformats.org/spreadsheetml/2006/main">
  <c r="F46" i="2" l="1"/>
  <c r="B33" i="2"/>
  <c r="B34" i="2"/>
  <c r="B35" i="2"/>
  <c r="B36" i="2"/>
  <c r="B37" i="2"/>
  <c r="B38" i="2"/>
  <c r="B39" i="2"/>
  <c r="B40" i="2"/>
  <c r="B41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42" i="2"/>
  <c r="B43" i="2"/>
  <c r="B44" i="2"/>
  <c r="B45" i="2"/>
</calcChain>
</file>

<file path=xl/sharedStrings.xml><?xml version="1.0" encoding="utf-8"?>
<sst xmlns="http://schemas.openxmlformats.org/spreadsheetml/2006/main" count="192" uniqueCount="158">
  <si>
    <t>SIGLA: TJES</t>
  </si>
  <si>
    <t>NOME DO ÓRGÃO: TRIBUNAL DE JUSTIÇA DO ESTADO DO ES</t>
  </si>
  <si>
    <t>RESPONSÁVEL PELA INFORMAÇÃO: SECRETARIA DE FINANÇAS E EXECUÇÃO ORÇAMENTÁRIA</t>
  </si>
  <si>
    <t>Afonso Cláudio - 2ª Vara - PPP</t>
  </si>
  <si>
    <t>Água Doce do Norte - PPP</t>
  </si>
  <si>
    <t>Águia Branca - PPP</t>
  </si>
  <si>
    <t>Alegre - 2ª Vara - PPP</t>
  </si>
  <si>
    <t>Alfredo Chaves - PPP</t>
  </si>
  <si>
    <t>Alto Rio Novo - PPP</t>
  </si>
  <si>
    <t>Anchieta - PPP</t>
  </si>
  <si>
    <t>Apiacá - PPP</t>
  </si>
  <si>
    <t>Aracuz - 2ª Vara (JECRIM) - PPP</t>
  </si>
  <si>
    <t>Atílio Vivacqua - PPP</t>
  </si>
  <si>
    <t>Baixo Guandu - 2ª Vara - PPP</t>
  </si>
  <si>
    <t>Barra de São Francisco -2ª Vara Criminal (Exec Penais) - PPP</t>
  </si>
  <si>
    <t>Boa Esperança - PPP</t>
  </si>
  <si>
    <t>Bom Jesus do Norte - PPP</t>
  </si>
  <si>
    <t>Cachoeiro de Itapemirim-2ª Vara Criminal (Exec.Penais)- PPP</t>
  </si>
  <si>
    <t>Castelo - 2ª Vara - PPP</t>
  </si>
  <si>
    <t>Colatina - 2ª Vara Criminal (Vara de Execução Penal) PPP</t>
  </si>
  <si>
    <t>Comarca da Capital - VEPEMA - PPP</t>
  </si>
  <si>
    <t>Conceição da Barra - 2ª Vara - PPP</t>
  </si>
  <si>
    <t>Conceição do Castelo - PPP</t>
  </si>
  <si>
    <t>Domingos Martins - 2ª Vara - PPP</t>
  </si>
  <si>
    <t>Dores do Rio Preto - PPP</t>
  </si>
  <si>
    <t>Ecoporanga - 2ª Vara - PPP</t>
  </si>
  <si>
    <t>Fundão - PPP</t>
  </si>
  <si>
    <t>Guaçuí - 2ª Vara - PPP</t>
  </si>
  <si>
    <t>Guarapari (JECRIM) - PPP</t>
  </si>
  <si>
    <t>Ibatiba - PPP</t>
  </si>
  <si>
    <t>Ibiraçu - 2ª Vara - PPP</t>
  </si>
  <si>
    <t>Ibitirama - PPP</t>
  </si>
  <si>
    <t>Iconha - PPP</t>
  </si>
  <si>
    <t>Itaguaçu - PPP</t>
  </si>
  <si>
    <t>Itapemirim (JECRIM) - PPP</t>
  </si>
  <si>
    <t>Itarana - PPP</t>
  </si>
  <si>
    <t>Iúna - 2ª Vara - PPP</t>
  </si>
  <si>
    <t>Jaguaré - PPP</t>
  </si>
  <si>
    <t>Jerônimo Monteiro - PPP</t>
  </si>
  <si>
    <t>João Neiva - PPP</t>
  </si>
  <si>
    <t>Laranja da Terra - PPP</t>
  </si>
  <si>
    <t>Linhares - 2ª Vara Criminal (Vara de Execução Penal) - PPP</t>
  </si>
  <si>
    <t>Mantenópolis - PPP</t>
  </si>
  <si>
    <t>Marataízes (JECRIM) - PPP</t>
  </si>
  <si>
    <t>Marechal Floriano - PPP</t>
  </si>
  <si>
    <t>Marilândia - PPP</t>
  </si>
  <si>
    <t>Mimoso do Sul - 2ª Vara - PPP</t>
  </si>
  <si>
    <t>Montanha - PPP</t>
  </si>
  <si>
    <t>Mucurici - PPP</t>
  </si>
  <si>
    <t>Muniz Freire - PPP</t>
  </si>
  <si>
    <t>Muqui - PPP</t>
  </si>
  <si>
    <t>Nova Venécia (JECRIM) - PPP</t>
  </si>
  <si>
    <t>Pancas - 2ª Vara - PPP</t>
  </si>
  <si>
    <t>Pedro Canário - PPP</t>
  </si>
  <si>
    <t>Pinheiros - PPP</t>
  </si>
  <si>
    <t>Piúma - PPP</t>
  </si>
  <si>
    <t>Presidente Kennedy - PPP</t>
  </si>
  <si>
    <t>Rio Bananal - PPP</t>
  </si>
  <si>
    <t>Rio Novo do Sul - PPP</t>
  </si>
  <si>
    <t>Santa Leopoldina - PPP</t>
  </si>
  <si>
    <t>Santa Maria de Jetibá - PPP</t>
  </si>
  <si>
    <t>Santa Teresa - PPP</t>
  </si>
  <si>
    <t>São Domingos do Norte - PPP</t>
  </si>
  <si>
    <t>São Gabriel da Palha - 2ª Vara - PPP</t>
  </si>
  <si>
    <t>São José do Calçado - PPP</t>
  </si>
  <si>
    <t>São Mateus - 2ª Vara Criminal(Vara de Execução Penal) - PPP</t>
  </si>
  <si>
    <t>Vargem Alta - PPP</t>
  </si>
  <si>
    <t>Venda Nova do Imigrante - PPP</t>
  </si>
  <si>
    <t>Ordem Bancária</t>
  </si>
  <si>
    <t>Conta</t>
  </si>
  <si>
    <t>Comarca</t>
  </si>
  <si>
    <t>Beneficiário</t>
  </si>
  <si>
    <t>valor</t>
  </si>
  <si>
    <t>Data</t>
  </si>
  <si>
    <t>TOTAL</t>
  </si>
  <si>
    <t>PAGAMENTOS DE PENAS PECUNIÁRIAS</t>
  </si>
  <si>
    <t>AUTORIDADE MÁXIMA: DESEMBARGADOR PRESIDENTE FABIO CLEM DE OLIVEIRA</t>
  </si>
  <si>
    <t xml:space="preserve">00.612.230/0001-01; ASSOCIAÇÃO LAR SEMENTE DO AMOR; 2002397-58.2022.8.08.0024. </t>
  </si>
  <si>
    <t xml:space="preserve">00.612.230/0001-01; ASSOCIAÇÃO LAR SEMENTE DO AMOR; 2002198-39.2022.8.08.0024. </t>
  </si>
  <si>
    <t>00.966.294/0002-91 - ASSOCIAÇÃO AMOR E VIDA - 2002197-51.2022.8.08.0024</t>
  </si>
  <si>
    <t xml:space="preserve">01.495.769/0001-90; ASSOCIAÇÃO NOSSO LAR; 2002175-90.2022.8.08.0024. </t>
  </si>
  <si>
    <t xml:space="preserve">01.906.704/0001-90; CAIXA ESCOLAR ANGELO ZANI; 2002221-79.2022.8.08.024. </t>
  </si>
  <si>
    <t>01.920.334/0001-46; CAIXA ESCOLAR RENASCER - 202230-41.2022.8.08.0024</t>
  </si>
  <si>
    <t>02.082.408/0001-85; UMEF PAULO MARES GUIA - 202201-88.2022.8.08.0024</t>
  </si>
  <si>
    <t xml:space="preserve">CNPJ: 02.327.844/0001-77; FAVORECIDO: REDE DE MISSÕES SOCIAIS MENSAGEIROS DA BOA NOVA; PROCESSO: 2002821-03.2022.8.08.0024. </t>
  </si>
  <si>
    <t>BENEFICIÁRIO: REDE DE M.S.M DA BOA NOVA CNPJ: 02.3227.844/0001-77 PROCESSO - 2002821-03.2022.8.08.0024</t>
  </si>
  <si>
    <t>03.437.960/0001-01 -ABRIGO LAR POUSO DA ESPERANÇA - 2002176-75.2022.8.08.0024</t>
  </si>
  <si>
    <t>03.690.438/0001-37; CASA DE APOIO COMAPO GRANDE; 2002173-23.2022.8.08.0024.</t>
  </si>
  <si>
    <t>04.666.340/0001-07 - CENTRO DE APOIO AO CIDADAO - 2002210-50.2022.8.08.0024</t>
  </si>
  <si>
    <t xml:space="preserve">05.617.663/0001-73; ASSOCIAÇÃO LAR DA TERCEIRA IDADE PROFESSOR COELHO SAMPAIO; 2002179-30.2022.8.08.0024. </t>
  </si>
  <si>
    <t xml:space="preserve">05.655.420/0001-20 ASSOCIACAO LUTERANA DE ASSISTENCIA SOCIAL 2002190-59.2022.8.08.0024. </t>
  </si>
  <si>
    <t>BENEFICIÁRIO: APAE DE VILA VELHA CNPJ: 05.768.616/0001-20 PROCESSO - 2002202-73.2022.8.08.0024</t>
  </si>
  <si>
    <t>06.150.769/0001-72 - ASSOCIACAO DO MENINO JESUS PROCESSO - 2002251-17.2022.8.08.0024</t>
  </si>
  <si>
    <t xml:space="preserve">07.156.945/0001-46; INSTITUIÇÃO DA GESTÃO E DA INOVAÇÃO SA SAÚDE; 2002193-14.2022.8.08.0024. </t>
  </si>
  <si>
    <t>08.792.527/0001-08 - OBRA SOCIAL GABRIEL DELANNE - 2002158-54.2022.8.08.0024</t>
  </si>
  <si>
    <t>08.792.682/001-24; EMEF PROFESSOR CERQUEIRA LIMA - 202200-06.2022.8.08.0024</t>
  </si>
  <si>
    <t>09.391.444/0001-70; EMEF FLOR DE CACTUS-2002218-27.2022.8.08.0024</t>
  </si>
  <si>
    <t>10.374.570/0001-03; JOVENS COM UMA MISSAO - 202248-62.2022.8.08.0024</t>
  </si>
  <si>
    <t>14.870.896/0001-74; FUNDO MUNICIPAL DE ASSISTENCIA SOCIAL DE VILA VELHA - 2002217-42.2022.8.08.0024</t>
  </si>
  <si>
    <t>16.524.054/0007-81 - AGENCIA ADVENTISTA DE DESENVOLVIMENTO E RECURSOS ASSISTENCIAIS SUDESTE BRASILEIRA - ADRA SUDESTE - 2002181-97.2022.8.08.0024</t>
  </si>
  <si>
    <t xml:space="preserve">20.352.138/0001-67; CADA DE ATENDIMENTO E ORIENTAÇÃO A CRIANÇA E ADOLESCENTE; 2002194-96.2022.8.08.0024. </t>
  </si>
  <si>
    <t>27.400.928/0001-10 - ABRIGO A VELHICE DESEMPARADA AUTA LOUREIRO MACHADO - 2002211-35.2022.8.08.0024</t>
  </si>
  <si>
    <t xml:space="preserve">27.564.699/0001-79; ASSOCIAÇÃO DE PAIS E AMIGOS DOS EXCEPCIONAIS DA SERRA; 2002191-44.2022.8.08.0024. </t>
  </si>
  <si>
    <t>28.127.926/0001-61 - ASSOCIACAO EVANGELICA BENEFICIENTE ESPIRITO SANTENSE - 2002220-94.2022.8.08.0024</t>
  </si>
  <si>
    <t>30.059.947/0001-39 - ASSOCIACAO CENTRO CULTURAL ELIZIRIO RANGEL - 30.059.947/0001-39</t>
  </si>
  <si>
    <t>31.651.332/0001-60 - ASSOCIAÇÃO REAME - 2002186-22.2022.8.08.0024</t>
  </si>
  <si>
    <t>31754914000171 - ASSOCIACAO DE PREV.E ASSIST.AOS DEPEND. DROGA PROCESSO - 2002177-60.2022.8.08.0024</t>
  </si>
  <si>
    <t>ALVARÁ: N° 011/2023; PROCESSO: 0000069-10.2023.8.08.0040; ASSOCIAÇÃO DE PAIS E AMIGOS DOS EXCEPCIONAIS DE PINHEIROS; CNPJ: 31.788.318/0001-02.</t>
  </si>
  <si>
    <t>32.402.950/0001-39; INSTITUTO FRANCISCANO; 2002171-53.2022.8.08.0024.</t>
  </si>
  <si>
    <t>CNPJ 32404303000166 - FAVORECIDO - ABRIGO DE IDOSOS ABEL LINO PORTELA - PROCESSO-2002215-72.2022.8.08.0024</t>
  </si>
  <si>
    <t>32.404.626/0002-30 - INSTITUIÇÃO BENEFICENTE DE ASSISTENCIA A CRIANÇA - CRIANÇA - 2002174-08.2022.8.08.0024</t>
  </si>
  <si>
    <t>36.422.970/0001-22 - FUNDAÇÃO BENEFICENTE PRAIA DO CANTO - 2002172-38.2022.8.08.0024</t>
  </si>
  <si>
    <t>39.353.750/0001-82 - CRECHE PEQUENO LAR - 2002208-80.2022.8.08.0024</t>
  </si>
  <si>
    <t>46.045.365/0002-14; CASA DOS MENORES DE CAMPINAS - 2002189-74.2022.8.08.0024</t>
  </si>
  <si>
    <t>46.250.411/0015-31; FUNDAÇÃO FÉ E ALEGRIA DO BRASIL; 2002225-19.2022.8.08.0024.</t>
  </si>
  <si>
    <t>14/04/2023</t>
  </si>
  <si>
    <t>28/04/2023</t>
  </si>
  <si>
    <t>18/04/2023</t>
  </si>
  <si>
    <t>27/04/2023</t>
  </si>
  <si>
    <t>2023OB00029</t>
  </si>
  <si>
    <t>2023OB00042</t>
  </si>
  <si>
    <t>2023OB00030</t>
  </si>
  <si>
    <t>2023OB00034</t>
  </si>
  <si>
    <t>2023OB00039</t>
  </si>
  <si>
    <t>2023OB00050</t>
  </si>
  <si>
    <t>2023OB00049</t>
  </si>
  <si>
    <t>2023OB00027</t>
  </si>
  <si>
    <t>2023OB00059</t>
  </si>
  <si>
    <t>2023OB00026</t>
  </si>
  <si>
    <t>2023OB00031</t>
  </si>
  <si>
    <t>2023OB00022</t>
  </si>
  <si>
    <t>2023OB00035</t>
  </si>
  <si>
    <t>2023OB00040</t>
  </si>
  <si>
    <t>2023OB00058</t>
  </si>
  <si>
    <t>2023OB00019</t>
  </si>
  <si>
    <t>2023OB00038</t>
  </si>
  <si>
    <t>2023OB00033</t>
  </si>
  <si>
    <t>2023OB00048</t>
  </si>
  <si>
    <t>2023OB00053</t>
  </si>
  <si>
    <t>2023OB00051</t>
  </si>
  <si>
    <t>2023OB00045</t>
  </si>
  <si>
    <t>2023OB00028</t>
  </si>
  <si>
    <t>2023OB00043</t>
  </si>
  <si>
    <t>2023OB00025</t>
  </si>
  <si>
    <t>2023OB00037</t>
  </si>
  <si>
    <t>2023OB00020</t>
  </si>
  <si>
    <t>2023OB00021</t>
  </si>
  <si>
    <t>2023OB00041</t>
  </si>
  <si>
    <t>2023OB00018</t>
  </si>
  <si>
    <t>2023OB00054</t>
  </si>
  <si>
    <t>2023OB00032</t>
  </si>
  <si>
    <t>2023OB00017</t>
  </si>
  <si>
    <t>2023OB00036</t>
  </si>
  <si>
    <t>2023OB00024</t>
  </si>
  <si>
    <t>2023OB00023</t>
  </si>
  <si>
    <t>2023OB00044</t>
  </si>
  <si>
    <t>2023OB00047</t>
  </si>
  <si>
    <t>MÊS DE REFERÊNCIA:  ABRIL/2023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</si>
</sst>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6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43" fontId="8" fillId="0" borderId="0" applyFont="0" applyFill="0" applyBorder="0" applyAlignment="0" applyProtection="0"/>
  </cellStyleXfs>
  <cellXfs count="35">
    <xf numFmtId="0" fontId="0" fillId="0" borderId="0" xfId="0"/>
    <xf numFmtId="4" fontId="0" fillId="0" borderId="2" xfId="0" applyNumberFormat="1" applyFont="1" applyFill="1" applyBorder="1" applyAlignment="1"/>
    <xf numFmtId="4" fontId="0" fillId="0" borderId="3" xfId="0" applyNumberFormat="1" applyFont="1" applyFill="1" applyBorder="1" applyAlignment="1"/>
    <xf numFmtId="0" fontId="2" fillId="0" borderId="4" xfId="0" applyFont="1" applyBorder="1"/>
    <xf numFmtId="0" fontId="3" fillId="0" borderId="0" xfId="0" applyFont="1" applyBorder="1"/>
    <xf numFmtId="4" fontId="0" fillId="0" borderId="0" xfId="0" applyNumberFormat="1" applyFont="1" applyFill="1" applyBorder="1" applyAlignment="1"/>
    <xf numFmtId="4" fontId="0" fillId="0" borderId="5" xfId="0" applyNumberFormat="1" applyFont="1" applyFill="1" applyBorder="1" applyAlignment="1"/>
    <xf numFmtId="49" fontId="3" fillId="0" borderId="0" xfId="0" applyNumberFormat="1" applyFont="1" applyBorder="1"/>
    <xf numFmtId="0" fontId="1" fillId="0" borderId="6" xfId="0" applyFont="1" applyBorder="1"/>
    <xf numFmtId="4" fontId="0" fillId="0" borderId="7" xfId="0" applyNumberFormat="1" applyFont="1" applyFill="1" applyBorder="1" applyAlignment="1"/>
    <xf numFmtId="4" fontId="0" fillId="0" borderId="8" xfId="0" applyNumberFormat="1" applyFont="1" applyFill="1" applyBorder="1" applyAlignment="1"/>
    <xf numFmtId="0" fontId="0" fillId="0" borderId="0" xfId="0" applyBorder="1"/>
    <xf numFmtId="0" fontId="2" fillId="0" borderId="1" xfId="0" applyFont="1" applyBorder="1"/>
    <xf numFmtId="0" fontId="3" fillId="0" borderId="2" xfId="0" applyFont="1" applyBorder="1"/>
    <xf numFmtId="17" fontId="3" fillId="0" borderId="7" xfId="0" applyNumberFormat="1" applyFont="1" applyBorder="1"/>
    <xf numFmtId="0" fontId="3" fillId="0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17" fontId="3" fillId="0" borderId="7" xfId="0" applyNumberFormat="1" applyFont="1" applyBorder="1" applyAlignment="1">
      <alignment horizontal="left"/>
    </xf>
    <xf numFmtId="0" fontId="0" fillId="0" borderId="0" xfId="0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9" xfId="0" applyFont="1" applyBorder="1"/>
    <xf numFmtId="0" fontId="7" fillId="0" borderId="9" xfId="0" applyFont="1" applyBorder="1" applyAlignment="1">
      <alignment horizontal="center"/>
    </xf>
    <xf numFmtId="4" fontId="7" fillId="0" borderId="9" xfId="0" applyNumberFormat="1" applyFont="1" applyBorder="1"/>
    <xf numFmtId="0" fontId="7" fillId="0" borderId="9" xfId="0" applyFont="1" applyBorder="1" applyAlignment="1">
      <alignment horizontal="left" vertical="center" wrapText="1"/>
    </xf>
    <xf numFmtId="16" fontId="0" fillId="0" borderId="0" xfId="0" applyNumberFormat="1" applyBorder="1"/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9" fillId="2" borderId="13" xfId="0" applyNumberFormat="1" applyFont="1" applyFill="1" applyBorder="1" applyAlignment="1">
      <alignment horizontal="center" vertical="center"/>
    </xf>
    <xf numFmtId="4" fontId="9" fillId="2" borderId="13" xfId="3" applyNumberFormat="1" applyFont="1" applyFill="1" applyBorder="1" applyAlignment="1">
      <alignment horizontal="right" vertical="center"/>
    </xf>
  </cellXfs>
  <cellStyles count="4">
    <cellStyle name="Normal" xfId="0" builtinId="0"/>
    <cellStyle name="Normal 2" xfId="1"/>
    <cellStyle name="Normal 3" xfId="2"/>
    <cellStyle name="Vírgula" xfId="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0</xdr:col>
      <xdr:colOff>733425</xdr:colOff>
      <xdr:row>4</xdr:row>
      <xdr:rowOff>57150</xdr:rowOff>
    </xdr:to>
    <xdr:pic>
      <xdr:nvPicPr>
        <xdr:cNvPr id="2" name="Figura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695325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topLeftCell="A46" workbookViewId="0">
      <selection activeCell="B26" sqref="B26"/>
    </sheetView>
  </sheetViews>
  <sheetFormatPr defaultRowHeight="15" x14ac:dyDescent="0.25"/>
  <cols>
    <col min="2" max="2" width="9.140625" customWidth="1"/>
  </cols>
  <sheetData>
    <row r="1" spans="1:2" x14ac:dyDescent="0.25">
      <c r="A1">
        <v>22317846</v>
      </c>
      <c r="B1" t="s">
        <v>4</v>
      </c>
    </row>
    <row r="2" spans="1:2" x14ac:dyDescent="0.25">
      <c r="A2">
        <v>22317895</v>
      </c>
      <c r="B2" t="s">
        <v>59</v>
      </c>
    </row>
    <row r="3" spans="1:2" x14ac:dyDescent="0.25">
      <c r="A3">
        <v>22317903</v>
      </c>
      <c r="B3" t="s">
        <v>60</v>
      </c>
    </row>
    <row r="4" spans="1:2" x14ac:dyDescent="0.25">
      <c r="A4">
        <v>22317911</v>
      </c>
      <c r="B4" t="s">
        <v>5</v>
      </c>
    </row>
    <row r="5" spans="1:2" x14ac:dyDescent="0.25">
      <c r="A5">
        <v>22317929</v>
      </c>
      <c r="B5" t="s">
        <v>7</v>
      </c>
    </row>
    <row r="6" spans="1:2" x14ac:dyDescent="0.25">
      <c r="A6">
        <v>22317937</v>
      </c>
      <c r="B6" t="s">
        <v>61</v>
      </c>
    </row>
    <row r="7" spans="1:2" x14ac:dyDescent="0.25">
      <c r="A7">
        <v>22317945</v>
      </c>
      <c r="B7" t="s">
        <v>8</v>
      </c>
    </row>
    <row r="8" spans="1:2" x14ac:dyDescent="0.25">
      <c r="A8">
        <v>22317960</v>
      </c>
      <c r="B8" t="s">
        <v>62</v>
      </c>
    </row>
    <row r="9" spans="1:2" x14ac:dyDescent="0.25">
      <c r="A9">
        <v>22317978</v>
      </c>
      <c r="B9" t="s">
        <v>9</v>
      </c>
    </row>
    <row r="10" spans="1:2" x14ac:dyDescent="0.25">
      <c r="A10">
        <v>22317986</v>
      </c>
      <c r="B10" t="s">
        <v>64</v>
      </c>
    </row>
    <row r="11" spans="1:2" x14ac:dyDescent="0.25">
      <c r="A11">
        <v>22317994</v>
      </c>
      <c r="B11" t="s">
        <v>66</v>
      </c>
    </row>
    <row r="12" spans="1:2" x14ac:dyDescent="0.25">
      <c r="A12">
        <v>22318000</v>
      </c>
      <c r="B12" t="s">
        <v>10</v>
      </c>
    </row>
    <row r="13" spans="1:2" x14ac:dyDescent="0.25">
      <c r="A13">
        <v>22318059</v>
      </c>
      <c r="B13" t="s">
        <v>12</v>
      </c>
    </row>
    <row r="14" spans="1:2" x14ac:dyDescent="0.25">
      <c r="A14">
        <v>22318067</v>
      </c>
      <c r="B14" t="s">
        <v>15</v>
      </c>
    </row>
    <row r="15" spans="1:2" x14ac:dyDescent="0.25">
      <c r="A15">
        <v>22318075</v>
      </c>
      <c r="B15" t="s">
        <v>3</v>
      </c>
    </row>
    <row r="16" spans="1:2" x14ac:dyDescent="0.25">
      <c r="A16">
        <v>22318091</v>
      </c>
      <c r="B16" t="s">
        <v>16</v>
      </c>
    </row>
    <row r="17" spans="1:2" x14ac:dyDescent="0.25">
      <c r="A17">
        <v>22318109</v>
      </c>
      <c r="B17" t="s">
        <v>6</v>
      </c>
    </row>
    <row r="18" spans="1:2" x14ac:dyDescent="0.25">
      <c r="A18">
        <v>22318117</v>
      </c>
      <c r="B18" t="s">
        <v>13</v>
      </c>
    </row>
    <row r="19" spans="1:2" x14ac:dyDescent="0.25">
      <c r="A19">
        <v>22318125</v>
      </c>
      <c r="B19" t="s">
        <v>18</v>
      </c>
    </row>
    <row r="20" spans="1:2" x14ac:dyDescent="0.25">
      <c r="A20">
        <v>22318133</v>
      </c>
      <c r="B20" t="s">
        <v>22</v>
      </c>
    </row>
    <row r="21" spans="1:2" x14ac:dyDescent="0.25">
      <c r="A21">
        <v>22318141</v>
      </c>
      <c r="B21" t="s">
        <v>21</v>
      </c>
    </row>
    <row r="22" spans="1:2" x14ac:dyDescent="0.25">
      <c r="A22">
        <v>22318158</v>
      </c>
      <c r="B22" t="s">
        <v>23</v>
      </c>
    </row>
    <row r="23" spans="1:2" x14ac:dyDescent="0.25">
      <c r="A23">
        <v>22318166</v>
      </c>
      <c r="B23" t="s">
        <v>24</v>
      </c>
    </row>
    <row r="24" spans="1:2" x14ac:dyDescent="0.25">
      <c r="A24">
        <v>22318174</v>
      </c>
      <c r="B24" t="s">
        <v>25</v>
      </c>
    </row>
    <row r="25" spans="1:2" x14ac:dyDescent="0.25">
      <c r="A25">
        <v>22318182</v>
      </c>
      <c r="B25" t="s">
        <v>27</v>
      </c>
    </row>
    <row r="26" spans="1:2" x14ac:dyDescent="0.25">
      <c r="A26">
        <v>22318190</v>
      </c>
      <c r="B26" t="s">
        <v>26</v>
      </c>
    </row>
    <row r="27" spans="1:2" x14ac:dyDescent="0.25">
      <c r="A27">
        <v>22318208</v>
      </c>
      <c r="B27" t="s">
        <v>30</v>
      </c>
    </row>
    <row r="28" spans="1:2" x14ac:dyDescent="0.25">
      <c r="A28">
        <v>22318216</v>
      </c>
      <c r="B28" t="s">
        <v>29</v>
      </c>
    </row>
    <row r="29" spans="1:2" x14ac:dyDescent="0.25">
      <c r="A29">
        <v>22318224</v>
      </c>
      <c r="B29" t="s">
        <v>36</v>
      </c>
    </row>
    <row r="30" spans="1:2" x14ac:dyDescent="0.25">
      <c r="A30">
        <v>22318232</v>
      </c>
      <c r="B30" t="s">
        <v>46</v>
      </c>
    </row>
    <row r="31" spans="1:2" x14ac:dyDescent="0.25">
      <c r="A31">
        <v>22318240</v>
      </c>
      <c r="B31" t="s">
        <v>31</v>
      </c>
    </row>
    <row r="32" spans="1:2" x14ac:dyDescent="0.25">
      <c r="A32">
        <v>22318257</v>
      </c>
      <c r="B32" t="s">
        <v>63</v>
      </c>
    </row>
    <row r="33" spans="1:2" x14ac:dyDescent="0.25">
      <c r="A33">
        <v>22318265</v>
      </c>
      <c r="B33" t="s">
        <v>52</v>
      </c>
    </row>
    <row r="34" spans="1:2" x14ac:dyDescent="0.25">
      <c r="A34">
        <v>22318273</v>
      </c>
      <c r="B34" t="s">
        <v>11</v>
      </c>
    </row>
    <row r="35" spans="1:2" x14ac:dyDescent="0.25">
      <c r="A35">
        <v>22318281</v>
      </c>
      <c r="B35" t="s">
        <v>14</v>
      </c>
    </row>
    <row r="36" spans="1:2" x14ac:dyDescent="0.25">
      <c r="A36">
        <v>22318299</v>
      </c>
      <c r="B36" t="s">
        <v>17</v>
      </c>
    </row>
    <row r="37" spans="1:2" x14ac:dyDescent="0.25">
      <c r="A37">
        <v>22318307</v>
      </c>
      <c r="B37" t="s">
        <v>32</v>
      </c>
    </row>
    <row r="38" spans="1:2" x14ac:dyDescent="0.25">
      <c r="A38">
        <v>22318315</v>
      </c>
      <c r="B38" t="s">
        <v>19</v>
      </c>
    </row>
    <row r="39" spans="1:2" x14ac:dyDescent="0.25">
      <c r="A39">
        <v>22318323</v>
      </c>
      <c r="B39" t="s">
        <v>28</v>
      </c>
    </row>
    <row r="40" spans="1:2" x14ac:dyDescent="0.25">
      <c r="A40">
        <v>22318349</v>
      </c>
      <c r="B40" t="s">
        <v>33</v>
      </c>
    </row>
    <row r="41" spans="1:2" x14ac:dyDescent="0.25">
      <c r="A41">
        <v>22318356</v>
      </c>
      <c r="B41" t="s">
        <v>34</v>
      </c>
    </row>
    <row r="42" spans="1:2" x14ac:dyDescent="0.25">
      <c r="A42">
        <v>22318364</v>
      </c>
      <c r="B42" t="s">
        <v>41</v>
      </c>
    </row>
    <row r="43" spans="1:2" x14ac:dyDescent="0.25">
      <c r="A43">
        <v>22318372</v>
      </c>
      <c r="B43" t="s">
        <v>43</v>
      </c>
    </row>
    <row r="44" spans="1:2" x14ac:dyDescent="0.25">
      <c r="A44">
        <v>22318380</v>
      </c>
      <c r="B44" t="s">
        <v>35</v>
      </c>
    </row>
    <row r="45" spans="1:2" x14ac:dyDescent="0.25">
      <c r="A45">
        <v>22318398</v>
      </c>
      <c r="B45" t="s">
        <v>51</v>
      </c>
    </row>
    <row r="46" spans="1:2" x14ac:dyDescent="0.25">
      <c r="A46">
        <v>22318406</v>
      </c>
      <c r="B46" t="s">
        <v>37</v>
      </c>
    </row>
    <row r="47" spans="1:2" x14ac:dyDescent="0.25">
      <c r="A47">
        <v>22318414</v>
      </c>
      <c r="B47" t="s">
        <v>65</v>
      </c>
    </row>
    <row r="48" spans="1:2" x14ac:dyDescent="0.25">
      <c r="A48">
        <v>22318422</v>
      </c>
      <c r="B48" t="s">
        <v>20</v>
      </c>
    </row>
    <row r="49" spans="1:2" x14ac:dyDescent="0.25">
      <c r="A49">
        <v>22318430</v>
      </c>
      <c r="B49" t="s">
        <v>38</v>
      </c>
    </row>
    <row r="50" spans="1:2" x14ac:dyDescent="0.25">
      <c r="A50">
        <v>22318463</v>
      </c>
      <c r="B50" t="s">
        <v>39</v>
      </c>
    </row>
    <row r="51" spans="1:2" x14ac:dyDescent="0.25">
      <c r="A51">
        <v>22318497</v>
      </c>
      <c r="B51" t="s">
        <v>40</v>
      </c>
    </row>
    <row r="52" spans="1:2" x14ac:dyDescent="0.25">
      <c r="A52">
        <v>22318505</v>
      </c>
      <c r="B52" t="s">
        <v>42</v>
      </c>
    </row>
    <row r="53" spans="1:2" x14ac:dyDescent="0.25">
      <c r="A53">
        <v>22318513</v>
      </c>
      <c r="B53" t="s">
        <v>44</v>
      </c>
    </row>
    <row r="54" spans="1:2" x14ac:dyDescent="0.25">
      <c r="A54">
        <v>22318521</v>
      </c>
      <c r="B54" t="s">
        <v>45</v>
      </c>
    </row>
    <row r="55" spans="1:2" x14ac:dyDescent="0.25">
      <c r="A55">
        <v>22318539</v>
      </c>
      <c r="B55" t="s">
        <v>47</v>
      </c>
    </row>
    <row r="56" spans="1:2" x14ac:dyDescent="0.25">
      <c r="A56">
        <v>22318547</v>
      </c>
      <c r="B56" t="s">
        <v>48</v>
      </c>
    </row>
    <row r="57" spans="1:2" x14ac:dyDescent="0.25">
      <c r="A57">
        <v>22318554</v>
      </c>
      <c r="B57" t="s">
        <v>49</v>
      </c>
    </row>
    <row r="58" spans="1:2" x14ac:dyDescent="0.25">
      <c r="A58">
        <v>22318562</v>
      </c>
      <c r="B58" t="s">
        <v>50</v>
      </c>
    </row>
    <row r="59" spans="1:2" x14ac:dyDescent="0.25">
      <c r="A59">
        <v>22318588</v>
      </c>
      <c r="B59" t="s">
        <v>53</v>
      </c>
    </row>
    <row r="60" spans="1:2" x14ac:dyDescent="0.25">
      <c r="A60">
        <v>22318596</v>
      </c>
      <c r="B60" t="s">
        <v>54</v>
      </c>
    </row>
    <row r="61" spans="1:2" x14ac:dyDescent="0.25">
      <c r="A61">
        <v>22318604</v>
      </c>
      <c r="B61" t="s">
        <v>55</v>
      </c>
    </row>
    <row r="62" spans="1:2" x14ac:dyDescent="0.25">
      <c r="A62">
        <v>22318612</v>
      </c>
      <c r="B62" t="s">
        <v>56</v>
      </c>
    </row>
    <row r="63" spans="1:2" x14ac:dyDescent="0.25">
      <c r="A63">
        <v>22318620</v>
      </c>
      <c r="B63" t="s">
        <v>57</v>
      </c>
    </row>
    <row r="64" spans="1:2" x14ac:dyDescent="0.25">
      <c r="A64">
        <v>22318646</v>
      </c>
      <c r="B64" t="s">
        <v>58</v>
      </c>
    </row>
    <row r="65" spans="1:2" x14ac:dyDescent="0.25">
      <c r="A65">
        <v>22322002</v>
      </c>
      <c r="B65" t="s">
        <v>67</v>
      </c>
    </row>
  </sheetData>
  <sortState ref="A1:B65">
    <sortCondition ref="A1:A6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workbookViewId="0">
      <selection activeCell="H42" sqref="H42"/>
    </sheetView>
  </sheetViews>
  <sheetFormatPr defaultRowHeight="15" x14ac:dyDescent="0.25"/>
  <cols>
    <col min="1" max="1" width="11.7109375" style="11" customWidth="1"/>
    <col min="2" max="2" width="38.140625" style="21" customWidth="1"/>
    <col min="3" max="3" width="14.140625" style="11" customWidth="1"/>
    <col min="4" max="4" width="63.140625" style="11" customWidth="1"/>
    <col min="5" max="5" width="15.28515625" style="11" customWidth="1"/>
    <col min="6" max="6" width="14.28515625" style="11" customWidth="1"/>
    <col min="7" max="9" width="23.28515625" style="11" customWidth="1"/>
    <col min="10" max="16384" width="9.140625" style="11"/>
  </cols>
  <sheetData>
    <row r="1" spans="1:13" x14ac:dyDescent="0.25">
      <c r="A1" s="12"/>
      <c r="B1" s="17" t="s">
        <v>0</v>
      </c>
      <c r="C1" s="13"/>
      <c r="D1" s="1"/>
      <c r="E1" s="1"/>
      <c r="F1" s="2"/>
      <c r="G1" s="5"/>
      <c r="H1" s="5"/>
      <c r="I1" s="5"/>
    </row>
    <row r="2" spans="1:13" x14ac:dyDescent="0.25">
      <c r="A2" s="3"/>
      <c r="B2" s="18" t="s">
        <v>1</v>
      </c>
      <c r="C2" s="4"/>
      <c r="D2" s="5"/>
      <c r="E2" s="5"/>
      <c r="F2" s="6"/>
      <c r="G2" s="5"/>
      <c r="H2" s="5"/>
      <c r="I2" s="5"/>
    </row>
    <row r="3" spans="1:13" x14ac:dyDescent="0.25">
      <c r="A3" s="3"/>
      <c r="B3" s="18" t="s">
        <v>76</v>
      </c>
      <c r="C3" s="4"/>
      <c r="D3" s="5"/>
      <c r="E3" s="5"/>
      <c r="F3" s="6"/>
      <c r="G3" s="5"/>
      <c r="H3" s="5"/>
      <c r="I3" s="5"/>
    </row>
    <row r="4" spans="1:13" x14ac:dyDescent="0.25">
      <c r="A4" s="3"/>
      <c r="B4" s="19" t="s">
        <v>2</v>
      </c>
      <c r="C4" s="7"/>
      <c r="D4" s="5"/>
      <c r="E4" s="5"/>
      <c r="F4" s="6"/>
      <c r="G4" s="5"/>
      <c r="H4" s="5"/>
      <c r="I4" s="5"/>
    </row>
    <row r="5" spans="1:13" x14ac:dyDescent="0.25">
      <c r="A5" s="8"/>
      <c r="B5" s="20" t="s">
        <v>157</v>
      </c>
      <c r="C5" s="14"/>
      <c r="D5" s="9"/>
      <c r="E5" s="9"/>
      <c r="F5" s="10"/>
      <c r="G5" s="5"/>
      <c r="H5" s="5"/>
      <c r="I5" s="5"/>
    </row>
    <row r="6" spans="1:13" ht="21" customHeight="1" x14ac:dyDescent="0.25">
      <c r="A6" s="30" t="s">
        <v>75</v>
      </c>
      <c r="B6" s="31"/>
      <c r="C6" s="31"/>
      <c r="D6" s="31"/>
      <c r="E6" s="31"/>
      <c r="F6" s="32"/>
      <c r="G6" s="5"/>
      <c r="H6" s="5"/>
      <c r="I6" s="5"/>
    </row>
    <row r="7" spans="1:13" x14ac:dyDescent="0.25">
      <c r="A7" s="16" t="s">
        <v>69</v>
      </c>
      <c r="B7" s="15" t="s">
        <v>70</v>
      </c>
      <c r="C7" s="16" t="s">
        <v>73</v>
      </c>
      <c r="D7" s="16" t="s">
        <v>71</v>
      </c>
      <c r="E7" s="16" t="s">
        <v>68</v>
      </c>
      <c r="F7" s="16" t="s">
        <v>72</v>
      </c>
      <c r="M7" s="27"/>
    </row>
    <row r="8" spans="1:13" ht="30" x14ac:dyDescent="0.25">
      <c r="A8" s="28">
        <v>22318422</v>
      </c>
      <c r="B8" s="26" t="str">
        <f>VLOOKUP(A8,Plan1!A:B,2,FALSE)</f>
        <v>Comarca da Capital - VEPEMA - PPP</v>
      </c>
      <c r="C8" s="33" t="s">
        <v>115</v>
      </c>
      <c r="D8" s="29" t="s">
        <v>77</v>
      </c>
      <c r="E8" s="28" t="s">
        <v>119</v>
      </c>
      <c r="F8" s="34">
        <v>149235.35999999999</v>
      </c>
      <c r="M8" s="27"/>
    </row>
    <row r="9" spans="1:13" ht="30" x14ac:dyDescent="0.25">
      <c r="A9" s="28">
        <v>22318422</v>
      </c>
      <c r="B9" s="26" t="str">
        <f>VLOOKUP(A9,Plan1!A:B,2,FALSE)</f>
        <v>Comarca da Capital - VEPEMA - PPP</v>
      </c>
      <c r="C9" s="33" t="s">
        <v>115</v>
      </c>
      <c r="D9" s="29" t="s">
        <v>78</v>
      </c>
      <c r="E9" s="28" t="s">
        <v>120</v>
      </c>
      <c r="F9" s="34">
        <v>149000</v>
      </c>
      <c r="M9" s="27"/>
    </row>
    <row r="10" spans="1:13" ht="30" x14ac:dyDescent="0.25">
      <c r="A10" s="28">
        <v>22318422</v>
      </c>
      <c r="B10" s="26" t="str">
        <f>VLOOKUP(A10,Plan1!A:B,2,FALSE)</f>
        <v>Comarca da Capital - VEPEMA - PPP</v>
      </c>
      <c r="C10" s="33" t="s">
        <v>115</v>
      </c>
      <c r="D10" s="29" t="s">
        <v>79</v>
      </c>
      <c r="E10" s="28" t="s">
        <v>121</v>
      </c>
      <c r="F10" s="34">
        <v>149460</v>
      </c>
      <c r="M10" s="27"/>
    </row>
    <row r="11" spans="1:13" ht="30" x14ac:dyDescent="0.25">
      <c r="A11" s="28">
        <v>22318422</v>
      </c>
      <c r="B11" s="26" t="str">
        <f>VLOOKUP(A11,Plan1!A:B,2,FALSE)</f>
        <v>Comarca da Capital - VEPEMA - PPP</v>
      </c>
      <c r="C11" s="33" t="s">
        <v>115</v>
      </c>
      <c r="D11" s="29" t="s">
        <v>80</v>
      </c>
      <c r="E11" s="28" t="s">
        <v>122</v>
      </c>
      <c r="F11" s="34">
        <v>147483.99</v>
      </c>
      <c r="M11" s="27"/>
    </row>
    <row r="12" spans="1:13" ht="30" x14ac:dyDescent="0.25">
      <c r="A12" s="28">
        <v>22318422</v>
      </c>
      <c r="B12" s="26" t="str">
        <f>VLOOKUP(A12,Plan1!A:B,2,FALSE)</f>
        <v>Comarca da Capital - VEPEMA - PPP</v>
      </c>
      <c r="C12" s="33" t="s">
        <v>115</v>
      </c>
      <c r="D12" s="29" t="s">
        <v>81</v>
      </c>
      <c r="E12" s="28" t="s">
        <v>123</v>
      </c>
      <c r="F12" s="34">
        <v>148654.34</v>
      </c>
      <c r="M12" s="27"/>
    </row>
    <row r="13" spans="1:13" ht="30" x14ac:dyDescent="0.25">
      <c r="A13" s="28">
        <v>22318422</v>
      </c>
      <c r="B13" s="26" t="str">
        <f>VLOOKUP(A13,Plan1!A:B,2,FALSE)</f>
        <v>Comarca da Capital - VEPEMA - PPP</v>
      </c>
      <c r="C13" s="33" t="s">
        <v>115</v>
      </c>
      <c r="D13" s="29" t="s">
        <v>82</v>
      </c>
      <c r="E13" s="28" t="s">
        <v>124</v>
      </c>
      <c r="F13" s="34">
        <v>147130</v>
      </c>
      <c r="M13" s="27"/>
    </row>
    <row r="14" spans="1:13" ht="30" x14ac:dyDescent="0.25">
      <c r="A14" s="28">
        <v>22318422</v>
      </c>
      <c r="B14" s="26" t="str">
        <f>VLOOKUP(A14,Plan1!A:B,2,FALSE)</f>
        <v>Comarca da Capital - VEPEMA - PPP</v>
      </c>
      <c r="C14" s="33" t="s">
        <v>115</v>
      </c>
      <c r="D14" s="29" t="s">
        <v>83</v>
      </c>
      <c r="E14" s="28" t="s">
        <v>125</v>
      </c>
      <c r="F14" s="34">
        <v>148996</v>
      </c>
      <c r="M14" s="27"/>
    </row>
    <row r="15" spans="1:13" ht="45" x14ac:dyDescent="0.25">
      <c r="A15" s="28">
        <v>22318422</v>
      </c>
      <c r="B15" s="26" t="str">
        <f>VLOOKUP(A15,Plan1!A:B,2,FALSE)</f>
        <v>Comarca da Capital - VEPEMA - PPP</v>
      </c>
      <c r="C15" s="33" t="s">
        <v>115</v>
      </c>
      <c r="D15" s="29" t="s">
        <v>84</v>
      </c>
      <c r="E15" s="28" t="s">
        <v>126</v>
      </c>
      <c r="F15" s="34">
        <v>139900</v>
      </c>
      <c r="M15" s="27"/>
    </row>
    <row r="16" spans="1:13" ht="30" x14ac:dyDescent="0.25">
      <c r="A16" s="28">
        <v>22318422</v>
      </c>
      <c r="B16" s="26" t="str">
        <f>VLOOKUP(A16,Plan1!A:B,2,FALSE)</f>
        <v>Comarca da Capital - VEPEMA - PPP</v>
      </c>
      <c r="C16" s="33" t="s">
        <v>116</v>
      </c>
      <c r="D16" s="29" t="s">
        <v>85</v>
      </c>
      <c r="E16" s="28" t="s">
        <v>127</v>
      </c>
      <c r="F16" s="34">
        <v>7000</v>
      </c>
      <c r="M16" s="27"/>
    </row>
    <row r="17" spans="1:13" ht="30" x14ac:dyDescent="0.25">
      <c r="A17" s="28">
        <v>22318422</v>
      </c>
      <c r="B17" s="26" t="str">
        <f>VLOOKUP(A17,Plan1!A:B,2,FALSE)</f>
        <v>Comarca da Capital - VEPEMA - PPP</v>
      </c>
      <c r="C17" s="33" t="s">
        <v>115</v>
      </c>
      <c r="D17" s="29" t="s">
        <v>86</v>
      </c>
      <c r="E17" s="28" t="s">
        <v>128</v>
      </c>
      <c r="F17" s="34">
        <v>149428.81</v>
      </c>
      <c r="M17" s="27"/>
    </row>
    <row r="18" spans="1:13" ht="30" x14ac:dyDescent="0.25">
      <c r="A18" s="28">
        <v>22318422</v>
      </c>
      <c r="B18" s="26" t="str">
        <f>VLOOKUP(A18,Plan1!A:B,2,FALSE)</f>
        <v>Comarca da Capital - VEPEMA - PPP</v>
      </c>
      <c r="C18" s="33" t="s">
        <v>115</v>
      </c>
      <c r="D18" s="29" t="s">
        <v>87</v>
      </c>
      <c r="E18" s="28" t="s">
        <v>129</v>
      </c>
      <c r="F18" s="34">
        <v>149091</v>
      </c>
      <c r="M18" s="27"/>
    </row>
    <row r="19" spans="1:13" ht="30" x14ac:dyDescent="0.25">
      <c r="A19" s="28">
        <v>22318422</v>
      </c>
      <c r="B19" s="26" t="str">
        <f>VLOOKUP(A19,Plan1!A:B,2,FALSE)</f>
        <v>Comarca da Capital - VEPEMA - PPP</v>
      </c>
      <c r="C19" s="33" t="s">
        <v>115</v>
      </c>
      <c r="D19" s="29" t="s">
        <v>88</v>
      </c>
      <c r="E19" s="28" t="s">
        <v>130</v>
      </c>
      <c r="F19" s="34">
        <v>149975.51999999999</v>
      </c>
      <c r="M19" s="27"/>
    </row>
    <row r="20" spans="1:13" ht="30" x14ac:dyDescent="0.25">
      <c r="A20" s="28">
        <v>22318422</v>
      </c>
      <c r="B20" s="26" t="str">
        <f>VLOOKUP(A20,Plan1!A:B,2,FALSE)</f>
        <v>Comarca da Capital - VEPEMA - PPP</v>
      </c>
      <c r="C20" s="33" t="s">
        <v>115</v>
      </c>
      <c r="D20" s="29" t="s">
        <v>89</v>
      </c>
      <c r="E20" s="28" t="s">
        <v>131</v>
      </c>
      <c r="F20" s="34">
        <v>147360</v>
      </c>
      <c r="M20" s="27"/>
    </row>
    <row r="21" spans="1:13" ht="30" x14ac:dyDescent="0.25">
      <c r="A21" s="28">
        <v>22318422</v>
      </c>
      <c r="B21" s="26" t="str">
        <f>VLOOKUP(A21,Plan1!A:B,2,FALSE)</f>
        <v>Comarca da Capital - VEPEMA - PPP</v>
      </c>
      <c r="C21" s="33" t="s">
        <v>115</v>
      </c>
      <c r="D21" s="29" t="s">
        <v>90</v>
      </c>
      <c r="E21" s="28" t="s">
        <v>132</v>
      </c>
      <c r="F21" s="34">
        <v>127855.58</v>
      </c>
      <c r="M21" s="27"/>
    </row>
    <row r="22" spans="1:13" ht="30" x14ac:dyDescent="0.25">
      <c r="A22" s="28">
        <v>22318422</v>
      </c>
      <c r="B22" s="26" t="str">
        <f>VLOOKUP(A22,Plan1!A:B,2,FALSE)</f>
        <v>Comarca da Capital - VEPEMA - PPP</v>
      </c>
      <c r="C22" s="33" t="s">
        <v>116</v>
      </c>
      <c r="D22" s="29" t="s">
        <v>91</v>
      </c>
      <c r="E22" s="28" t="s">
        <v>133</v>
      </c>
      <c r="F22" s="34">
        <v>149994.25</v>
      </c>
      <c r="M22" s="27"/>
    </row>
    <row r="23" spans="1:13" ht="30" x14ac:dyDescent="0.25">
      <c r="A23" s="28">
        <v>22318422</v>
      </c>
      <c r="B23" s="26" t="str">
        <f>VLOOKUP(A23,Plan1!A:B,2,FALSE)</f>
        <v>Comarca da Capital - VEPEMA - PPP</v>
      </c>
      <c r="C23" s="33" t="s">
        <v>115</v>
      </c>
      <c r="D23" s="29" t="s">
        <v>92</v>
      </c>
      <c r="E23" s="28" t="s">
        <v>134</v>
      </c>
      <c r="F23" s="34">
        <v>112060</v>
      </c>
      <c r="M23" s="27"/>
    </row>
    <row r="24" spans="1:13" ht="30" x14ac:dyDescent="0.25">
      <c r="A24" s="28">
        <v>22318422</v>
      </c>
      <c r="B24" s="26" t="str">
        <f>VLOOKUP(A24,Plan1!A:B,2,FALSE)</f>
        <v>Comarca da Capital - VEPEMA - PPP</v>
      </c>
      <c r="C24" s="33" t="s">
        <v>115</v>
      </c>
      <c r="D24" s="29" t="s">
        <v>93</v>
      </c>
      <c r="E24" s="28" t="s">
        <v>135</v>
      </c>
      <c r="F24" s="34">
        <v>125873.62</v>
      </c>
      <c r="M24" s="27"/>
    </row>
    <row r="25" spans="1:13" ht="30" x14ac:dyDescent="0.25">
      <c r="A25" s="28">
        <v>22318422</v>
      </c>
      <c r="B25" s="26" t="str">
        <f>VLOOKUP(A25,Plan1!A:B,2,FALSE)</f>
        <v>Comarca da Capital - VEPEMA - PPP</v>
      </c>
      <c r="C25" s="33" t="s">
        <v>115</v>
      </c>
      <c r="D25" s="29" t="s">
        <v>94</v>
      </c>
      <c r="E25" s="28" t="s">
        <v>136</v>
      </c>
      <c r="F25" s="34">
        <v>148465</v>
      </c>
      <c r="M25" s="27"/>
    </row>
    <row r="26" spans="1:13" ht="30" x14ac:dyDescent="0.25">
      <c r="A26" s="28">
        <v>22318422</v>
      </c>
      <c r="B26" s="26" t="str">
        <f>VLOOKUP(A26,Plan1!A:B,2,FALSE)</f>
        <v>Comarca da Capital - VEPEMA - PPP</v>
      </c>
      <c r="C26" s="33" t="s">
        <v>115</v>
      </c>
      <c r="D26" s="29" t="s">
        <v>95</v>
      </c>
      <c r="E26" s="28" t="s">
        <v>137</v>
      </c>
      <c r="F26" s="34">
        <v>142464.1</v>
      </c>
      <c r="M26" s="27"/>
    </row>
    <row r="27" spans="1:13" ht="30" x14ac:dyDescent="0.25">
      <c r="A27" s="28">
        <v>22318422</v>
      </c>
      <c r="B27" s="26" t="str">
        <f>VLOOKUP(A27,Plan1!A:B,2,FALSE)</f>
        <v>Comarca da Capital - VEPEMA - PPP</v>
      </c>
      <c r="C27" s="33" t="s">
        <v>117</v>
      </c>
      <c r="D27" s="29" t="s">
        <v>96</v>
      </c>
      <c r="E27" s="28" t="s">
        <v>138</v>
      </c>
      <c r="F27" s="34">
        <v>147984</v>
      </c>
      <c r="M27" s="27"/>
    </row>
    <row r="28" spans="1:13" ht="30" x14ac:dyDescent="0.25">
      <c r="A28" s="28">
        <v>22318422</v>
      </c>
      <c r="B28" s="26" t="str">
        <f>VLOOKUP(A28,Plan1!A:B,2,FALSE)</f>
        <v>Comarca da Capital - VEPEMA - PPP</v>
      </c>
      <c r="C28" s="33" t="s">
        <v>115</v>
      </c>
      <c r="D28" s="29" t="s">
        <v>97</v>
      </c>
      <c r="E28" s="28" t="s">
        <v>139</v>
      </c>
      <c r="F28" s="34">
        <v>90877.81</v>
      </c>
      <c r="M28" s="27"/>
    </row>
    <row r="29" spans="1:13" ht="30" x14ac:dyDescent="0.25">
      <c r="A29" s="28">
        <v>22318422</v>
      </c>
      <c r="B29" s="26" t="str">
        <f>VLOOKUP(A29,Plan1!A:B,2,FALSE)</f>
        <v>Comarca da Capital - VEPEMA - PPP</v>
      </c>
      <c r="C29" s="33" t="s">
        <v>115</v>
      </c>
      <c r="D29" s="29" t="s">
        <v>98</v>
      </c>
      <c r="E29" s="28" t="s">
        <v>140</v>
      </c>
      <c r="F29" s="34">
        <v>150000</v>
      </c>
      <c r="M29" s="27"/>
    </row>
    <row r="30" spans="1:13" ht="45" x14ac:dyDescent="0.25">
      <c r="A30" s="28">
        <v>22318422</v>
      </c>
      <c r="B30" s="26" t="str">
        <f>VLOOKUP(A30,Plan1!A:B,2,FALSE)</f>
        <v>Comarca da Capital - VEPEMA - PPP</v>
      </c>
      <c r="C30" s="33" t="s">
        <v>115</v>
      </c>
      <c r="D30" s="29" t="s">
        <v>99</v>
      </c>
      <c r="E30" s="28" t="s">
        <v>141</v>
      </c>
      <c r="F30" s="34">
        <v>69586.2</v>
      </c>
      <c r="M30" s="27"/>
    </row>
    <row r="31" spans="1:13" ht="30" x14ac:dyDescent="0.25">
      <c r="A31" s="28">
        <v>22318422</v>
      </c>
      <c r="B31" s="26" t="str">
        <f>VLOOKUP(A31,Plan1!A:B,2,FALSE)</f>
        <v>Comarca da Capital - VEPEMA - PPP</v>
      </c>
      <c r="C31" s="33" t="s">
        <v>115</v>
      </c>
      <c r="D31" s="29" t="s">
        <v>100</v>
      </c>
      <c r="E31" s="28" t="s">
        <v>142</v>
      </c>
      <c r="F31" s="34">
        <v>141800</v>
      </c>
      <c r="M31" s="27"/>
    </row>
    <row r="32" spans="1:13" ht="30" x14ac:dyDescent="0.25">
      <c r="A32" s="28">
        <v>22318422</v>
      </c>
      <c r="B32" s="26" t="str">
        <f>VLOOKUP(A32,Plan1!A:B,2,FALSE)</f>
        <v>Comarca da Capital - VEPEMA - PPP</v>
      </c>
      <c r="C32" s="33" t="s">
        <v>115</v>
      </c>
      <c r="D32" s="29" t="s">
        <v>101</v>
      </c>
      <c r="E32" s="28" t="s">
        <v>143</v>
      </c>
      <c r="F32" s="34">
        <v>150000</v>
      </c>
      <c r="M32" s="27"/>
    </row>
    <row r="33" spans="1:13" ht="30" x14ac:dyDescent="0.25">
      <c r="A33" s="28">
        <v>22318422</v>
      </c>
      <c r="B33" s="26" t="str">
        <f>VLOOKUP(A33,Plan1!A:B,2,FALSE)</f>
        <v>Comarca da Capital - VEPEMA - PPP</v>
      </c>
      <c r="C33" s="33" t="s">
        <v>115</v>
      </c>
      <c r="D33" s="29" t="s">
        <v>102</v>
      </c>
      <c r="E33" s="28" t="s">
        <v>144</v>
      </c>
      <c r="F33" s="34">
        <v>149940</v>
      </c>
      <c r="M33" s="27"/>
    </row>
    <row r="34" spans="1:13" ht="30" x14ac:dyDescent="0.25">
      <c r="A34" s="28">
        <v>22318422</v>
      </c>
      <c r="B34" s="26" t="str">
        <f>VLOOKUP(A34,Plan1!A:B,2,FALSE)</f>
        <v>Comarca da Capital - VEPEMA - PPP</v>
      </c>
      <c r="C34" s="33" t="s">
        <v>115</v>
      </c>
      <c r="D34" s="29" t="s">
        <v>103</v>
      </c>
      <c r="E34" s="28" t="s">
        <v>145</v>
      </c>
      <c r="F34" s="34">
        <v>139826.29</v>
      </c>
      <c r="M34" s="27"/>
    </row>
    <row r="35" spans="1:13" ht="30" x14ac:dyDescent="0.25">
      <c r="A35" s="28">
        <v>22318422</v>
      </c>
      <c r="B35" s="26" t="str">
        <f>VLOOKUP(A35,Plan1!A:B,2,FALSE)</f>
        <v>Comarca da Capital - VEPEMA - PPP</v>
      </c>
      <c r="C35" s="33" t="s">
        <v>115</v>
      </c>
      <c r="D35" s="29" t="s">
        <v>104</v>
      </c>
      <c r="E35" s="28" t="s">
        <v>146</v>
      </c>
      <c r="F35" s="34">
        <v>149881.42000000001</v>
      </c>
      <c r="M35" s="27"/>
    </row>
    <row r="36" spans="1:13" ht="30" x14ac:dyDescent="0.25">
      <c r="A36" s="28">
        <v>22318422</v>
      </c>
      <c r="B36" s="26" t="str">
        <f>VLOOKUP(A36,Plan1!A:B,2,FALSE)</f>
        <v>Comarca da Capital - VEPEMA - PPP</v>
      </c>
      <c r="C36" s="33" t="s">
        <v>115</v>
      </c>
      <c r="D36" s="29" t="s">
        <v>105</v>
      </c>
      <c r="E36" s="28" t="s">
        <v>147</v>
      </c>
      <c r="F36" s="34">
        <v>137583.43</v>
      </c>
      <c r="M36" s="27"/>
    </row>
    <row r="37" spans="1:13" ht="30" x14ac:dyDescent="0.25">
      <c r="A37" s="28">
        <v>22318422</v>
      </c>
      <c r="B37" s="26" t="str">
        <f>VLOOKUP(A37,Plan1!A:B,2,FALSE)</f>
        <v>Comarca da Capital - VEPEMA - PPP</v>
      </c>
      <c r="C37" s="33" t="s">
        <v>115</v>
      </c>
      <c r="D37" s="29" t="s">
        <v>106</v>
      </c>
      <c r="E37" s="28" t="s">
        <v>148</v>
      </c>
      <c r="F37" s="34">
        <v>150000</v>
      </c>
      <c r="M37" s="27"/>
    </row>
    <row r="38" spans="1:13" ht="45" x14ac:dyDescent="0.25">
      <c r="A38" s="28">
        <v>22318596</v>
      </c>
      <c r="B38" s="26" t="str">
        <f>VLOOKUP(A38,Plan1!A:B,2,FALSE)</f>
        <v>Pinheiros - PPP</v>
      </c>
      <c r="C38" s="33" t="s">
        <v>118</v>
      </c>
      <c r="D38" s="29" t="s">
        <v>107</v>
      </c>
      <c r="E38" s="28" t="s">
        <v>149</v>
      </c>
      <c r="F38" s="34">
        <v>14520</v>
      </c>
      <c r="M38" s="27"/>
    </row>
    <row r="39" spans="1:13" ht="30" x14ac:dyDescent="0.25">
      <c r="A39" s="28">
        <v>22318422</v>
      </c>
      <c r="B39" s="26" t="str">
        <f>VLOOKUP(A39,Plan1!A:B,2,FALSE)</f>
        <v>Comarca da Capital - VEPEMA - PPP</v>
      </c>
      <c r="C39" s="33" t="s">
        <v>115</v>
      </c>
      <c r="D39" s="29" t="s">
        <v>108</v>
      </c>
      <c r="E39" s="28" t="s">
        <v>150</v>
      </c>
      <c r="F39" s="34">
        <v>149764.21</v>
      </c>
      <c r="M39" s="27"/>
    </row>
    <row r="40" spans="1:13" ht="30" x14ac:dyDescent="0.25">
      <c r="A40" s="28">
        <v>22318422</v>
      </c>
      <c r="B40" s="26" t="str">
        <f>VLOOKUP(A40,Plan1!A:B,2,FALSE)</f>
        <v>Comarca da Capital - VEPEMA - PPP</v>
      </c>
      <c r="C40" s="33" t="s">
        <v>115</v>
      </c>
      <c r="D40" s="29" t="s">
        <v>109</v>
      </c>
      <c r="E40" s="28" t="s">
        <v>151</v>
      </c>
      <c r="F40" s="34">
        <v>149500</v>
      </c>
      <c r="M40" s="27"/>
    </row>
    <row r="41" spans="1:13" ht="30" x14ac:dyDescent="0.25">
      <c r="A41" s="28">
        <v>22318422</v>
      </c>
      <c r="B41" s="26" t="str">
        <f>VLOOKUP(A41,Plan1!A:B,2,FALSE)</f>
        <v>Comarca da Capital - VEPEMA - PPP</v>
      </c>
      <c r="C41" s="33" t="s">
        <v>115</v>
      </c>
      <c r="D41" s="29" t="s">
        <v>110</v>
      </c>
      <c r="E41" s="28" t="s">
        <v>152</v>
      </c>
      <c r="F41" s="34">
        <v>149803.23000000001</v>
      </c>
      <c r="M41" s="27"/>
    </row>
    <row r="42" spans="1:13" ht="30" x14ac:dyDescent="0.25">
      <c r="A42" s="28">
        <v>22318422</v>
      </c>
      <c r="B42" s="26" t="str">
        <f>VLOOKUP(A42,Plan1!A:B,2,FALSE)</f>
        <v>Comarca da Capital - VEPEMA - PPP</v>
      </c>
      <c r="C42" s="33" t="s">
        <v>115</v>
      </c>
      <c r="D42" s="29" t="s">
        <v>111</v>
      </c>
      <c r="E42" s="28" t="s">
        <v>153</v>
      </c>
      <c r="F42" s="34">
        <v>92800</v>
      </c>
      <c r="M42" s="27"/>
    </row>
    <row r="43" spans="1:13" ht="30" x14ac:dyDescent="0.25">
      <c r="A43" s="28">
        <v>22318422</v>
      </c>
      <c r="B43" s="26" t="str">
        <f>VLOOKUP(A43,Plan1!A:B,2,FALSE)</f>
        <v>Comarca da Capital - VEPEMA - PPP</v>
      </c>
      <c r="C43" s="33" t="s">
        <v>115</v>
      </c>
      <c r="D43" s="29" t="s">
        <v>112</v>
      </c>
      <c r="E43" s="28" t="s">
        <v>154</v>
      </c>
      <c r="F43" s="34">
        <v>150000</v>
      </c>
      <c r="M43" s="27"/>
    </row>
    <row r="44" spans="1:13" ht="30" x14ac:dyDescent="0.25">
      <c r="A44" s="28">
        <v>22318422</v>
      </c>
      <c r="B44" s="26" t="str">
        <f>VLOOKUP(A44,Plan1!A:B,2,FALSE)</f>
        <v>Comarca da Capital - VEPEMA - PPP</v>
      </c>
      <c r="C44" s="33" t="s">
        <v>115</v>
      </c>
      <c r="D44" s="29" t="s">
        <v>113</v>
      </c>
      <c r="E44" s="28" t="s">
        <v>155</v>
      </c>
      <c r="F44" s="34">
        <v>124182.6</v>
      </c>
      <c r="M44" s="27"/>
    </row>
    <row r="45" spans="1:13" ht="30" x14ac:dyDescent="0.25">
      <c r="A45" s="28">
        <v>22318422</v>
      </c>
      <c r="B45" s="26" t="str">
        <f>VLOOKUP(A45,Plan1!A:B,2,FALSE)</f>
        <v>Comarca da Capital - VEPEMA - PPP</v>
      </c>
      <c r="C45" s="33" t="s">
        <v>115</v>
      </c>
      <c r="D45" s="29" t="s">
        <v>114</v>
      </c>
      <c r="E45" s="28" t="s">
        <v>156</v>
      </c>
      <c r="F45" s="34">
        <v>128716</v>
      </c>
      <c r="M45" s="27"/>
    </row>
    <row r="46" spans="1:13" x14ac:dyDescent="0.25">
      <c r="A46" s="24" t="s">
        <v>74</v>
      </c>
      <c r="B46" s="22"/>
      <c r="C46" s="23"/>
      <c r="D46" s="23"/>
      <c r="E46" s="23"/>
      <c r="F46" s="25">
        <f>SUM(F8:F45)</f>
        <v>5026192.7600000007</v>
      </c>
    </row>
  </sheetData>
  <sortState ref="A8:F9">
    <sortCondition ref="A8:A9"/>
    <sortCondition ref="C8:C9"/>
  </sortState>
  <mergeCells count="1">
    <mergeCell ref="A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Plan1</vt:lpstr>
      <vt:lpstr>Plan2</vt:lpstr>
      <vt:lpstr>Plan2!Area_de_impressao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2023-05-08T19:53:20Z</dcterms:modified>
</cp:coreProperties>
</file>