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Plan1" sheetId="1" r:id="rId1"/>
    <sheet name="Plan2" sheetId="2" r:id="rId2"/>
  </sheets>
  <definedNames>
    <definedName name="_xlnm.Print_Area" localSheetId="1">Plan2!$A$1:$F$15</definedName>
  </definedNames>
  <calcPr calcId="145621"/>
</workbook>
</file>

<file path=xl/calcChain.xml><?xml version="1.0" encoding="utf-8"?>
<calcChain xmlns="http://schemas.openxmlformats.org/spreadsheetml/2006/main">
  <c r="F15" i="2" l="1"/>
  <c r="B10" i="2" l="1"/>
  <c r="B11" i="2"/>
  <c r="B12" i="2"/>
  <c r="B13" i="2"/>
  <c r="B9" i="2"/>
  <c r="B14" i="2"/>
  <c r="B8" i="2"/>
</calcChain>
</file>

<file path=xl/sharedStrings.xml><?xml version="1.0" encoding="utf-8"?>
<sst xmlns="http://schemas.openxmlformats.org/spreadsheetml/2006/main" count="99" uniqueCount="97">
  <si>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</si>
  <si>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</si>
  <si>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</si>
  <si>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</si>
  <si>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</si>
  <si>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</si>
  <si>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</si>
  <si>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</si>
  <si>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</si>
  <si>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</si>
  <si>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</si>
  <si>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</si>
  <si>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</si>
  <si>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</si>
  <si>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</si>
  <si>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</si>
  <si>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</si>
  <si>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</si>
  <si>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</si>
  <si>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</si>
  <si>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</si>
  <si>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</si>
  <si>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</si>
  <si>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</si>
  <si>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</si>
  <si>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</si>
  <si>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</si>
  <si>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</si>
  <si>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</si>
  <si>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</si>
  <si>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</si>
  <si>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</si>
  <si>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</si>
  <si>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</si>
  <si>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</si>
  <si>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</si>
  <si>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</si>
  <si>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</si>
  <si>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</si>
  <si>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</si>
  <si>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</si>
  <si>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</si>
  <si>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</si>
  <si>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</si>
  <si>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</si>
  <si>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</si>
  <si>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</si>
  <si>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</si>
  <si>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</si>
  <si>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</si>
  <si>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</si>
  <si>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</si>
  <si>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</si>
  <si>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</si>
  <si>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</si>
  <si>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</si>
  <si>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</si>
  <si>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</si>
  <si>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</si>
  <si>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</si>
  <si>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</si>
  <si>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</si>
  <si>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</si>
  <si>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</si>
  <si>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</si>
  <si>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</si>
  <si>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</si>
  <si>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</si>
  <si>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</si>
  <si>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</si>
  <si>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</si>
  <si>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</si>
  <si>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</si>
  <si>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</si>
  <si>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</si>
  <si>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</si>
  <si>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MÊS DE REFERÊNCIA:  DEZEMBRO/2023</t>
  </si>
  <si>
    <t>2023OB00145</t>
  </si>
  <si>
    <t>2023OB00142</t>
  </si>
  <si>
    <t>2023OB00141</t>
  </si>
  <si>
    <t>2023OB00150</t>
  </si>
  <si>
    <t>2023OB00144</t>
  </si>
  <si>
    <t>2023OB00147</t>
  </si>
  <si>
    <t>2023OB00149</t>
  </si>
  <si>
    <t>18/12/2023</t>
  </si>
  <si>
    <t>07/12/2023</t>
  </si>
  <si>
    <t>06/12/2023</t>
  </si>
  <si>
    <t>14/12/2023</t>
  </si>
  <si>
    <t>21/12/2023</t>
  </si>
  <si>
    <t>PROCESSO: 0000196-54.2023.8.08.0037 BENEFICIÁRIO: ASSOCIAÇÃO DE ATENDIMENTO Á CRIANÇA, ADOLESCENTE E MATERNIDADE - AACAM CNPJ: 00.675.142/0001-59</t>
  </si>
  <si>
    <t>OFÍCIO: N°421/2023 PROCESSO: N° 0002064-63.2023.8.08.0006 BENEFICIÁRIO: AGNALDO CONCEIÇÃO DE JESUS CPF: 016.902.297-80</t>
  </si>
  <si>
    <t>PROCESSO: N° 2003451-25.2023.8.08.0024 BENEFICIÁRIO: ASSOCIAÇÃO DOS MORADORES DO MORRO DO MORENO CNPJ: 05.026.049/0001-37</t>
  </si>
  <si>
    <t>OFICIO Nº 34/2023 - COORDENADORIA DE CONTABILIDADE</t>
  </si>
  <si>
    <t>PROCESSO: 2000281-73.2023.8.08.0047 BENEFICIÁRIO: ASSOCIAÇÃO EMPRESARIAL DO LITORAL NORTE DO ESPÍRITO SANTO CNPJ: 12.097.159/0001-55</t>
  </si>
  <si>
    <t>OFÍCIO: N° 36/2023 BENEFICIÁRIO: GESSYA DE OLIVEIRA SANTANA CPF: 130.489.307-36</t>
  </si>
  <si>
    <t>OFICIO Nº 33/2023 - COORDENADORIA DE CONTABILIDADE</t>
  </si>
  <si>
    <t>AUTORIDADE MÁXIMA: DESEMBARGADOR PRESIDENTE SAMUEL MEIRA BRASIL JÚNIOR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</si>
</sst>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" fontId="4" fillId="0" borderId="9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/>
    <xf numFmtId="17" fontId="5" fillId="0" borderId="7" xfId="0" applyNumberFormat="1" applyFont="1" applyBorder="1" applyAlignment="1">
      <alignment horizontal="left"/>
    </xf>
    <xf numFmtId="17" fontId="5" fillId="0" borderId="7" xfId="0" applyNumberFormat="1" applyFont="1" applyBorder="1"/>
    <xf numFmtId="0" fontId="4" fillId="0" borderId="9" xfId="0" applyFont="1" applyFill="1" applyBorder="1" applyAlignment="1">
      <alignment horizontal="center"/>
    </xf>
    <xf numFmtId="0" fontId="5" fillId="0" borderId="1" xfId="0" applyFont="1" applyBorder="1"/>
    <xf numFmtId="4" fontId="4" fillId="0" borderId="2" xfId="0" applyNumberFormat="1" applyFont="1" applyFill="1" applyBorder="1" applyAlignment="1"/>
    <xf numFmtId="4" fontId="4" fillId="0" borderId="3" xfId="0" applyNumberFormat="1" applyFont="1" applyFill="1" applyBorder="1" applyAlignment="1"/>
    <xf numFmtId="4" fontId="4" fillId="0" borderId="0" xfId="0" applyNumberFormat="1" applyFont="1" applyFill="1" applyBorder="1" applyAlignment="1"/>
    <xf numFmtId="0" fontId="4" fillId="0" borderId="0" xfId="0" applyFont="1" applyBorder="1"/>
    <xf numFmtId="0" fontId="5" fillId="0" borderId="4" xfId="0" applyFont="1" applyBorder="1"/>
    <xf numFmtId="4" fontId="4" fillId="0" borderId="5" xfId="0" applyNumberFormat="1" applyFont="1" applyFill="1" applyBorder="1" applyAlignment="1"/>
    <xf numFmtId="0" fontId="7" fillId="0" borderId="6" xfId="0" applyFont="1" applyBorder="1"/>
    <xf numFmtId="4" fontId="4" fillId="0" borderId="7" xfId="0" applyNumberFormat="1" applyFont="1" applyFill="1" applyBorder="1" applyAlignment="1"/>
    <xf numFmtId="4" fontId="4" fillId="0" borderId="8" xfId="0" applyNumberFormat="1" applyFont="1" applyFill="1" applyBorder="1" applyAlignment="1"/>
    <xf numFmtId="16" fontId="4" fillId="0" borderId="0" xfId="0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left" vertical="center" wrapText="1"/>
    </xf>
    <xf numFmtId="4" fontId="4" fillId="2" borderId="9" xfId="3" applyNumberFormat="1" applyFont="1" applyFill="1" applyBorder="1" applyAlignment="1">
      <alignment horizontal="center" vertical="center"/>
    </xf>
    <xf numFmtId="4" fontId="4" fillId="2" borderId="9" xfId="3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Vírgula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733425</xdr:colOff>
      <xdr:row>4</xdr:row>
      <xdr:rowOff>57150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46" workbookViewId="0">
      <selection activeCell="B26" sqref="B26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A6" sqref="A6:F15"/>
    </sheetView>
  </sheetViews>
  <sheetFormatPr defaultRowHeight="15" x14ac:dyDescent="0.25"/>
  <cols>
    <col min="1" max="1" width="11.7109375" style="18" customWidth="1"/>
    <col min="2" max="2" width="38.140625" style="27" customWidth="1"/>
    <col min="3" max="3" width="14.140625" style="18" customWidth="1"/>
    <col min="4" max="4" width="63.140625" style="18" customWidth="1"/>
    <col min="5" max="5" width="15.28515625" style="18" customWidth="1"/>
    <col min="6" max="6" width="14.28515625" style="18" customWidth="1"/>
    <col min="7" max="35" width="8.85546875" style="18" customWidth="1"/>
    <col min="36" max="16384" width="9.140625" style="18"/>
  </cols>
  <sheetData>
    <row r="1" spans="1:13" x14ac:dyDescent="0.25">
      <c r="A1" s="14"/>
      <c r="B1" s="5" t="s">
        <v>0</v>
      </c>
      <c r="C1" s="6"/>
      <c r="D1" s="15"/>
      <c r="E1" s="15"/>
      <c r="F1" s="16"/>
      <c r="G1" s="17"/>
      <c r="H1" s="17"/>
      <c r="I1" s="17"/>
    </row>
    <row r="2" spans="1:13" x14ac:dyDescent="0.25">
      <c r="A2" s="19"/>
      <c r="B2" s="7" t="s">
        <v>1</v>
      </c>
      <c r="C2" s="8"/>
      <c r="D2" s="17"/>
      <c r="E2" s="17"/>
      <c r="F2" s="20"/>
      <c r="G2" s="17"/>
      <c r="H2" s="17"/>
      <c r="I2" s="17"/>
    </row>
    <row r="3" spans="1:13" x14ac:dyDescent="0.25">
      <c r="A3" s="19"/>
      <c r="B3" s="7" t="s">
        <v>96</v>
      </c>
      <c r="C3" s="8"/>
      <c r="D3" s="17"/>
      <c r="E3" s="17"/>
      <c r="F3" s="20"/>
      <c r="G3" s="17"/>
      <c r="H3" s="17"/>
      <c r="I3" s="17"/>
    </row>
    <row r="4" spans="1:13" x14ac:dyDescent="0.25">
      <c r="A4" s="19"/>
      <c r="B4" s="9" t="s">
        <v>2</v>
      </c>
      <c r="C4" s="10"/>
      <c r="D4" s="17"/>
      <c r="E4" s="17"/>
      <c r="F4" s="20"/>
      <c r="G4" s="17"/>
      <c r="H4" s="17"/>
      <c r="I4" s="17"/>
    </row>
    <row r="5" spans="1:13" x14ac:dyDescent="0.25">
      <c r="A5" s="21"/>
      <c r="B5" s="11" t="s">
        <v>76</v>
      </c>
      <c r="C5" s="12"/>
      <c r="D5" s="22"/>
      <c r="E5" s="22"/>
      <c r="F5" s="23"/>
      <c r="G5" s="17"/>
      <c r="H5" s="17"/>
      <c r="I5" s="17"/>
    </row>
    <row r="6" spans="1:13" ht="21" customHeight="1" x14ac:dyDescent="0.25">
      <c r="A6" s="32" t="s">
        <v>75</v>
      </c>
      <c r="B6" s="32"/>
      <c r="C6" s="32"/>
      <c r="D6" s="32"/>
      <c r="E6" s="32"/>
      <c r="F6" s="32"/>
      <c r="G6" s="17"/>
      <c r="H6" s="17"/>
      <c r="I6" s="17"/>
    </row>
    <row r="7" spans="1:13" x14ac:dyDescent="0.25">
      <c r="A7" s="1" t="s">
        <v>69</v>
      </c>
      <c r="B7" s="13" t="s">
        <v>70</v>
      </c>
      <c r="C7" s="1" t="s">
        <v>73</v>
      </c>
      <c r="D7" s="1" t="s">
        <v>71</v>
      </c>
      <c r="E7" s="1" t="s">
        <v>68</v>
      </c>
      <c r="F7" s="1" t="s">
        <v>72</v>
      </c>
      <c r="M7" s="24"/>
    </row>
    <row r="8" spans="1:13" ht="33.75" customHeight="1" x14ac:dyDescent="0.25">
      <c r="A8" s="25">
        <v>22318554</v>
      </c>
      <c r="B8" s="26" t="str">
        <f>VLOOKUP(A8,Plan1!A:B,2,FALSE)</f>
        <v>Muniz Freire - PPP</v>
      </c>
      <c r="C8" s="28" t="s">
        <v>84</v>
      </c>
      <c r="D8" s="29" t="s">
        <v>89</v>
      </c>
      <c r="E8" s="30" t="s">
        <v>77</v>
      </c>
      <c r="F8" s="31">
        <v>9800</v>
      </c>
      <c r="M8" s="24"/>
    </row>
    <row r="9" spans="1:13" ht="33.75" customHeight="1" x14ac:dyDescent="0.25">
      <c r="A9" s="25">
        <v>22318273</v>
      </c>
      <c r="B9" s="26" t="str">
        <f>VLOOKUP(A9,Plan1!A:B,2,FALSE)</f>
        <v>Aracuz - 2ª Vara (JECRIM) - PPP</v>
      </c>
      <c r="C9" s="28" t="s">
        <v>85</v>
      </c>
      <c r="D9" s="29" t="s">
        <v>90</v>
      </c>
      <c r="E9" s="30" t="s">
        <v>78</v>
      </c>
      <c r="F9" s="31">
        <v>257.95999999999998</v>
      </c>
      <c r="M9" s="24"/>
    </row>
    <row r="10" spans="1:13" ht="33.75" customHeight="1" x14ac:dyDescent="0.25">
      <c r="A10" s="25">
        <v>22318422</v>
      </c>
      <c r="B10" s="26" t="str">
        <f>VLOOKUP(A10,Plan1!A:B,2,FALSE)</f>
        <v>Comarca da Capital - VEPEMA - PPP</v>
      </c>
      <c r="C10" s="28" t="s">
        <v>86</v>
      </c>
      <c r="D10" s="29" t="s">
        <v>91</v>
      </c>
      <c r="E10" s="30" t="s">
        <v>79</v>
      </c>
      <c r="F10" s="31">
        <v>115000</v>
      </c>
      <c r="M10" s="24"/>
    </row>
    <row r="11" spans="1:13" ht="33.75" customHeight="1" x14ac:dyDescent="0.25">
      <c r="A11" s="25">
        <v>22318422</v>
      </c>
      <c r="B11" s="26" t="str">
        <f>VLOOKUP(A11,Plan1!A:B,2,FALSE)</f>
        <v>Comarca da Capital - VEPEMA - PPP</v>
      </c>
      <c r="C11" s="28" t="s">
        <v>87</v>
      </c>
      <c r="D11" s="29" t="s">
        <v>92</v>
      </c>
      <c r="E11" s="30" t="s">
        <v>80</v>
      </c>
      <c r="F11" s="31">
        <v>5208</v>
      </c>
      <c r="M11" s="24"/>
    </row>
    <row r="12" spans="1:13" ht="33.75" customHeight="1" x14ac:dyDescent="0.25">
      <c r="A12" s="25">
        <v>22318414</v>
      </c>
      <c r="B12" s="26" t="str">
        <f>VLOOKUP(A12,Plan1!A:B,2,FALSE)</f>
        <v>São Mateus - 2ª Vara Criminal(Vara de Execução Penal) - PPP</v>
      </c>
      <c r="C12" s="28" t="s">
        <v>87</v>
      </c>
      <c r="D12" s="29" t="s">
        <v>93</v>
      </c>
      <c r="E12" s="30" t="s">
        <v>81</v>
      </c>
      <c r="F12" s="31">
        <v>34824.080000000002</v>
      </c>
      <c r="M12" s="24"/>
    </row>
    <row r="13" spans="1:13" ht="33.75" customHeight="1" x14ac:dyDescent="0.25">
      <c r="A13" s="25">
        <v>22318422</v>
      </c>
      <c r="B13" s="26" t="str">
        <f>VLOOKUP(A13,Plan1!A:B,2,FALSE)</f>
        <v>Comarca da Capital - VEPEMA - PPP</v>
      </c>
      <c r="C13" s="28" t="s">
        <v>88</v>
      </c>
      <c r="D13" s="29" t="s">
        <v>94</v>
      </c>
      <c r="E13" s="30" t="s">
        <v>82</v>
      </c>
      <c r="F13" s="31">
        <v>2000</v>
      </c>
      <c r="M13" s="24"/>
    </row>
    <row r="14" spans="1:13" ht="33.75" customHeight="1" x14ac:dyDescent="0.25">
      <c r="A14" s="25">
        <v>22318422</v>
      </c>
      <c r="B14" s="26" t="str">
        <f>VLOOKUP(A14,Plan1!A:B,2,FALSE)</f>
        <v>Comarca da Capital - VEPEMA - PPP</v>
      </c>
      <c r="C14" s="28" t="s">
        <v>85</v>
      </c>
      <c r="D14" s="29" t="s">
        <v>95</v>
      </c>
      <c r="E14" s="30" t="s">
        <v>83</v>
      </c>
      <c r="F14" s="31">
        <v>24000</v>
      </c>
      <c r="M14" s="24"/>
    </row>
    <row r="15" spans="1:13" x14ac:dyDescent="0.25">
      <c r="A15" s="1" t="s">
        <v>74</v>
      </c>
      <c r="B15" s="2"/>
      <c r="C15" s="3"/>
      <c r="D15" s="3"/>
      <c r="E15" s="3"/>
      <c r="F15" s="4">
        <f>SUM(F8:F14)</f>
        <v>191090.03999999998</v>
      </c>
    </row>
  </sheetData>
  <sortState ref="A8:F19">
    <sortCondition ref="A8:A19"/>
    <sortCondition ref="C8:C19"/>
  </sortState>
  <mergeCells count="1"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2024-01-09T14:08:13Z</dcterms:modified>
</cp:coreProperties>
</file>